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defaultThemeVersion="124226"/>
  <bookViews>
    <workbookView xWindow="0" yWindow="0" windowWidth="20490" windowHeight="7455" tabRatio="873"/>
  </bookViews>
  <sheets>
    <sheet name="Data Dec 2018" sheetId="5" r:id="rId1"/>
    <sheet name="Detail Dec" sheetId="114" r:id="rId2"/>
    <sheet name="Rapprochement bancaire Dec 18 " sheetId="92" state="hidden" r:id="rId3"/>
    <sheet name="Global Jan-Dec" sheetId="110" r:id="rId4"/>
    <sheet name="Arrêté de caisse Dec 2018" sheetId="54" state="hidden" r:id="rId5"/>
  </sheets>
  <definedNames>
    <definedName name="_xlnm._FilterDatabase" localSheetId="0" hidden="1">'Data Dec 2018'!$A$1:$I$458</definedName>
    <definedName name="_xlnm._FilterDatabase" localSheetId="3" hidden="1">'Global Jan-Dec'!$A$1:$N$4145</definedName>
  </definedNames>
  <calcPr calcId="152511" calcMode="manual"/>
  <pivotCaches>
    <pivotCache cacheId="0" r:id="rId6"/>
  </pivotCaches>
</workbook>
</file>

<file path=xl/calcChain.xml><?xml version="1.0" encoding="utf-8"?>
<calcChain xmlns="http://schemas.openxmlformats.org/spreadsheetml/2006/main">
  <c r="F3691" i="110" l="1"/>
  <c r="G3691" i="110"/>
  <c r="F3692" i="110"/>
  <c r="G3692" i="110"/>
  <c r="N3692" i="110" s="1"/>
  <c r="F3693" i="110"/>
  <c r="G3693" i="110"/>
  <c r="F3694" i="110"/>
  <c r="G3694" i="110"/>
  <c r="N3694" i="110" s="1"/>
  <c r="F3695" i="110"/>
  <c r="G3695" i="110"/>
  <c r="F3696" i="110"/>
  <c r="G3696" i="110"/>
  <c r="N3696" i="110" s="1"/>
  <c r="F3697" i="110"/>
  <c r="G3697" i="110"/>
  <c r="F3698" i="110"/>
  <c r="G3698" i="110"/>
  <c r="N3698" i="110" s="1"/>
  <c r="F3699" i="110"/>
  <c r="G3699" i="110"/>
  <c r="F3700" i="110"/>
  <c r="G3700" i="110"/>
  <c r="N3700" i="110" s="1"/>
  <c r="F3701" i="110"/>
  <c r="G3701" i="110"/>
  <c r="F3702" i="110"/>
  <c r="G3702" i="110"/>
  <c r="N3702" i="110" s="1"/>
  <c r="F3703" i="110"/>
  <c r="G3703" i="110"/>
  <c r="F3704" i="110"/>
  <c r="G3704" i="110"/>
  <c r="N3704" i="110" s="1"/>
  <c r="F3705" i="110"/>
  <c r="G3705" i="110"/>
  <c r="F3706" i="110"/>
  <c r="G3706" i="110"/>
  <c r="F3707" i="110"/>
  <c r="G3707" i="110"/>
  <c r="F3708" i="110"/>
  <c r="G3708" i="110"/>
  <c r="N3708" i="110" s="1"/>
  <c r="F3709" i="110"/>
  <c r="G3709" i="110"/>
  <c r="F3710" i="110"/>
  <c r="G3710" i="110"/>
  <c r="N3710" i="110" s="1"/>
  <c r="F3711" i="110"/>
  <c r="G3711" i="110"/>
  <c r="F3712" i="110"/>
  <c r="G3712" i="110"/>
  <c r="N3712" i="110" s="1"/>
  <c r="F3713" i="110"/>
  <c r="G3713" i="110"/>
  <c r="F3714" i="110"/>
  <c r="G3714" i="110"/>
  <c r="N3714" i="110" s="1"/>
  <c r="F3715" i="110"/>
  <c r="G3715" i="110"/>
  <c r="F3716" i="110"/>
  <c r="G3716" i="110"/>
  <c r="N3716" i="110" s="1"/>
  <c r="F3717" i="110"/>
  <c r="G3717" i="110"/>
  <c r="F3718" i="110"/>
  <c r="G3718" i="110"/>
  <c r="N3718" i="110" s="1"/>
  <c r="F3719" i="110"/>
  <c r="G3719" i="110"/>
  <c r="F3720" i="110"/>
  <c r="G3720" i="110"/>
  <c r="N3720" i="110" s="1"/>
  <c r="F3721" i="110"/>
  <c r="G3721" i="110"/>
  <c r="F3722" i="110"/>
  <c r="G3722" i="110"/>
  <c r="F3723" i="110"/>
  <c r="G3723" i="110"/>
  <c r="F3724" i="110"/>
  <c r="G3724" i="110"/>
  <c r="N3724" i="110" s="1"/>
  <c r="F3725" i="110"/>
  <c r="G3725" i="110"/>
  <c r="F3726" i="110"/>
  <c r="G3726" i="110"/>
  <c r="N3726" i="110" s="1"/>
  <c r="F3727" i="110"/>
  <c r="G3727" i="110"/>
  <c r="F3728" i="110"/>
  <c r="G3728" i="110"/>
  <c r="N3728" i="110" s="1"/>
  <c r="F3729" i="110"/>
  <c r="G3729" i="110"/>
  <c r="F3730" i="110"/>
  <c r="G3730" i="110"/>
  <c r="N3730" i="110" s="1"/>
  <c r="F3731" i="110"/>
  <c r="G3731" i="110"/>
  <c r="F3732" i="110"/>
  <c r="G3732" i="110"/>
  <c r="N3732" i="110" s="1"/>
  <c r="F3733" i="110"/>
  <c r="G3733" i="110"/>
  <c r="F3734" i="110"/>
  <c r="G3734" i="110"/>
  <c r="N3734" i="110" s="1"/>
  <c r="F3735" i="110"/>
  <c r="G3735" i="110"/>
  <c r="F3736" i="110"/>
  <c r="G3736" i="110"/>
  <c r="N3736" i="110" s="1"/>
  <c r="F3737" i="110"/>
  <c r="G3737" i="110"/>
  <c r="F3738" i="110"/>
  <c r="G3738" i="110"/>
  <c r="F3739" i="110"/>
  <c r="G3739" i="110"/>
  <c r="F3740" i="110"/>
  <c r="G3740" i="110"/>
  <c r="N3740" i="110" s="1"/>
  <c r="F3741" i="110"/>
  <c r="G3741" i="110"/>
  <c r="F3742" i="110"/>
  <c r="G3742" i="110"/>
  <c r="N3742" i="110" s="1"/>
  <c r="F3743" i="110"/>
  <c r="G3743" i="110"/>
  <c r="F3744" i="110"/>
  <c r="G3744" i="110"/>
  <c r="N3744" i="110" s="1"/>
  <c r="F3745" i="110"/>
  <c r="G3745" i="110"/>
  <c r="F3746" i="110"/>
  <c r="G3746" i="110"/>
  <c r="N3746" i="110" s="1"/>
  <c r="F3747" i="110"/>
  <c r="G3747" i="110"/>
  <c r="F3748" i="110"/>
  <c r="G3748" i="110"/>
  <c r="N3748" i="110" s="1"/>
  <c r="F3749" i="110"/>
  <c r="G3749" i="110"/>
  <c r="F3750" i="110"/>
  <c r="G3750" i="110"/>
  <c r="N3750" i="110" s="1"/>
  <c r="F3751" i="110"/>
  <c r="G3751" i="110"/>
  <c r="F3752" i="110"/>
  <c r="G3752" i="110"/>
  <c r="N3752" i="110" s="1"/>
  <c r="F3753" i="110"/>
  <c r="G3753" i="110"/>
  <c r="F3754" i="110"/>
  <c r="G3754" i="110"/>
  <c r="F3755" i="110"/>
  <c r="G3755" i="110"/>
  <c r="F3756" i="110"/>
  <c r="G3756" i="110"/>
  <c r="N3756" i="110" s="1"/>
  <c r="F3757" i="110"/>
  <c r="G3757" i="110"/>
  <c r="F3758" i="110"/>
  <c r="G3758" i="110"/>
  <c r="N3758" i="110" s="1"/>
  <c r="F3759" i="110"/>
  <c r="G3759" i="110"/>
  <c r="F3760" i="110"/>
  <c r="G3760" i="110"/>
  <c r="N3760" i="110" s="1"/>
  <c r="F3761" i="110"/>
  <c r="G3761" i="110"/>
  <c r="F3762" i="110"/>
  <c r="G3762" i="110"/>
  <c r="N3762" i="110" s="1"/>
  <c r="F3763" i="110"/>
  <c r="G3763" i="110"/>
  <c r="F3764" i="110"/>
  <c r="G3764" i="110"/>
  <c r="N3764" i="110" s="1"/>
  <c r="F3765" i="110"/>
  <c r="G3765" i="110"/>
  <c r="F3766" i="110"/>
  <c r="G3766" i="110"/>
  <c r="N3766" i="110" s="1"/>
  <c r="F3767" i="110"/>
  <c r="G3767" i="110"/>
  <c r="F3768" i="110"/>
  <c r="G3768" i="110"/>
  <c r="N3768" i="110" s="1"/>
  <c r="F3769" i="110"/>
  <c r="G3769" i="110"/>
  <c r="F3770" i="110"/>
  <c r="G3770" i="110"/>
  <c r="F3771" i="110"/>
  <c r="G3771" i="110"/>
  <c r="F3772" i="110"/>
  <c r="G3772" i="110"/>
  <c r="N3772" i="110" s="1"/>
  <c r="F3773" i="110"/>
  <c r="G3773" i="110"/>
  <c r="F3774" i="110"/>
  <c r="G3774" i="110"/>
  <c r="N3774" i="110" s="1"/>
  <c r="F3775" i="110"/>
  <c r="G3775" i="110"/>
  <c r="F3776" i="110"/>
  <c r="G3776" i="110"/>
  <c r="N3776" i="110" s="1"/>
  <c r="F3777" i="110"/>
  <c r="G3777" i="110"/>
  <c r="F3778" i="110"/>
  <c r="G3778" i="110"/>
  <c r="N3778" i="110" s="1"/>
  <c r="F3779" i="110"/>
  <c r="G3779" i="110"/>
  <c r="F3780" i="110"/>
  <c r="G3780" i="110"/>
  <c r="N3780" i="110" s="1"/>
  <c r="F3781" i="110"/>
  <c r="G3781" i="110"/>
  <c r="F3782" i="110"/>
  <c r="G3782" i="110"/>
  <c r="N3782" i="110" s="1"/>
  <c r="F3783" i="110"/>
  <c r="G3783" i="110"/>
  <c r="F3784" i="110"/>
  <c r="G3784" i="110"/>
  <c r="N3784" i="110" s="1"/>
  <c r="F3785" i="110"/>
  <c r="G3785" i="110"/>
  <c r="F3786" i="110"/>
  <c r="G3786" i="110"/>
  <c r="F3787" i="110"/>
  <c r="G3787" i="110"/>
  <c r="F3788" i="110"/>
  <c r="G3788" i="110"/>
  <c r="N3788" i="110" s="1"/>
  <c r="F3789" i="110"/>
  <c r="G3789" i="110"/>
  <c r="F3790" i="110"/>
  <c r="G3790" i="110"/>
  <c r="N3790" i="110" s="1"/>
  <c r="F3791" i="110"/>
  <c r="G3791" i="110"/>
  <c r="N3791" i="110" s="1"/>
  <c r="F3792" i="110"/>
  <c r="G3792" i="110"/>
  <c r="N3792" i="110" s="1"/>
  <c r="F3793" i="110"/>
  <c r="G3793" i="110"/>
  <c r="N3793" i="110" s="1"/>
  <c r="F3794" i="110"/>
  <c r="G3794" i="110"/>
  <c r="N3794" i="110" s="1"/>
  <c r="F3795" i="110"/>
  <c r="G3795" i="110"/>
  <c r="N3795" i="110" s="1"/>
  <c r="F3796" i="110"/>
  <c r="G3796" i="110"/>
  <c r="N3796" i="110" s="1"/>
  <c r="F3797" i="110"/>
  <c r="G3797" i="110"/>
  <c r="N3797" i="110" s="1"/>
  <c r="F3798" i="110"/>
  <c r="G3798" i="110"/>
  <c r="N3798" i="110" s="1"/>
  <c r="F3799" i="110"/>
  <c r="G3799" i="110"/>
  <c r="N3799" i="110" s="1"/>
  <c r="F3800" i="110"/>
  <c r="G3800" i="110"/>
  <c r="N3800" i="110" s="1"/>
  <c r="F3801" i="110"/>
  <c r="G3801" i="110"/>
  <c r="N3801" i="110" s="1"/>
  <c r="F3802" i="110"/>
  <c r="G3802" i="110"/>
  <c r="N3802" i="110" s="1"/>
  <c r="F3803" i="110"/>
  <c r="G3803" i="110"/>
  <c r="N3803" i="110" s="1"/>
  <c r="F3804" i="110"/>
  <c r="G3804" i="110"/>
  <c r="N3804" i="110" s="1"/>
  <c r="F3805" i="110"/>
  <c r="G3805" i="110"/>
  <c r="N3805" i="110" s="1"/>
  <c r="F3806" i="110"/>
  <c r="G3806" i="110"/>
  <c r="N3806" i="110" s="1"/>
  <c r="F3807" i="110"/>
  <c r="G3807" i="110"/>
  <c r="N3807" i="110" s="1"/>
  <c r="F3808" i="110"/>
  <c r="G3808" i="110"/>
  <c r="N3808" i="110" s="1"/>
  <c r="F3809" i="110"/>
  <c r="G3809" i="110"/>
  <c r="N3809" i="110" s="1"/>
  <c r="F3810" i="110"/>
  <c r="G3810" i="110"/>
  <c r="F3811" i="110"/>
  <c r="G3811" i="110"/>
  <c r="N3811" i="110" s="1"/>
  <c r="F3812" i="110"/>
  <c r="G3812" i="110"/>
  <c r="N3812" i="110" s="1"/>
  <c r="F3813" i="110"/>
  <c r="G3813" i="110"/>
  <c r="N3813" i="110" s="1"/>
  <c r="F3814" i="110"/>
  <c r="G3814" i="110"/>
  <c r="N3814" i="110" s="1"/>
  <c r="F3815" i="110"/>
  <c r="G3815" i="110"/>
  <c r="N3815" i="110" s="1"/>
  <c r="F3816" i="110"/>
  <c r="G3816" i="110"/>
  <c r="N3816" i="110" s="1"/>
  <c r="F3817" i="110"/>
  <c r="G3817" i="110"/>
  <c r="N3817" i="110" s="1"/>
  <c r="F3818" i="110"/>
  <c r="G3818" i="110"/>
  <c r="N3818" i="110" s="1"/>
  <c r="F3819" i="110"/>
  <c r="G3819" i="110"/>
  <c r="N3819" i="110" s="1"/>
  <c r="F3820" i="110"/>
  <c r="G3820" i="110"/>
  <c r="N3820" i="110" s="1"/>
  <c r="F3821" i="110"/>
  <c r="G3821" i="110"/>
  <c r="N3821" i="110" s="1"/>
  <c r="F3822" i="110"/>
  <c r="G3822" i="110"/>
  <c r="N3822" i="110" s="1"/>
  <c r="F3823" i="110"/>
  <c r="G3823" i="110"/>
  <c r="N3823" i="110" s="1"/>
  <c r="F3824" i="110"/>
  <c r="G3824" i="110"/>
  <c r="N3824" i="110" s="1"/>
  <c r="F3825" i="110"/>
  <c r="G3825" i="110"/>
  <c r="N3825" i="110" s="1"/>
  <c r="F3826" i="110"/>
  <c r="G3826" i="110"/>
  <c r="N3826" i="110" s="1"/>
  <c r="F3827" i="110"/>
  <c r="G3827" i="110"/>
  <c r="N3827" i="110" s="1"/>
  <c r="F3828" i="110"/>
  <c r="G3828" i="110"/>
  <c r="N3828" i="110" s="1"/>
  <c r="F3829" i="110"/>
  <c r="G3829" i="110"/>
  <c r="N3829" i="110" s="1"/>
  <c r="F3830" i="110"/>
  <c r="G3830" i="110"/>
  <c r="N3830" i="110" s="1"/>
  <c r="F3831" i="110"/>
  <c r="G3831" i="110"/>
  <c r="N3831" i="110" s="1"/>
  <c r="F3832" i="110"/>
  <c r="G3832" i="110"/>
  <c r="N3832" i="110" s="1"/>
  <c r="F3833" i="110"/>
  <c r="G3833" i="110"/>
  <c r="N3833" i="110" s="1"/>
  <c r="F3834" i="110"/>
  <c r="G3834" i="110"/>
  <c r="N3834" i="110" s="1"/>
  <c r="F3835" i="110"/>
  <c r="G3835" i="110"/>
  <c r="N3835" i="110" s="1"/>
  <c r="F3836" i="110"/>
  <c r="G3836" i="110"/>
  <c r="N3836" i="110" s="1"/>
  <c r="F3837" i="110"/>
  <c r="G3837" i="110"/>
  <c r="N3837" i="110" s="1"/>
  <c r="F3838" i="110"/>
  <c r="G3838" i="110"/>
  <c r="N3838" i="110" s="1"/>
  <c r="F3839" i="110"/>
  <c r="G3839" i="110"/>
  <c r="N3839" i="110" s="1"/>
  <c r="F3840" i="110"/>
  <c r="G3840" i="110"/>
  <c r="N3840" i="110" s="1"/>
  <c r="F3841" i="110"/>
  <c r="G3841" i="110"/>
  <c r="N3841" i="110" s="1"/>
  <c r="F3842" i="110"/>
  <c r="G3842" i="110"/>
  <c r="F3843" i="110"/>
  <c r="G3843" i="110"/>
  <c r="N3843" i="110" s="1"/>
  <c r="F3844" i="110"/>
  <c r="G3844" i="110"/>
  <c r="N3844" i="110" s="1"/>
  <c r="F3845" i="110"/>
  <c r="G3845" i="110"/>
  <c r="N3845" i="110" s="1"/>
  <c r="F3846" i="110"/>
  <c r="G3846" i="110"/>
  <c r="N3846" i="110" s="1"/>
  <c r="F3847" i="110"/>
  <c r="G3847" i="110"/>
  <c r="N3847" i="110" s="1"/>
  <c r="F3848" i="110"/>
  <c r="G3848" i="110"/>
  <c r="N3848" i="110" s="1"/>
  <c r="F3849" i="110"/>
  <c r="G3849" i="110"/>
  <c r="N3849" i="110" s="1"/>
  <c r="F3850" i="110"/>
  <c r="G3850" i="110"/>
  <c r="N3850" i="110" s="1"/>
  <c r="F3851" i="110"/>
  <c r="G3851" i="110"/>
  <c r="N3851" i="110" s="1"/>
  <c r="F3852" i="110"/>
  <c r="G3852" i="110"/>
  <c r="N3852" i="110" s="1"/>
  <c r="F3853" i="110"/>
  <c r="G3853" i="110"/>
  <c r="N3853" i="110" s="1"/>
  <c r="F3854" i="110"/>
  <c r="G3854" i="110"/>
  <c r="N3854" i="110" s="1"/>
  <c r="F3855" i="110"/>
  <c r="G3855" i="110"/>
  <c r="N3855" i="110" s="1"/>
  <c r="F3856" i="110"/>
  <c r="G3856" i="110"/>
  <c r="N3856" i="110" s="1"/>
  <c r="F3857" i="110"/>
  <c r="G3857" i="110"/>
  <c r="N3857" i="110" s="1"/>
  <c r="F3858" i="110"/>
  <c r="G3858" i="110"/>
  <c r="N3858" i="110" s="1"/>
  <c r="F3859" i="110"/>
  <c r="G3859" i="110"/>
  <c r="N3859" i="110" s="1"/>
  <c r="F3860" i="110"/>
  <c r="G3860" i="110"/>
  <c r="N3860" i="110" s="1"/>
  <c r="F3861" i="110"/>
  <c r="G3861" i="110"/>
  <c r="N3861" i="110" s="1"/>
  <c r="F3862" i="110"/>
  <c r="G3862" i="110"/>
  <c r="N3862" i="110" s="1"/>
  <c r="F3863" i="110"/>
  <c r="G3863" i="110"/>
  <c r="N3863" i="110" s="1"/>
  <c r="F3864" i="110"/>
  <c r="G3864" i="110"/>
  <c r="N3864" i="110" s="1"/>
  <c r="F3865" i="110"/>
  <c r="G3865" i="110"/>
  <c r="N3865" i="110" s="1"/>
  <c r="F3866" i="110"/>
  <c r="G3866" i="110"/>
  <c r="N3866" i="110" s="1"/>
  <c r="F3867" i="110"/>
  <c r="G3867" i="110"/>
  <c r="N3867" i="110" s="1"/>
  <c r="F3868" i="110"/>
  <c r="G3868" i="110"/>
  <c r="N3868" i="110" s="1"/>
  <c r="F3869" i="110"/>
  <c r="G3869" i="110"/>
  <c r="N3869" i="110" s="1"/>
  <c r="F3870" i="110"/>
  <c r="G3870" i="110"/>
  <c r="N3870" i="110" s="1"/>
  <c r="F3871" i="110"/>
  <c r="G3871" i="110"/>
  <c r="N3871" i="110" s="1"/>
  <c r="F3872" i="110"/>
  <c r="G3872" i="110"/>
  <c r="N3872" i="110" s="1"/>
  <c r="F3873" i="110"/>
  <c r="G3873" i="110"/>
  <c r="N3873" i="110" s="1"/>
  <c r="F3874" i="110"/>
  <c r="G3874" i="110"/>
  <c r="F3875" i="110"/>
  <c r="G3875" i="110"/>
  <c r="N3875" i="110" s="1"/>
  <c r="F3876" i="110"/>
  <c r="G3876" i="110"/>
  <c r="N3876" i="110" s="1"/>
  <c r="F3877" i="110"/>
  <c r="G3877" i="110"/>
  <c r="N3877" i="110" s="1"/>
  <c r="F3878" i="110"/>
  <c r="G3878" i="110"/>
  <c r="N3878" i="110" s="1"/>
  <c r="F3879" i="110"/>
  <c r="G3879" i="110"/>
  <c r="N3879" i="110" s="1"/>
  <c r="F3880" i="110"/>
  <c r="G3880" i="110"/>
  <c r="N3880" i="110" s="1"/>
  <c r="F3881" i="110"/>
  <c r="G3881" i="110"/>
  <c r="N3881" i="110" s="1"/>
  <c r="F3882" i="110"/>
  <c r="G3882" i="110"/>
  <c r="N3882" i="110" s="1"/>
  <c r="F3883" i="110"/>
  <c r="G3883" i="110"/>
  <c r="N3883" i="110" s="1"/>
  <c r="F3884" i="110"/>
  <c r="G3884" i="110"/>
  <c r="N3884" i="110" s="1"/>
  <c r="F3885" i="110"/>
  <c r="G3885" i="110"/>
  <c r="N3885" i="110" s="1"/>
  <c r="F3886" i="110"/>
  <c r="G3886" i="110"/>
  <c r="N3886" i="110" s="1"/>
  <c r="F3887" i="110"/>
  <c r="G3887" i="110"/>
  <c r="N3887" i="110" s="1"/>
  <c r="F3888" i="110"/>
  <c r="G3888" i="110"/>
  <c r="N3888" i="110" s="1"/>
  <c r="F3889" i="110"/>
  <c r="G3889" i="110"/>
  <c r="N3889" i="110" s="1"/>
  <c r="F3890" i="110"/>
  <c r="G3890" i="110"/>
  <c r="N3890" i="110" s="1"/>
  <c r="F3891" i="110"/>
  <c r="G3891" i="110"/>
  <c r="N3891" i="110" s="1"/>
  <c r="F3892" i="110"/>
  <c r="G3892" i="110"/>
  <c r="N3892" i="110" s="1"/>
  <c r="F3893" i="110"/>
  <c r="G3893" i="110"/>
  <c r="N3893" i="110" s="1"/>
  <c r="F3894" i="110"/>
  <c r="G3894" i="110"/>
  <c r="N3894" i="110" s="1"/>
  <c r="F3895" i="110"/>
  <c r="G3895" i="110"/>
  <c r="N3895" i="110" s="1"/>
  <c r="F3896" i="110"/>
  <c r="G3896" i="110"/>
  <c r="N3896" i="110" s="1"/>
  <c r="F3897" i="110"/>
  <c r="G3897" i="110"/>
  <c r="N3897" i="110" s="1"/>
  <c r="F3898" i="110"/>
  <c r="G3898" i="110"/>
  <c r="N3898" i="110" s="1"/>
  <c r="F3899" i="110"/>
  <c r="G3899" i="110"/>
  <c r="N3899" i="110" s="1"/>
  <c r="F3900" i="110"/>
  <c r="G3900" i="110"/>
  <c r="N3900" i="110" s="1"/>
  <c r="F3901" i="110"/>
  <c r="G3901" i="110"/>
  <c r="F3902" i="110"/>
  <c r="G3902" i="110"/>
  <c r="N3902" i="110" s="1"/>
  <c r="F3903" i="110"/>
  <c r="G3903" i="110"/>
  <c r="N3903" i="110" s="1"/>
  <c r="F3904" i="110"/>
  <c r="G3904" i="110"/>
  <c r="N3904" i="110" s="1"/>
  <c r="F3905" i="110"/>
  <c r="G3905" i="110"/>
  <c r="N3905" i="110" s="1"/>
  <c r="F3906" i="110"/>
  <c r="G3906" i="110"/>
  <c r="N3906" i="110" s="1"/>
  <c r="F3907" i="110"/>
  <c r="G3907" i="110"/>
  <c r="N3907" i="110" s="1"/>
  <c r="F3908" i="110"/>
  <c r="G3908" i="110"/>
  <c r="N3908" i="110" s="1"/>
  <c r="F3909" i="110"/>
  <c r="G3909" i="110"/>
  <c r="F3910" i="110"/>
  <c r="G3910" i="110"/>
  <c r="N3910" i="110" s="1"/>
  <c r="F3911" i="110"/>
  <c r="G3911" i="110"/>
  <c r="N3911" i="110" s="1"/>
  <c r="F3912" i="110"/>
  <c r="G3912" i="110"/>
  <c r="N3912" i="110" s="1"/>
  <c r="F3913" i="110"/>
  <c r="G3913" i="110"/>
  <c r="N3913" i="110" s="1"/>
  <c r="F3914" i="110"/>
  <c r="G3914" i="110"/>
  <c r="N3914" i="110" s="1"/>
  <c r="F3915" i="110"/>
  <c r="G3915" i="110"/>
  <c r="N3915" i="110" s="1"/>
  <c r="F3916" i="110"/>
  <c r="G3916" i="110"/>
  <c r="N3916" i="110" s="1"/>
  <c r="F3917" i="110"/>
  <c r="G3917" i="110"/>
  <c r="N3917" i="110" s="1"/>
  <c r="F3918" i="110"/>
  <c r="G3918" i="110"/>
  <c r="N3918" i="110" s="1"/>
  <c r="F3919" i="110"/>
  <c r="G3919" i="110"/>
  <c r="N3919" i="110" s="1"/>
  <c r="F3920" i="110"/>
  <c r="G3920" i="110"/>
  <c r="N3920" i="110" s="1"/>
  <c r="F3921" i="110"/>
  <c r="G3921" i="110"/>
  <c r="N3921" i="110" s="1"/>
  <c r="F3922" i="110"/>
  <c r="G3922" i="110"/>
  <c r="N3922" i="110" s="1"/>
  <c r="F3923" i="110"/>
  <c r="G3923" i="110"/>
  <c r="N3923" i="110" s="1"/>
  <c r="F3924" i="110"/>
  <c r="G3924" i="110"/>
  <c r="N3924" i="110" s="1"/>
  <c r="F3925" i="110"/>
  <c r="G3925" i="110"/>
  <c r="F3926" i="110"/>
  <c r="G3926" i="110"/>
  <c r="N3926" i="110" s="1"/>
  <c r="F3927" i="110"/>
  <c r="G3927" i="110"/>
  <c r="N3927" i="110" s="1"/>
  <c r="F3928" i="110"/>
  <c r="G3928" i="110"/>
  <c r="N3928" i="110" s="1"/>
  <c r="F3929" i="110"/>
  <c r="G3929" i="110"/>
  <c r="N3929" i="110" s="1"/>
  <c r="F3930" i="110"/>
  <c r="G3930" i="110"/>
  <c r="N3930" i="110" s="1"/>
  <c r="F3931" i="110"/>
  <c r="G3931" i="110"/>
  <c r="N3931" i="110" s="1"/>
  <c r="F3932" i="110"/>
  <c r="G3932" i="110"/>
  <c r="N3932" i="110" s="1"/>
  <c r="F3933" i="110"/>
  <c r="G3933" i="110"/>
  <c r="N3933" i="110" s="1"/>
  <c r="F3934" i="110"/>
  <c r="G3934" i="110"/>
  <c r="N3934" i="110" s="1"/>
  <c r="F3935" i="110"/>
  <c r="G3935" i="110"/>
  <c r="N3935" i="110" s="1"/>
  <c r="F3936" i="110"/>
  <c r="G3936" i="110"/>
  <c r="N3936" i="110" s="1"/>
  <c r="F3937" i="110"/>
  <c r="G3937" i="110"/>
  <c r="N3937" i="110" s="1"/>
  <c r="F3938" i="110"/>
  <c r="G3938" i="110"/>
  <c r="N3938" i="110" s="1"/>
  <c r="F3939" i="110"/>
  <c r="G3939" i="110"/>
  <c r="N3939" i="110" s="1"/>
  <c r="F3940" i="110"/>
  <c r="G3940" i="110"/>
  <c r="N3940" i="110" s="1"/>
  <c r="F3941" i="110"/>
  <c r="G3941" i="110"/>
  <c r="F3942" i="110"/>
  <c r="G3942" i="110"/>
  <c r="N3942" i="110" s="1"/>
  <c r="F3943" i="110"/>
  <c r="G3943" i="110"/>
  <c r="N3943" i="110" s="1"/>
  <c r="F3944" i="110"/>
  <c r="G3944" i="110"/>
  <c r="N3944" i="110" s="1"/>
  <c r="F3945" i="110"/>
  <c r="G3945" i="110"/>
  <c r="N3945" i="110" s="1"/>
  <c r="F3946" i="110"/>
  <c r="G3946" i="110"/>
  <c r="N3946" i="110" s="1"/>
  <c r="F3947" i="110"/>
  <c r="G3947" i="110"/>
  <c r="N3947" i="110" s="1"/>
  <c r="F3948" i="110"/>
  <c r="G3948" i="110"/>
  <c r="N3948" i="110" s="1"/>
  <c r="F3949" i="110"/>
  <c r="G3949" i="110"/>
  <c r="N3949" i="110" s="1"/>
  <c r="F3950" i="110"/>
  <c r="G3950" i="110"/>
  <c r="N3950" i="110" s="1"/>
  <c r="F3951" i="110"/>
  <c r="G3951" i="110"/>
  <c r="N3951" i="110" s="1"/>
  <c r="F3952" i="110"/>
  <c r="G3952" i="110"/>
  <c r="N3952" i="110" s="1"/>
  <c r="F3953" i="110"/>
  <c r="G3953" i="110"/>
  <c r="N3953" i="110" s="1"/>
  <c r="F3954" i="110"/>
  <c r="G3954" i="110"/>
  <c r="N3954" i="110" s="1"/>
  <c r="F3955" i="110"/>
  <c r="G3955" i="110"/>
  <c r="N3955" i="110" s="1"/>
  <c r="F3956" i="110"/>
  <c r="G3956" i="110"/>
  <c r="N3956" i="110" s="1"/>
  <c r="F3957" i="110"/>
  <c r="G3957" i="110"/>
  <c r="F3958" i="110"/>
  <c r="G3958" i="110"/>
  <c r="N3958" i="110" s="1"/>
  <c r="F3959" i="110"/>
  <c r="G3959" i="110"/>
  <c r="N3959" i="110" s="1"/>
  <c r="F3960" i="110"/>
  <c r="G3960" i="110"/>
  <c r="N3960" i="110" s="1"/>
  <c r="F3961" i="110"/>
  <c r="G3961" i="110"/>
  <c r="N3961" i="110" s="1"/>
  <c r="F3962" i="110"/>
  <c r="G3962" i="110"/>
  <c r="N3962" i="110" s="1"/>
  <c r="F3963" i="110"/>
  <c r="G3963" i="110"/>
  <c r="N3963" i="110" s="1"/>
  <c r="F3964" i="110"/>
  <c r="G3964" i="110"/>
  <c r="N3964" i="110" s="1"/>
  <c r="F3965" i="110"/>
  <c r="G3965" i="110"/>
  <c r="N3965" i="110" s="1"/>
  <c r="F3966" i="110"/>
  <c r="G3966" i="110"/>
  <c r="N3966" i="110" s="1"/>
  <c r="F3967" i="110"/>
  <c r="G3967" i="110"/>
  <c r="N3967" i="110" s="1"/>
  <c r="F3968" i="110"/>
  <c r="G3968" i="110"/>
  <c r="N3968" i="110" s="1"/>
  <c r="F3969" i="110"/>
  <c r="G3969" i="110"/>
  <c r="N3969" i="110" s="1"/>
  <c r="F3970" i="110"/>
  <c r="G3970" i="110"/>
  <c r="N3970" i="110" s="1"/>
  <c r="F3971" i="110"/>
  <c r="G3971" i="110"/>
  <c r="N3971" i="110" s="1"/>
  <c r="F3972" i="110"/>
  <c r="G3972" i="110"/>
  <c r="N3972" i="110" s="1"/>
  <c r="F3973" i="110"/>
  <c r="G3973" i="110"/>
  <c r="F3974" i="110"/>
  <c r="G3974" i="110"/>
  <c r="N3974" i="110" s="1"/>
  <c r="F3975" i="110"/>
  <c r="G3975" i="110"/>
  <c r="N3975" i="110" s="1"/>
  <c r="F3976" i="110"/>
  <c r="G3976" i="110"/>
  <c r="N3976" i="110" s="1"/>
  <c r="F3977" i="110"/>
  <c r="G3977" i="110"/>
  <c r="N3977" i="110" s="1"/>
  <c r="F3978" i="110"/>
  <c r="G3978" i="110"/>
  <c r="N3978" i="110" s="1"/>
  <c r="F3979" i="110"/>
  <c r="G3979" i="110"/>
  <c r="N3979" i="110" s="1"/>
  <c r="F3980" i="110"/>
  <c r="G3980" i="110"/>
  <c r="N3980" i="110" s="1"/>
  <c r="F3981" i="110"/>
  <c r="G3981" i="110"/>
  <c r="N3981" i="110" s="1"/>
  <c r="F3982" i="110"/>
  <c r="G3982" i="110"/>
  <c r="N3982" i="110" s="1"/>
  <c r="F3983" i="110"/>
  <c r="G3983" i="110"/>
  <c r="N3983" i="110" s="1"/>
  <c r="F3984" i="110"/>
  <c r="G3984" i="110"/>
  <c r="N3984" i="110" s="1"/>
  <c r="F3985" i="110"/>
  <c r="G3985" i="110"/>
  <c r="N3985" i="110" s="1"/>
  <c r="F3986" i="110"/>
  <c r="G3986" i="110"/>
  <c r="N3986" i="110" s="1"/>
  <c r="F3987" i="110"/>
  <c r="G3987" i="110"/>
  <c r="N3987" i="110" s="1"/>
  <c r="F3988" i="110"/>
  <c r="G3988" i="110"/>
  <c r="N3988" i="110" s="1"/>
  <c r="F3989" i="110"/>
  <c r="G3989" i="110"/>
  <c r="N3989" i="110" s="1"/>
  <c r="F3990" i="110"/>
  <c r="G3990" i="110"/>
  <c r="N3990" i="110" s="1"/>
  <c r="F3991" i="110"/>
  <c r="G3991" i="110"/>
  <c r="N3991" i="110" s="1"/>
  <c r="F3992" i="110"/>
  <c r="G3992" i="110"/>
  <c r="F3993" i="110"/>
  <c r="G3993" i="110"/>
  <c r="N3993" i="110" s="1"/>
  <c r="F3994" i="110"/>
  <c r="G3994" i="110"/>
  <c r="N3994" i="110" s="1"/>
  <c r="F3995" i="110"/>
  <c r="G3995" i="110"/>
  <c r="N3995" i="110" s="1"/>
  <c r="F3996" i="110"/>
  <c r="G3996" i="110"/>
  <c r="N3996" i="110" s="1"/>
  <c r="F3997" i="110"/>
  <c r="G3997" i="110"/>
  <c r="N3997" i="110" s="1"/>
  <c r="F3998" i="110"/>
  <c r="G3998" i="110"/>
  <c r="N3998" i="110" s="1"/>
  <c r="F3999" i="110"/>
  <c r="G3999" i="110"/>
  <c r="N3999" i="110" s="1"/>
  <c r="F4000" i="110"/>
  <c r="G4000" i="110"/>
  <c r="N4000" i="110" s="1"/>
  <c r="F4001" i="110"/>
  <c r="G4001" i="110"/>
  <c r="N4001" i="110" s="1"/>
  <c r="F4002" i="110"/>
  <c r="G4002" i="110"/>
  <c r="N4002" i="110" s="1"/>
  <c r="F4003" i="110"/>
  <c r="G4003" i="110"/>
  <c r="N4003" i="110" s="1"/>
  <c r="F4004" i="110"/>
  <c r="G4004" i="110"/>
  <c r="N4004" i="110" s="1"/>
  <c r="F4005" i="110"/>
  <c r="G4005" i="110"/>
  <c r="N4005" i="110" s="1"/>
  <c r="F4006" i="110"/>
  <c r="G4006" i="110"/>
  <c r="N4006" i="110" s="1"/>
  <c r="F4007" i="110"/>
  <c r="G4007" i="110"/>
  <c r="N4007" i="110" s="1"/>
  <c r="F4008" i="110"/>
  <c r="G4008" i="110"/>
  <c r="N4008" i="110" s="1"/>
  <c r="F4009" i="110"/>
  <c r="G4009" i="110"/>
  <c r="N4009" i="110" s="1"/>
  <c r="F4010" i="110"/>
  <c r="G4010" i="110"/>
  <c r="N4010" i="110" s="1"/>
  <c r="F4011" i="110"/>
  <c r="G4011" i="110"/>
  <c r="N4011" i="110" s="1"/>
  <c r="F4012" i="110"/>
  <c r="G4012" i="110"/>
  <c r="N4012" i="110" s="1"/>
  <c r="F4013" i="110"/>
  <c r="G4013" i="110"/>
  <c r="N4013" i="110" s="1"/>
  <c r="F4014" i="110"/>
  <c r="G4014" i="110"/>
  <c r="N4014" i="110" s="1"/>
  <c r="F4015" i="110"/>
  <c r="G4015" i="110"/>
  <c r="N4015" i="110" s="1"/>
  <c r="F4016" i="110"/>
  <c r="G4016" i="110"/>
  <c r="N4016" i="110" s="1"/>
  <c r="F4017" i="110"/>
  <c r="G4017" i="110"/>
  <c r="N4017" i="110" s="1"/>
  <c r="F4018" i="110"/>
  <c r="G4018" i="110"/>
  <c r="F4019" i="110"/>
  <c r="G4019" i="110"/>
  <c r="N4019" i="110" s="1"/>
  <c r="F4020" i="110"/>
  <c r="G4020" i="110"/>
  <c r="N4020" i="110" s="1"/>
  <c r="F4021" i="110"/>
  <c r="G4021" i="110"/>
  <c r="N4021" i="110" s="1"/>
  <c r="F4022" i="110"/>
  <c r="G4022" i="110"/>
  <c r="N4022" i="110" s="1"/>
  <c r="F4023" i="110"/>
  <c r="G4023" i="110"/>
  <c r="N4023" i="110" s="1"/>
  <c r="F4024" i="110"/>
  <c r="G4024" i="110"/>
  <c r="N4024" i="110" s="1"/>
  <c r="F4025" i="110"/>
  <c r="G4025" i="110"/>
  <c r="N4025" i="110" s="1"/>
  <c r="F4026" i="110"/>
  <c r="G4026" i="110"/>
  <c r="N4026" i="110" s="1"/>
  <c r="F4027" i="110"/>
  <c r="G4027" i="110"/>
  <c r="N4027" i="110" s="1"/>
  <c r="F4028" i="110"/>
  <c r="G4028" i="110"/>
  <c r="N4028" i="110" s="1"/>
  <c r="F4029" i="110"/>
  <c r="G4029" i="110"/>
  <c r="N4029" i="110" s="1"/>
  <c r="F4030" i="110"/>
  <c r="G4030" i="110"/>
  <c r="N4030" i="110" s="1"/>
  <c r="F4031" i="110"/>
  <c r="G4031" i="110"/>
  <c r="N4031" i="110" s="1"/>
  <c r="F4032" i="110"/>
  <c r="G4032" i="110"/>
  <c r="N4032" i="110" s="1"/>
  <c r="F4033" i="110"/>
  <c r="G4033" i="110"/>
  <c r="N4033" i="110" s="1"/>
  <c r="F4034" i="110"/>
  <c r="G4034" i="110"/>
  <c r="N4034" i="110" s="1"/>
  <c r="F4035" i="110"/>
  <c r="G4035" i="110"/>
  <c r="N4035" i="110" s="1"/>
  <c r="F4036" i="110"/>
  <c r="G4036" i="110"/>
  <c r="N4036" i="110" s="1"/>
  <c r="F4037" i="110"/>
  <c r="G4037" i="110"/>
  <c r="N4037" i="110" s="1"/>
  <c r="F4038" i="110"/>
  <c r="G4038" i="110"/>
  <c r="N4038" i="110" s="1"/>
  <c r="F4039" i="110"/>
  <c r="G4039" i="110"/>
  <c r="F4040" i="110"/>
  <c r="G4040" i="110"/>
  <c r="N4040" i="110" s="1"/>
  <c r="F4041" i="110"/>
  <c r="G4041" i="110"/>
  <c r="N4041" i="110" s="1"/>
  <c r="F4042" i="110"/>
  <c r="G4042" i="110"/>
  <c r="N4042" i="110" s="1"/>
  <c r="F4043" i="110"/>
  <c r="G4043" i="110"/>
  <c r="N4043" i="110" s="1"/>
  <c r="F4044" i="110"/>
  <c r="G4044" i="110"/>
  <c r="N4044" i="110" s="1"/>
  <c r="F4045" i="110"/>
  <c r="G4045" i="110"/>
  <c r="N4045" i="110" s="1"/>
  <c r="F4046" i="110"/>
  <c r="G4046" i="110"/>
  <c r="N4046" i="110" s="1"/>
  <c r="F4047" i="110"/>
  <c r="G4047" i="110"/>
  <c r="N4047" i="110" s="1"/>
  <c r="F4048" i="110"/>
  <c r="G4048" i="110"/>
  <c r="N4048" i="110" s="1"/>
  <c r="F4049" i="110"/>
  <c r="G4049" i="110"/>
  <c r="N4049" i="110" s="1"/>
  <c r="F4050" i="110"/>
  <c r="G4050" i="110"/>
  <c r="N4050" i="110" s="1"/>
  <c r="F4051" i="110"/>
  <c r="G4051" i="110"/>
  <c r="N4051" i="110" s="1"/>
  <c r="F4052" i="110"/>
  <c r="G4052" i="110"/>
  <c r="N4052" i="110" s="1"/>
  <c r="F4053" i="110"/>
  <c r="G4053" i="110"/>
  <c r="N4053" i="110" s="1"/>
  <c r="F4054" i="110"/>
  <c r="G4054" i="110"/>
  <c r="N4054" i="110" s="1"/>
  <c r="F4055" i="110"/>
  <c r="G4055" i="110"/>
  <c r="N4055" i="110" s="1"/>
  <c r="F4056" i="110"/>
  <c r="G4056" i="110"/>
  <c r="N4056" i="110" s="1"/>
  <c r="F4057" i="110"/>
  <c r="G4057" i="110"/>
  <c r="N4057" i="110" s="1"/>
  <c r="F4058" i="110"/>
  <c r="G4058" i="110"/>
  <c r="N4058" i="110" s="1"/>
  <c r="F4059" i="110"/>
  <c r="G4059" i="110"/>
  <c r="N4059" i="110" s="1"/>
  <c r="F4060" i="110"/>
  <c r="G4060" i="110"/>
  <c r="N4060" i="110" s="1"/>
  <c r="F4061" i="110"/>
  <c r="G4061" i="110"/>
  <c r="N4061" i="110" s="1"/>
  <c r="F4062" i="110"/>
  <c r="G4062" i="110"/>
  <c r="N4062" i="110" s="1"/>
  <c r="F4063" i="110"/>
  <c r="G4063" i="110"/>
  <c r="N4063" i="110" s="1"/>
  <c r="F4064" i="110"/>
  <c r="G4064" i="110"/>
  <c r="N4064" i="110" s="1"/>
  <c r="F4065" i="110"/>
  <c r="G4065" i="110"/>
  <c r="N4065" i="110" s="1"/>
  <c r="F4066" i="110"/>
  <c r="G4066" i="110"/>
  <c r="N4066" i="110" s="1"/>
  <c r="F4067" i="110"/>
  <c r="G4067" i="110"/>
  <c r="N4067" i="110" s="1"/>
  <c r="F4068" i="110"/>
  <c r="G4068" i="110"/>
  <c r="N4068" i="110" s="1"/>
  <c r="F4069" i="110"/>
  <c r="G4069" i="110"/>
  <c r="N4069" i="110" s="1"/>
  <c r="F4070" i="110"/>
  <c r="G4070" i="110"/>
  <c r="N4070" i="110" s="1"/>
  <c r="F4071" i="110"/>
  <c r="G4071" i="110"/>
  <c r="F4072" i="110"/>
  <c r="G4072" i="110"/>
  <c r="N4072" i="110" s="1"/>
  <c r="F4073" i="110"/>
  <c r="G4073" i="110"/>
  <c r="N4073" i="110" s="1"/>
  <c r="F4074" i="110"/>
  <c r="G4074" i="110"/>
  <c r="N4074" i="110" s="1"/>
  <c r="F4075" i="110"/>
  <c r="G4075" i="110"/>
  <c r="N4075" i="110" s="1"/>
  <c r="F4076" i="110"/>
  <c r="G4076" i="110"/>
  <c r="N4076" i="110" s="1"/>
  <c r="F4077" i="110"/>
  <c r="G4077" i="110"/>
  <c r="N4077" i="110" s="1"/>
  <c r="F4078" i="110"/>
  <c r="G4078" i="110"/>
  <c r="N4078" i="110" s="1"/>
  <c r="F4079" i="110"/>
  <c r="G4079" i="110"/>
  <c r="N4079" i="110" s="1"/>
  <c r="F4080" i="110"/>
  <c r="G4080" i="110"/>
  <c r="N4080" i="110" s="1"/>
  <c r="F4081" i="110"/>
  <c r="G4081" i="110"/>
  <c r="N4081" i="110" s="1"/>
  <c r="F4082" i="110"/>
  <c r="G4082" i="110"/>
  <c r="N4082" i="110" s="1"/>
  <c r="F4083" i="110"/>
  <c r="G4083" i="110"/>
  <c r="N4083" i="110" s="1"/>
  <c r="F4084" i="110"/>
  <c r="G4084" i="110"/>
  <c r="N4084" i="110" s="1"/>
  <c r="F4085" i="110"/>
  <c r="G4085" i="110"/>
  <c r="N4085" i="110" s="1"/>
  <c r="F4086" i="110"/>
  <c r="G4086" i="110"/>
  <c r="N4086" i="110" s="1"/>
  <c r="F4087" i="110"/>
  <c r="G4087" i="110"/>
  <c r="N4087" i="110" s="1"/>
  <c r="F4088" i="110"/>
  <c r="G4088" i="110"/>
  <c r="N4088" i="110" s="1"/>
  <c r="F4089" i="110"/>
  <c r="G4089" i="110"/>
  <c r="N4089" i="110" s="1"/>
  <c r="F4090" i="110"/>
  <c r="G4090" i="110"/>
  <c r="N4090" i="110" s="1"/>
  <c r="F4091" i="110"/>
  <c r="G4091" i="110"/>
  <c r="N4091" i="110" s="1"/>
  <c r="F4092" i="110"/>
  <c r="G4092" i="110"/>
  <c r="N4092" i="110" s="1"/>
  <c r="F4093" i="110"/>
  <c r="G4093" i="110"/>
  <c r="N4093" i="110" s="1"/>
  <c r="F4094" i="110"/>
  <c r="G4094" i="110"/>
  <c r="N4094" i="110" s="1"/>
  <c r="F4095" i="110"/>
  <c r="G4095" i="110"/>
  <c r="N4095" i="110" s="1"/>
  <c r="F4096" i="110"/>
  <c r="G4096" i="110"/>
  <c r="N4096" i="110" s="1"/>
  <c r="F4097" i="110"/>
  <c r="G4097" i="110"/>
  <c r="N4097" i="110" s="1"/>
  <c r="F4098" i="110"/>
  <c r="G4098" i="110"/>
  <c r="N4098" i="110" s="1"/>
  <c r="F4099" i="110"/>
  <c r="G4099" i="110"/>
  <c r="N4099" i="110" s="1"/>
  <c r="F4100" i="110"/>
  <c r="G4100" i="110"/>
  <c r="N4100" i="110" s="1"/>
  <c r="F4101" i="110"/>
  <c r="G4101" i="110"/>
  <c r="N4101" i="110" s="1"/>
  <c r="F4102" i="110"/>
  <c r="G4102" i="110"/>
  <c r="N4102" i="110" s="1"/>
  <c r="F4103" i="110"/>
  <c r="G4103" i="110"/>
  <c r="F4104" i="110"/>
  <c r="G4104" i="110"/>
  <c r="N4104" i="110" s="1"/>
  <c r="F4105" i="110"/>
  <c r="G4105" i="110"/>
  <c r="N4105" i="110" s="1"/>
  <c r="F4106" i="110"/>
  <c r="G4106" i="110"/>
  <c r="N4106" i="110" s="1"/>
  <c r="F4107" i="110"/>
  <c r="G4107" i="110"/>
  <c r="N4107" i="110" s="1"/>
  <c r="F4108" i="110"/>
  <c r="G4108" i="110"/>
  <c r="N4108" i="110" s="1"/>
  <c r="F4109" i="110"/>
  <c r="G4109" i="110"/>
  <c r="N4109" i="110" s="1"/>
  <c r="F4110" i="110"/>
  <c r="G4110" i="110"/>
  <c r="N4110" i="110" s="1"/>
  <c r="F4111" i="110"/>
  <c r="G4111" i="110"/>
  <c r="N4111" i="110" s="1"/>
  <c r="F4112" i="110"/>
  <c r="G4112" i="110"/>
  <c r="N4112" i="110" s="1"/>
  <c r="F4113" i="110"/>
  <c r="G4113" i="110"/>
  <c r="N4113" i="110" s="1"/>
  <c r="F4114" i="110"/>
  <c r="G4114" i="110"/>
  <c r="N4114" i="110" s="1"/>
  <c r="F4115" i="110"/>
  <c r="G4115" i="110"/>
  <c r="N4115" i="110" s="1"/>
  <c r="F4116" i="110"/>
  <c r="G4116" i="110"/>
  <c r="N4116" i="110" s="1"/>
  <c r="F4117" i="110"/>
  <c r="G4117" i="110"/>
  <c r="N4117" i="110" s="1"/>
  <c r="F4118" i="110"/>
  <c r="G4118" i="110"/>
  <c r="N4118" i="110" s="1"/>
  <c r="F4119" i="110"/>
  <c r="G4119" i="110"/>
  <c r="N4119" i="110" s="1"/>
  <c r="F4120" i="110"/>
  <c r="G4120" i="110"/>
  <c r="N4120" i="110" s="1"/>
  <c r="F4121" i="110"/>
  <c r="G4121" i="110"/>
  <c r="N4121" i="110" s="1"/>
  <c r="F4122" i="110"/>
  <c r="G4122" i="110"/>
  <c r="N4122" i="110" s="1"/>
  <c r="F4123" i="110"/>
  <c r="G4123" i="110"/>
  <c r="N4123" i="110" s="1"/>
  <c r="F4124" i="110"/>
  <c r="G4124" i="110"/>
  <c r="N4124" i="110" s="1"/>
  <c r="F4125" i="110"/>
  <c r="G4125" i="110"/>
  <c r="N4125" i="110" s="1"/>
  <c r="F4126" i="110"/>
  <c r="G4126" i="110"/>
  <c r="N4126" i="110" s="1"/>
  <c r="F4127" i="110"/>
  <c r="G4127" i="110"/>
  <c r="N4127" i="110" s="1"/>
  <c r="F4128" i="110"/>
  <c r="G4128" i="110"/>
  <c r="N4128" i="110" s="1"/>
  <c r="F4129" i="110"/>
  <c r="G4129" i="110"/>
  <c r="N4129" i="110" s="1"/>
  <c r="F4130" i="110"/>
  <c r="G4130" i="110"/>
  <c r="N4130" i="110" s="1"/>
  <c r="F4131" i="110"/>
  <c r="G4131" i="110"/>
  <c r="N4131" i="110" s="1"/>
  <c r="F4132" i="110"/>
  <c r="G4132" i="110"/>
  <c r="N4132" i="110" s="1"/>
  <c r="F4133" i="110"/>
  <c r="G4133" i="110"/>
  <c r="N4133" i="110" s="1"/>
  <c r="F4134" i="110"/>
  <c r="G4134" i="110"/>
  <c r="N4134" i="110" s="1"/>
  <c r="F4135" i="110"/>
  <c r="G4135" i="110"/>
  <c r="F4136" i="110"/>
  <c r="G4136" i="110"/>
  <c r="N4136" i="110" s="1"/>
  <c r="F4137" i="110"/>
  <c r="G4137" i="110"/>
  <c r="N4137" i="110" s="1"/>
  <c r="F4138" i="110"/>
  <c r="G4138" i="110"/>
  <c r="N4138" i="110" s="1"/>
  <c r="F4139" i="110"/>
  <c r="G4139" i="110"/>
  <c r="N4139" i="110" s="1"/>
  <c r="F4140" i="110"/>
  <c r="G4140" i="110"/>
  <c r="N4140" i="110" s="1"/>
  <c r="F4141" i="110"/>
  <c r="G4141" i="110"/>
  <c r="N4141" i="110" s="1"/>
  <c r="F4142" i="110"/>
  <c r="G4142" i="110"/>
  <c r="N4142" i="110" s="1"/>
  <c r="F4143" i="110"/>
  <c r="G4143" i="110"/>
  <c r="N4143" i="110" s="1"/>
  <c r="F4144" i="110"/>
  <c r="G4144" i="110"/>
  <c r="N4144" i="110" s="1"/>
  <c r="F4145" i="110"/>
  <c r="G4145" i="110"/>
  <c r="N4145" i="110" s="1"/>
  <c r="N3706" i="110"/>
  <c r="N3722" i="110"/>
  <c r="N3738" i="110"/>
  <c r="N3754" i="110"/>
  <c r="N3770" i="110"/>
  <c r="N3786" i="110"/>
  <c r="N3810" i="110"/>
  <c r="N3842" i="110"/>
  <c r="N3874" i="110"/>
  <c r="N3901" i="110"/>
  <c r="N3909" i="110"/>
  <c r="N3925" i="110"/>
  <c r="N3941" i="110"/>
  <c r="N3957" i="110"/>
  <c r="N3973" i="110"/>
  <c r="N3992" i="110"/>
  <c r="N4018" i="110"/>
  <c r="N4039" i="110"/>
  <c r="N4071" i="110"/>
  <c r="N4103" i="110"/>
  <c r="N4135" i="110"/>
  <c r="N3789" i="110" l="1"/>
  <c r="N3787" i="110"/>
  <c r="N3785" i="110"/>
  <c r="N3783" i="110"/>
  <c r="N3781" i="110"/>
  <c r="N3779" i="110"/>
  <c r="N3777" i="110"/>
  <c r="N3775" i="110"/>
  <c r="N3773" i="110"/>
  <c r="N3771" i="110"/>
  <c r="N3769" i="110"/>
  <c r="N3767" i="110"/>
  <c r="N3765" i="110"/>
  <c r="N3763" i="110"/>
  <c r="N3761" i="110"/>
  <c r="N3759" i="110"/>
  <c r="N3757" i="110"/>
  <c r="N3755" i="110"/>
  <c r="N3753" i="110"/>
  <c r="N3751" i="110"/>
  <c r="N3749" i="110"/>
  <c r="N3747" i="110"/>
  <c r="N3745" i="110"/>
  <c r="N3743" i="110"/>
  <c r="N3741" i="110"/>
  <c r="N3739" i="110"/>
  <c r="N3737" i="110"/>
  <c r="N3735" i="110"/>
  <c r="N3733" i="110"/>
  <c r="N3731" i="110"/>
  <c r="N3729" i="110"/>
  <c r="N3727" i="110"/>
  <c r="N3725" i="110"/>
  <c r="N3723" i="110"/>
  <c r="N3721" i="110"/>
  <c r="N3719" i="110"/>
  <c r="N3717" i="110"/>
  <c r="N3715" i="110"/>
  <c r="N3713" i="110"/>
  <c r="N3711" i="110"/>
  <c r="N3709" i="110"/>
  <c r="N3707" i="110"/>
  <c r="N3705" i="110"/>
  <c r="N3703" i="110"/>
  <c r="N3701" i="110"/>
  <c r="N3699" i="110"/>
  <c r="N3697" i="110"/>
  <c r="N3695" i="110"/>
  <c r="N3693" i="110"/>
  <c r="N3691" i="110"/>
  <c r="G3690" i="110"/>
  <c r="F3690" i="110"/>
  <c r="N3690" i="110" s="1"/>
  <c r="G3689" i="110"/>
  <c r="F3689" i="110"/>
  <c r="G3688" i="110"/>
  <c r="F3688" i="110"/>
  <c r="G3687" i="110"/>
  <c r="F3687" i="110"/>
  <c r="G3686" i="110"/>
  <c r="F3686" i="110"/>
  <c r="G3685" i="110"/>
  <c r="F3685" i="110"/>
  <c r="G3684" i="110"/>
  <c r="F3684" i="110"/>
  <c r="G3683" i="110"/>
  <c r="F3683" i="110"/>
  <c r="G3682" i="110"/>
  <c r="F3682" i="110"/>
  <c r="G3681" i="110"/>
  <c r="F3681" i="110"/>
  <c r="G3680" i="110"/>
  <c r="F3680" i="110"/>
  <c r="G3679" i="110"/>
  <c r="F3679" i="110"/>
  <c r="G3678" i="110"/>
  <c r="F3678" i="110"/>
  <c r="N3678" i="110" s="1"/>
  <c r="G3677" i="110"/>
  <c r="F3677" i="110"/>
  <c r="G3676" i="110"/>
  <c r="F3676" i="110"/>
  <c r="N3676" i="110" s="1"/>
  <c r="G3675" i="110"/>
  <c r="F3675" i="110"/>
  <c r="G3674" i="110"/>
  <c r="F3674" i="110"/>
  <c r="N3674" i="110" s="1"/>
  <c r="G3673" i="110"/>
  <c r="F3673" i="110"/>
  <c r="G3672" i="110"/>
  <c r="F3672" i="110"/>
  <c r="G3671" i="110"/>
  <c r="F3671" i="110"/>
  <c r="G3670" i="110"/>
  <c r="F3670" i="110"/>
  <c r="G3669" i="110"/>
  <c r="F3669" i="110"/>
  <c r="G3668" i="110"/>
  <c r="F3668" i="110"/>
  <c r="N3668" i="110" s="1"/>
  <c r="G3667" i="110"/>
  <c r="F3667" i="110"/>
  <c r="G3666" i="110"/>
  <c r="F3666" i="110"/>
  <c r="G3665" i="110"/>
  <c r="F3665" i="110"/>
  <c r="G3664" i="110"/>
  <c r="F3664" i="110"/>
  <c r="G3663" i="110"/>
  <c r="F3663" i="110"/>
  <c r="G3662" i="110"/>
  <c r="F3662" i="110"/>
  <c r="G3661" i="110"/>
  <c r="F3661" i="110"/>
  <c r="N3661" i="110" s="1"/>
  <c r="G3660" i="110"/>
  <c r="N3660" i="110" s="1"/>
  <c r="F3660" i="110"/>
  <c r="G3659" i="110"/>
  <c r="F3659" i="110"/>
  <c r="G3658" i="110"/>
  <c r="F3658" i="110"/>
  <c r="G3657" i="110"/>
  <c r="F3657" i="110"/>
  <c r="N3657" i="110" s="1"/>
  <c r="G3656" i="110"/>
  <c r="N3656" i="110" s="1"/>
  <c r="F3656" i="110"/>
  <c r="G3655" i="110"/>
  <c r="F3655" i="110"/>
  <c r="N3655" i="110" s="1"/>
  <c r="G3654" i="110"/>
  <c r="F3654" i="110"/>
  <c r="G3653" i="110"/>
  <c r="F3653" i="110"/>
  <c r="G3652" i="110"/>
  <c r="F3652" i="110"/>
  <c r="G3651" i="110"/>
  <c r="F3651" i="110"/>
  <c r="G3650" i="110"/>
  <c r="F3650" i="110"/>
  <c r="G3649" i="110"/>
  <c r="F3649" i="110"/>
  <c r="N3649" i="110" s="1"/>
  <c r="G3648" i="110"/>
  <c r="F3648" i="110"/>
  <c r="G3647" i="110"/>
  <c r="F3647" i="110"/>
  <c r="N3647" i="110" s="1"/>
  <c r="G3646" i="110"/>
  <c r="F3646" i="110"/>
  <c r="G3645" i="110"/>
  <c r="F3645" i="110"/>
  <c r="G3644" i="110"/>
  <c r="F3644" i="110"/>
  <c r="G3643" i="110"/>
  <c r="F3643" i="110"/>
  <c r="G3642" i="110"/>
  <c r="F3642" i="110"/>
  <c r="G3641" i="110"/>
  <c r="F3641" i="110"/>
  <c r="G3640" i="110"/>
  <c r="N3640" i="110" s="1"/>
  <c r="F3640" i="110"/>
  <c r="G3639" i="110"/>
  <c r="F3639" i="110"/>
  <c r="G3638" i="110"/>
  <c r="F3638" i="110"/>
  <c r="G3637" i="110"/>
  <c r="F3637" i="110"/>
  <c r="N3637" i="110" s="1"/>
  <c r="G3636" i="110"/>
  <c r="F3636" i="110"/>
  <c r="G3635" i="110"/>
  <c r="F3635" i="110"/>
  <c r="G3634" i="110"/>
  <c r="F3634" i="110"/>
  <c r="G3633" i="110"/>
  <c r="F3633" i="110"/>
  <c r="G3632" i="110"/>
  <c r="F3632" i="110"/>
  <c r="G3631" i="110"/>
  <c r="F3631" i="110"/>
  <c r="G3630" i="110"/>
  <c r="F3630" i="110"/>
  <c r="G3629" i="110"/>
  <c r="F3629" i="110"/>
  <c r="G3628" i="110"/>
  <c r="F3628" i="110"/>
  <c r="N3628" i="110" s="1"/>
  <c r="G3627" i="110"/>
  <c r="F3627" i="110"/>
  <c r="G3626" i="110"/>
  <c r="F3626" i="110"/>
  <c r="N3626" i="110" s="1"/>
  <c r="G3625" i="110"/>
  <c r="F3625" i="110"/>
  <c r="G3624" i="110"/>
  <c r="F3624" i="110"/>
  <c r="G3623" i="110"/>
  <c r="F3623" i="110"/>
  <c r="G3622" i="110"/>
  <c r="F3622" i="110"/>
  <c r="G3621" i="110"/>
  <c r="F3621" i="110"/>
  <c r="G3620" i="110"/>
  <c r="F3620" i="110"/>
  <c r="G3619" i="110"/>
  <c r="F3619" i="110"/>
  <c r="G3618" i="110"/>
  <c r="F3618" i="110"/>
  <c r="G3617" i="110"/>
  <c r="N3617" i="110" s="1"/>
  <c r="F3617" i="110"/>
  <c r="G3616" i="110"/>
  <c r="F3616" i="110"/>
  <c r="G3615" i="110"/>
  <c r="F3615" i="110"/>
  <c r="G3614" i="110"/>
  <c r="F3614" i="110"/>
  <c r="N3614" i="110" s="1"/>
  <c r="G3613" i="110"/>
  <c r="F3613" i="110"/>
  <c r="G3612" i="110"/>
  <c r="F3612" i="110"/>
  <c r="N3612" i="110" s="1"/>
  <c r="G3611" i="110"/>
  <c r="F3611" i="110"/>
  <c r="G3610" i="110"/>
  <c r="F3610" i="110"/>
  <c r="N3610" i="110" s="1"/>
  <c r="G3609" i="110"/>
  <c r="F3609" i="110"/>
  <c r="G3608" i="110"/>
  <c r="F3608" i="110"/>
  <c r="G3607" i="110"/>
  <c r="F3607" i="110"/>
  <c r="G3606" i="110"/>
  <c r="F3606" i="110"/>
  <c r="G3605" i="110"/>
  <c r="F3605" i="110"/>
  <c r="G3604" i="110"/>
  <c r="F3604" i="110"/>
  <c r="N3604" i="110" s="1"/>
  <c r="G3603" i="110"/>
  <c r="F3603" i="110"/>
  <c r="G3602" i="110"/>
  <c r="F3602" i="110"/>
  <c r="G3601" i="110"/>
  <c r="F3601" i="110"/>
  <c r="G3600" i="110"/>
  <c r="F3600" i="110"/>
  <c r="G3599" i="110"/>
  <c r="F3599" i="110"/>
  <c r="G3598" i="110"/>
  <c r="F3598" i="110"/>
  <c r="N3598" i="110" s="1"/>
  <c r="G3597" i="110"/>
  <c r="N3597" i="110" s="1"/>
  <c r="F3597" i="110"/>
  <c r="G3596" i="110"/>
  <c r="F3596" i="110"/>
  <c r="G3595" i="110"/>
  <c r="F3595" i="110"/>
  <c r="G3594" i="110"/>
  <c r="F3594" i="110"/>
  <c r="G3593" i="110"/>
  <c r="F3593" i="110"/>
  <c r="G3592" i="110"/>
  <c r="F3592" i="110"/>
  <c r="G3591" i="110"/>
  <c r="F3591" i="110"/>
  <c r="G3590" i="110"/>
  <c r="F3590" i="110"/>
  <c r="N3589" i="110"/>
  <c r="G3589" i="110"/>
  <c r="F3589" i="110"/>
  <c r="G3588" i="110"/>
  <c r="F3588" i="110"/>
  <c r="G3587" i="110"/>
  <c r="F3587" i="110"/>
  <c r="G3586" i="110"/>
  <c r="F3586" i="110"/>
  <c r="G3585" i="110"/>
  <c r="F3585" i="110"/>
  <c r="N3585" i="110" s="1"/>
  <c r="G3584" i="110"/>
  <c r="F3584" i="110"/>
  <c r="G3583" i="110"/>
  <c r="F3583" i="110"/>
  <c r="N3583" i="110" s="1"/>
  <c r="G3582" i="110"/>
  <c r="F3582" i="110"/>
  <c r="G3581" i="110"/>
  <c r="F3581" i="110"/>
  <c r="N3581" i="110" s="1"/>
  <c r="G3580" i="110"/>
  <c r="F3580" i="110"/>
  <c r="G3579" i="110"/>
  <c r="F3579" i="110"/>
  <c r="G3578" i="110"/>
  <c r="F3578" i="110"/>
  <c r="G3577" i="110"/>
  <c r="F3577" i="110"/>
  <c r="N3577" i="110" s="1"/>
  <c r="G3576" i="110"/>
  <c r="F3576" i="110"/>
  <c r="G3575" i="110"/>
  <c r="F3575" i="110"/>
  <c r="G3574" i="110"/>
  <c r="F3574" i="110"/>
  <c r="G3573" i="110"/>
  <c r="F3573" i="110"/>
  <c r="N3573" i="110" s="1"/>
  <c r="G3572" i="110"/>
  <c r="F3572" i="110"/>
  <c r="G3571" i="110"/>
  <c r="F3571" i="110"/>
  <c r="N3571" i="110" s="1"/>
  <c r="G3570" i="110"/>
  <c r="F3570" i="110"/>
  <c r="G3569" i="110"/>
  <c r="F3569" i="110"/>
  <c r="N3569" i="110" s="1"/>
  <c r="G3568" i="110"/>
  <c r="F3568" i="110"/>
  <c r="G3567" i="110"/>
  <c r="F3567" i="110"/>
  <c r="G3566" i="110"/>
  <c r="F3566" i="110"/>
  <c r="G3565" i="110"/>
  <c r="F3565" i="110"/>
  <c r="N3565" i="110" s="1"/>
  <c r="G3564" i="110"/>
  <c r="F3564" i="110"/>
  <c r="G3563" i="110"/>
  <c r="F3563" i="110"/>
  <c r="G3562" i="110"/>
  <c r="F3562" i="110"/>
  <c r="G3561" i="110"/>
  <c r="F3561" i="110"/>
  <c r="G3560" i="110"/>
  <c r="N3560" i="110" s="1"/>
  <c r="F3560" i="110"/>
  <c r="G3559" i="110"/>
  <c r="F3559" i="110"/>
  <c r="G3558" i="110"/>
  <c r="F3558" i="110"/>
  <c r="G3557" i="110"/>
  <c r="F3557" i="110"/>
  <c r="G3556" i="110"/>
  <c r="F3556" i="110"/>
  <c r="G3555" i="110"/>
  <c r="F3555" i="110"/>
  <c r="G3554" i="110"/>
  <c r="F3554" i="110"/>
  <c r="G3553" i="110"/>
  <c r="F3553" i="110"/>
  <c r="G3552" i="110"/>
  <c r="F3552" i="110"/>
  <c r="G3551" i="110"/>
  <c r="F3551" i="110"/>
  <c r="G3550" i="110"/>
  <c r="F3550" i="110"/>
  <c r="G3549" i="110"/>
  <c r="F3549" i="110"/>
  <c r="N3549" i="110" s="1"/>
  <c r="G3548" i="110"/>
  <c r="F3548" i="110"/>
  <c r="G3547" i="110"/>
  <c r="F3547" i="110"/>
  <c r="G3546" i="110"/>
  <c r="F3546" i="110"/>
  <c r="G3545" i="110"/>
  <c r="F3545" i="110"/>
  <c r="N3545" i="110" s="1"/>
  <c r="G3544" i="110"/>
  <c r="N3544" i="110" s="1"/>
  <c r="F3544" i="110"/>
  <c r="G3543" i="110"/>
  <c r="F3543" i="110"/>
  <c r="G3542" i="110"/>
  <c r="F3542" i="110"/>
  <c r="G3541" i="110"/>
  <c r="F3541" i="110"/>
  <c r="N3541" i="110" s="1"/>
  <c r="G3540" i="110"/>
  <c r="F3540" i="110"/>
  <c r="G3539" i="110"/>
  <c r="F3539" i="110"/>
  <c r="G3538" i="110"/>
  <c r="F3538" i="110"/>
  <c r="G3537" i="110"/>
  <c r="F3537" i="110"/>
  <c r="G3536" i="110"/>
  <c r="F3536" i="110"/>
  <c r="G3535" i="110"/>
  <c r="F3535" i="110"/>
  <c r="G3534" i="110"/>
  <c r="F3534" i="110"/>
  <c r="G3533" i="110"/>
  <c r="F3533" i="110"/>
  <c r="N3533" i="110" s="1"/>
  <c r="G3532" i="110"/>
  <c r="F3532" i="110"/>
  <c r="G3531" i="110"/>
  <c r="F3531" i="110"/>
  <c r="G3530" i="110"/>
  <c r="F3530" i="110"/>
  <c r="G3529" i="110"/>
  <c r="F3529" i="110"/>
  <c r="G3528" i="110"/>
  <c r="F3528" i="110"/>
  <c r="G3527" i="110"/>
  <c r="F3527" i="110"/>
  <c r="G3526" i="110"/>
  <c r="F3526" i="110"/>
  <c r="G3525" i="110"/>
  <c r="F3525" i="110"/>
  <c r="G3524" i="110"/>
  <c r="F3524" i="110"/>
  <c r="G3523" i="110"/>
  <c r="F3523" i="110"/>
  <c r="G3522" i="110"/>
  <c r="F3522" i="110"/>
  <c r="G3521" i="110"/>
  <c r="F3521" i="110"/>
  <c r="N3521" i="110" s="1"/>
  <c r="G3520" i="110"/>
  <c r="N3520" i="110" s="1"/>
  <c r="F3520" i="110"/>
  <c r="G3519" i="110"/>
  <c r="F3519" i="110"/>
  <c r="N3519" i="110" s="1"/>
  <c r="G3518" i="110"/>
  <c r="F3518" i="110"/>
  <c r="G3517" i="110"/>
  <c r="F3517" i="110"/>
  <c r="G3516" i="110"/>
  <c r="F3516" i="110"/>
  <c r="G3515" i="110"/>
  <c r="F3515" i="110"/>
  <c r="G3514" i="110"/>
  <c r="F3514" i="110"/>
  <c r="G3513" i="110"/>
  <c r="F3513" i="110"/>
  <c r="G3512" i="110"/>
  <c r="N3512" i="110" s="1"/>
  <c r="F3512" i="110"/>
  <c r="G3511" i="110"/>
  <c r="F3511" i="110"/>
  <c r="G3510" i="110"/>
  <c r="F3510" i="110"/>
  <c r="G3509" i="110"/>
  <c r="F3509" i="110"/>
  <c r="N3509" i="110" s="1"/>
  <c r="G3508" i="110"/>
  <c r="N3508" i="110" s="1"/>
  <c r="F3508" i="110"/>
  <c r="G3507" i="110"/>
  <c r="F3507" i="110"/>
  <c r="G3506" i="110"/>
  <c r="F3506" i="110"/>
  <c r="G3505" i="110"/>
  <c r="F3505" i="110"/>
  <c r="N3505" i="110" s="1"/>
  <c r="G3504" i="110"/>
  <c r="F3504" i="110"/>
  <c r="G3503" i="110"/>
  <c r="F3503" i="110"/>
  <c r="N3503" i="110" s="1"/>
  <c r="G3502" i="110"/>
  <c r="F3502" i="110"/>
  <c r="G3501" i="110"/>
  <c r="F3501" i="110"/>
  <c r="G3500" i="110"/>
  <c r="F3500" i="110"/>
  <c r="G3499" i="110"/>
  <c r="F3499" i="110"/>
  <c r="G3498" i="110"/>
  <c r="F3498" i="110"/>
  <c r="G3497" i="110"/>
  <c r="F3497" i="110"/>
  <c r="G3496" i="110"/>
  <c r="N3496" i="110" s="1"/>
  <c r="F3496" i="110"/>
  <c r="G3495" i="110"/>
  <c r="F3495" i="110"/>
  <c r="G3494" i="110"/>
  <c r="F3494" i="110"/>
  <c r="G3493" i="110"/>
  <c r="F3493" i="110"/>
  <c r="N3493" i="110" s="1"/>
  <c r="G3492" i="110"/>
  <c r="F3492" i="110"/>
  <c r="G3491" i="110"/>
  <c r="F3491" i="110"/>
  <c r="G3490" i="110"/>
  <c r="F3490" i="110"/>
  <c r="G3489" i="110"/>
  <c r="F3489" i="110"/>
  <c r="N3489" i="110" s="1"/>
  <c r="G3488" i="110"/>
  <c r="N3488" i="110" s="1"/>
  <c r="F3488" i="110"/>
  <c r="G3487" i="110"/>
  <c r="F3487" i="110"/>
  <c r="N3487" i="110" s="1"/>
  <c r="G3486" i="110"/>
  <c r="F3486" i="110"/>
  <c r="G3485" i="110"/>
  <c r="F3485" i="110"/>
  <c r="N3485" i="110" s="1"/>
  <c r="N3484" i="110"/>
  <c r="G3484" i="110"/>
  <c r="F3484" i="110"/>
  <c r="G3483" i="110"/>
  <c r="F3483" i="110"/>
  <c r="G3482" i="110"/>
  <c r="F3482" i="110"/>
  <c r="G3481" i="110"/>
  <c r="N3481" i="110" s="1"/>
  <c r="F3481" i="110"/>
  <c r="G3480" i="110"/>
  <c r="F3480" i="110"/>
  <c r="G3479" i="110"/>
  <c r="F3479" i="110"/>
  <c r="G3478" i="110"/>
  <c r="F3478" i="110"/>
  <c r="N3478" i="110" s="1"/>
  <c r="N3477" i="110"/>
  <c r="G3477" i="110"/>
  <c r="F3477" i="110"/>
  <c r="G3476" i="110"/>
  <c r="F3476" i="110"/>
  <c r="G3475" i="110"/>
  <c r="F3475" i="110"/>
  <c r="G3474" i="110"/>
  <c r="F3474" i="110"/>
  <c r="G3473" i="110"/>
  <c r="F3473" i="110"/>
  <c r="G3472" i="110"/>
  <c r="F3472" i="110"/>
  <c r="G3471" i="110"/>
  <c r="F3471" i="110"/>
  <c r="G3470" i="110"/>
  <c r="F3470" i="110"/>
  <c r="N3470" i="110" s="1"/>
  <c r="N3469" i="110"/>
  <c r="G3469" i="110"/>
  <c r="F3469" i="110"/>
  <c r="G3468" i="110"/>
  <c r="F3468" i="110"/>
  <c r="G3467" i="110"/>
  <c r="F3467" i="110"/>
  <c r="G3466" i="110"/>
  <c r="F3466" i="110"/>
  <c r="G3465" i="110"/>
  <c r="F3465" i="110"/>
  <c r="G3464" i="110"/>
  <c r="N3464" i="110" s="1"/>
  <c r="F3464" i="110"/>
  <c r="G3463" i="110"/>
  <c r="F3463" i="110"/>
  <c r="G3462" i="110"/>
  <c r="F3462" i="110"/>
  <c r="G3461" i="110"/>
  <c r="F3461" i="110"/>
  <c r="N3461" i="110" s="1"/>
  <c r="G3460" i="110"/>
  <c r="F3460" i="110"/>
  <c r="G3459" i="110"/>
  <c r="F3459" i="110"/>
  <c r="G3458" i="110"/>
  <c r="F3458" i="110"/>
  <c r="G3457" i="110"/>
  <c r="F3457" i="110"/>
  <c r="N3457" i="110" s="1"/>
  <c r="G3456" i="110"/>
  <c r="N3456" i="110" s="1"/>
  <c r="F3456" i="110"/>
  <c r="G3455" i="110"/>
  <c r="F3455" i="110"/>
  <c r="N3455" i="110" s="1"/>
  <c r="G3454" i="110"/>
  <c r="F3454" i="110"/>
  <c r="G3453" i="110"/>
  <c r="F3453" i="110"/>
  <c r="G3452" i="110"/>
  <c r="F3452" i="110"/>
  <c r="G3451" i="110"/>
  <c r="F3451" i="110"/>
  <c r="G3450" i="110"/>
  <c r="F3450" i="110"/>
  <c r="G3449" i="110"/>
  <c r="F3449" i="110"/>
  <c r="G3448" i="110"/>
  <c r="N3448" i="110" s="1"/>
  <c r="F3448" i="110"/>
  <c r="G3447" i="110"/>
  <c r="F3447" i="110"/>
  <c r="G3446" i="110"/>
  <c r="F3446" i="110"/>
  <c r="G3445" i="110"/>
  <c r="F3445" i="110"/>
  <c r="N3445" i="110" s="1"/>
  <c r="G3444" i="110"/>
  <c r="N3444" i="110" s="1"/>
  <c r="F3444" i="110"/>
  <c r="G3443" i="110"/>
  <c r="F3443" i="110"/>
  <c r="G3442" i="110"/>
  <c r="F3442" i="110"/>
  <c r="G3441" i="110"/>
  <c r="F3441" i="110"/>
  <c r="G3440" i="110"/>
  <c r="F3440" i="110"/>
  <c r="G3439" i="110"/>
  <c r="F3439" i="110"/>
  <c r="G3438" i="110"/>
  <c r="F3438" i="110"/>
  <c r="G3437" i="110"/>
  <c r="N3437" i="110" s="1"/>
  <c r="F3437" i="110"/>
  <c r="G3436" i="110"/>
  <c r="F3436" i="110"/>
  <c r="G3435" i="110"/>
  <c r="F3435" i="110"/>
  <c r="G3434" i="110"/>
  <c r="F3434" i="110"/>
  <c r="G3433" i="110"/>
  <c r="F3433" i="110"/>
  <c r="G3432" i="110"/>
  <c r="F3432" i="110"/>
  <c r="G3431" i="110"/>
  <c r="F3431" i="110"/>
  <c r="G3430" i="110"/>
  <c r="F3430" i="110"/>
  <c r="G3429" i="110"/>
  <c r="F3429" i="110"/>
  <c r="G3428" i="110"/>
  <c r="F3428" i="110"/>
  <c r="G3427" i="110"/>
  <c r="F3427" i="110"/>
  <c r="G3426" i="110"/>
  <c r="F3426" i="110"/>
  <c r="G3425" i="110"/>
  <c r="F3425" i="110"/>
  <c r="N3425" i="110" s="1"/>
  <c r="G3424" i="110"/>
  <c r="F3424" i="110"/>
  <c r="G3423" i="110"/>
  <c r="F3423" i="110"/>
  <c r="N3423" i="110" s="1"/>
  <c r="G3422" i="110"/>
  <c r="F3422" i="110"/>
  <c r="G3421" i="110"/>
  <c r="F3421" i="110"/>
  <c r="G3420" i="110"/>
  <c r="F3420" i="110"/>
  <c r="G3419" i="110"/>
  <c r="F3419" i="110"/>
  <c r="G3418" i="110"/>
  <c r="F3418" i="110"/>
  <c r="G3417" i="110"/>
  <c r="F3417" i="110"/>
  <c r="N3417" i="110" s="1"/>
  <c r="G3416" i="110"/>
  <c r="F3416" i="110"/>
  <c r="G3415" i="110"/>
  <c r="F3415" i="110"/>
  <c r="G3414" i="110"/>
  <c r="F3414" i="110"/>
  <c r="G3413" i="110"/>
  <c r="F3413" i="110"/>
  <c r="N3413" i="110" s="1"/>
  <c r="N3412" i="110"/>
  <c r="G3412" i="110"/>
  <c r="F3412" i="110"/>
  <c r="G3411" i="110"/>
  <c r="F3411" i="110"/>
  <c r="G3410" i="110"/>
  <c r="F3410" i="110"/>
  <c r="N3409" i="110"/>
  <c r="G3409" i="110"/>
  <c r="F3409" i="110"/>
  <c r="G3408" i="110"/>
  <c r="F3408" i="110"/>
  <c r="G3407" i="110"/>
  <c r="F3407" i="110"/>
  <c r="G3406" i="110"/>
  <c r="F3406" i="110"/>
  <c r="N3406" i="110" s="1"/>
  <c r="N3405" i="110"/>
  <c r="G3405" i="110"/>
  <c r="F3405" i="110"/>
  <c r="N3404" i="110"/>
  <c r="G3404" i="110"/>
  <c r="F3404" i="110"/>
  <c r="G3403" i="110"/>
  <c r="F3403" i="110"/>
  <c r="G3402" i="110"/>
  <c r="F3402" i="110"/>
  <c r="G3401" i="110"/>
  <c r="F3401" i="110"/>
  <c r="N3401" i="110" s="1"/>
  <c r="G3400" i="110"/>
  <c r="N3400" i="110" s="1"/>
  <c r="F3400" i="110"/>
  <c r="G3399" i="110"/>
  <c r="F3399" i="110"/>
  <c r="N3399" i="110" s="1"/>
  <c r="G3398" i="110"/>
  <c r="F3398" i="110"/>
  <c r="G3397" i="110"/>
  <c r="F3397" i="110"/>
  <c r="N3397" i="110" s="1"/>
  <c r="G3396" i="110"/>
  <c r="F3396" i="110"/>
  <c r="G3395" i="110"/>
  <c r="F3395" i="110"/>
  <c r="G3394" i="110"/>
  <c r="F3394" i="110"/>
  <c r="G3393" i="110"/>
  <c r="F3393" i="110"/>
  <c r="N3393" i="110" s="1"/>
  <c r="G3392" i="110"/>
  <c r="F3392" i="110"/>
  <c r="G3391" i="110"/>
  <c r="F3391" i="110"/>
  <c r="G3390" i="110"/>
  <c r="F3390" i="110"/>
  <c r="G3389" i="110"/>
  <c r="F3389" i="110"/>
  <c r="G3388" i="110"/>
  <c r="F3388" i="110"/>
  <c r="G3387" i="110"/>
  <c r="F3387" i="110"/>
  <c r="G3386" i="110"/>
  <c r="F3386" i="110"/>
  <c r="G3385" i="110"/>
  <c r="F3385" i="110"/>
  <c r="G3384" i="110"/>
  <c r="N3384" i="110" s="1"/>
  <c r="F3384" i="110"/>
  <c r="G3383" i="110"/>
  <c r="F3383" i="110"/>
  <c r="G3382" i="110"/>
  <c r="F3382" i="110"/>
  <c r="G3381" i="110"/>
  <c r="F3381" i="110"/>
  <c r="G3380" i="110"/>
  <c r="N3380" i="110" s="1"/>
  <c r="F3380" i="110"/>
  <c r="G3379" i="110"/>
  <c r="F3379" i="110"/>
  <c r="G3378" i="110"/>
  <c r="F3378" i="110"/>
  <c r="G3377" i="110"/>
  <c r="F3377" i="110"/>
  <c r="G3376" i="110"/>
  <c r="F3376" i="110"/>
  <c r="G3375" i="110"/>
  <c r="F3375" i="110"/>
  <c r="G3374" i="110"/>
  <c r="F3374" i="110"/>
  <c r="G3373" i="110"/>
  <c r="F3373" i="110"/>
  <c r="G3372" i="110"/>
  <c r="F3372" i="110"/>
  <c r="G3371" i="110"/>
  <c r="F3371" i="110"/>
  <c r="G3370" i="110"/>
  <c r="F3370" i="110"/>
  <c r="G3369" i="110"/>
  <c r="F3369" i="110"/>
  <c r="G3368" i="110"/>
  <c r="F3368" i="110"/>
  <c r="G3367" i="110"/>
  <c r="F3367" i="110"/>
  <c r="G3366" i="110"/>
  <c r="F3366" i="110"/>
  <c r="G3365" i="110"/>
  <c r="F3365" i="110"/>
  <c r="G3364" i="110"/>
  <c r="F3364" i="110"/>
  <c r="G3363" i="110"/>
  <c r="F3363" i="110"/>
  <c r="G3362" i="110"/>
  <c r="F3362" i="110"/>
  <c r="G3361" i="110"/>
  <c r="F3361" i="110"/>
  <c r="N3361" i="110" s="1"/>
  <c r="G3360" i="110"/>
  <c r="F3360" i="110"/>
  <c r="G3359" i="110"/>
  <c r="F3359" i="110"/>
  <c r="G3358" i="110"/>
  <c r="F3358" i="110"/>
  <c r="N3358" i="110" s="1"/>
  <c r="G3357" i="110"/>
  <c r="F3357" i="110"/>
  <c r="G3356" i="110"/>
  <c r="F3356" i="110"/>
  <c r="N3356" i="110" s="1"/>
  <c r="G3355" i="110"/>
  <c r="F3355" i="110"/>
  <c r="G3354" i="110"/>
  <c r="F3354" i="110"/>
  <c r="G3353" i="110"/>
  <c r="F3353" i="110"/>
  <c r="G3352" i="110"/>
  <c r="F3352" i="110"/>
  <c r="G3351" i="110"/>
  <c r="F3351" i="110"/>
  <c r="G3350" i="110"/>
  <c r="F3350" i="110"/>
  <c r="G3349" i="110"/>
  <c r="F3349" i="110"/>
  <c r="G3348" i="110"/>
  <c r="F3348" i="110"/>
  <c r="G3347" i="110"/>
  <c r="F3347" i="110"/>
  <c r="G3346" i="110"/>
  <c r="F3346" i="110"/>
  <c r="G3345" i="110"/>
  <c r="F3345" i="110"/>
  <c r="G3344" i="110"/>
  <c r="F3344" i="110"/>
  <c r="G3343" i="110"/>
  <c r="F3343" i="110"/>
  <c r="G3342" i="110"/>
  <c r="F3342" i="110"/>
  <c r="G3341" i="110"/>
  <c r="F3341" i="110"/>
  <c r="G3340" i="110"/>
  <c r="F3340" i="110"/>
  <c r="G3339" i="110"/>
  <c r="F3339" i="110"/>
  <c r="G3338" i="110"/>
  <c r="F3338" i="110"/>
  <c r="G3337" i="110"/>
  <c r="F3337" i="110"/>
  <c r="G3336" i="110"/>
  <c r="F3336" i="110"/>
  <c r="G3335" i="110"/>
  <c r="F3335" i="110"/>
  <c r="G3334" i="110"/>
  <c r="F3334" i="110"/>
  <c r="G3333" i="110"/>
  <c r="F3333" i="110"/>
  <c r="G3332" i="110"/>
  <c r="F3332" i="110"/>
  <c r="G3331" i="110"/>
  <c r="F3331" i="110"/>
  <c r="G3330" i="110"/>
  <c r="F3330" i="110"/>
  <c r="N3329" i="110"/>
  <c r="G3329" i="110"/>
  <c r="F3329" i="110"/>
  <c r="G3328" i="110"/>
  <c r="F3328" i="110"/>
  <c r="G3327" i="110"/>
  <c r="F3327" i="110"/>
  <c r="G3326" i="110"/>
  <c r="F3326" i="110"/>
  <c r="G3325" i="110"/>
  <c r="F3325" i="110"/>
  <c r="G3324" i="110"/>
  <c r="F3324" i="110"/>
  <c r="G3323" i="110"/>
  <c r="F3323" i="110"/>
  <c r="G3322" i="110"/>
  <c r="F3322" i="110"/>
  <c r="G3321" i="110"/>
  <c r="F3321" i="110"/>
  <c r="G3320" i="110"/>
  <c r="F3320" i="110"/>
  <c r="G3319" i="110"/>
  <c r="F3319" i="110"/>
  <c r="G3318" i="110"/>
  <c r="F3318" i="110"/>
  <c r="G3317" i="110"/>
  <c r="F3317" i="110"/>
  <c r="G3316" i="110"/>
  <c r="F3316" i="110"/>
  <c r="G3315" i="110"/>
  <c r="F3315" i="110"/>
  <c r="G3314" i="110"/>
  <c r="F3314" i="110"/>
  <c r="G3313" i="110"/>
  <c r="F3313" i="110"/>
  <c r="G3312" i="110"/>
  <c r="F3312" i="110"/>
  <c r="G3311" i="110"/>
  <c r="F3311" i="110"/>
  <c r="N3310" i="110"/>
  <c r="G3310" i="110"/>
  <c r="F3310" i="110"/>
  <c r="G3309" i="110"/>
  <c r="F3309" i="110"/>
  <c r="G3308" i="110"/>
  <c r="F3308" i="110"/>
  <c r="G3307" i="110"/>
  <c r="F3307" i="110"/>
  <c r="G3306" i="110"/>
  <c r="F3306" i="110"/>
  <c r="G3305" i="110"/>
  <c r="F3305" i="110"/>
  <c r="N3305" i="110" s="1"/>
  <c r="G3304" i="110"/>
  <c r="F3304" i="110"/>
  <c r="G3303" i="110"/>
  <c r="F3303" i="110"/>
  <c r="G3302" i="110"/>
  <c r="F3302" i="110"/>
  <c r="G3301" i="110"/>
  <c r="F3301" i="110"/>
  <c r="G3300" i="110"/>
  <c r="F3300" i="110"/>
  <c r="G3299" i="110"/>
  <c r="F3299" i="110"/>
  <c r="G3298" i="110"/>
  <c r="F3298" i="110"/>
  <c r="G3297" i="110"/>
  <c r="N3297" i="110" s="1"/>
  <c r="F3297" i="110"/>
  <c r="G3296" i="110"/>
  <c r="F3296" i="110"/>
  <c r="G3295" i="110"/>
  <c r="F3295" i="110"/>
  <c r="G3294" i="110"/>
  <c r="F3294" i="110"/>
  <c r="N3294" i="110" s="1"/>
  <c r="G3293" i="110"/>
  <c r="F3293" i="110"/>
  <c r="G3292" i="110"/>
  <c r="F3292" i="110"/>
  <c r="G3291" i="110"/>
  <c r="F3291" i="110"/>
  <c r="G3290" i="110"/>
  <c r="F3290" i="110"/>
  <c r="N3290" i="110" s="1"/>
  <c r="G3289" i="110"/>
  <c r="F3289" i="110"/>
  <c r="G3288" i="110"/>
  <c r="F3288" i="110"/>
  <c r="G3287" i="110"/>
  <c r="F3287" i="110"/>
  <c r="G3286" i="110"/>
  <c r="F3286" i="110"/>
  <c r="G3285" i="110"/>
  <c r="F3285" i="110"/>
  <c r="G3284" i="110"/>
  <c r="F3284" i="110"/>
  <c r="G3283" i="110"/>
  <c r="F3283" i="110"/>
  <c r="G3282" i="110"/>
  <c r="F3282" i="110"/>
  <c r="N3282" i="110" s="1"/>
  <c r="G3281" i="110"/>
  <c r="N3281" i="110" s="1"/>
  <c r="F3281" i="110"/>
  <c r="G3280" i="110"/>
  <c r="F3280" i="110"/>
  <c r="G3279" i="110"/>
  <c r="F3279" i="110"/>
  <c r="G3278" i="110"/>
  <c r="F3278" i="110"/>
  <c r="N3278" i="110" s="1"/>
  <c r="G3277" i="110"/>
  <c r="F3277" i="110"/>
  <c r="G3276" i="110"/>
  <c r="F3276" i="110"/>
  <c r="G3275" i="110"/>
  <c r="F3275" i="110"/>
  <c r="G3274" i="110"/>
  <c r="F3274" i="110"/>
  <c r="N3274" i="110" s="1"/>
  <c r="N3273" i="110"/>
  <c r="G3273" i="110"/>
  <c r="F3273" i="110"/>
  <c r="G3272" i="110"/>
  <c r="F3272" i="110"/>
  <c r="G3271" i="110"/>
  <c r="F3271" i="110"/>
  <c r="G3270" i="110"/>
  <c r="F3270" i="110"/>
  <c r="G3269" i="110"/>
  <c r="F3269" i="110"/>
  <c r="N3269" i="110" s="1"/>
  <c r="G3268" i="110"/>
  <c r="F3268" i="110"/>
  <c r="G3267" i="110"/>
  <c r="F3267" i="110"/>
  <c r="N3267" i="110" s="1"/>
  <c r="N3266" i="110"/>
  <c r="G3266" i="110"/>
  <c r="F3266" i="110"/>
  <c r="G3265" i="110"/>
  <c r="F3265" i="110"/>
  <c r="G3264" i="110"/>
  <c r="F3264" i="110"/>
  <c r="G3263" i="110"/>
  <c r="F3263" i="110"/>
  <c r="G3262" i="110"/>
  <c r="F3262" i="110"/>
  <c r="N3262" i="110" s="1"/>
  <c r="G3261" i="110"/>
  <c r="F3261" i="110"/>
  <c r="G3260" i="110"/>
  <c r="F3260" i="110"/>
  <c r="G3259" i="110"/>
  <c r="F3259" i="110"/>
  <c r="G3258" i="110"/>
  <c r="F3258" i="110"/>
  <c r="N3258" i="110" s="1"/>
  <c r="G3257" i="110"/>
  <c r="F3257" i="110"/>
  <c r="G3256" i="110"/>
  <c r="F3256" i="110"/>
  <c r="N3256" i="110" s="1"/>
  <c r="G3255" i="110"/>
  <c r="F3255" i="110"/>
  <c r="G3254" i="110"/>
  <c r="F3254" i="110"/>
  <c r="G3253" i="110"/>
  <c r="F3253" i="110"/>
  <c r="G3252" i="110"/>
  <c r="F3252" i="110"/>
  <c r="G3251" i="110"/>
  <c r="F3251" i="110"/>
  <c r="G3250" i="110"/>
  <c r="F3250" i="110"/>
  <c r="G3249" i="110"/>
  <c r="F3249" i="110"/>
  <c r="G3248" i="110"/>
  <c r="F3248" i="110"/>
  <c r="G3247" i="110"/>
  <c r="F3247" i="110"/>
  <c r="G3246" i="110"/>
  <c r="F3246" i="110"/>
  <c r="G3245" i="110"/>
  <c r="F3245" i="110"/>
  <c r="G3244" i="110"/>
  <c r="F3244" i="110"/>
  <c r="G3243" i="110"/>
  <c r="F3243" i="110"/>
  <c r="G3242" i="110"/>
  <c r="F3242" i="110"/>
  <c r="G3241" i="110"/>
  <c r="F3241" i="110"/>
  <c r="N3241" i="110" s="1"/>
  <c r="G3240" i="110"/>
  <c r="F3240" i="110"/>
  <c r="G3239" i="110"/>
  <c r="F3239" i="110"/>
  <c r="G3238" i="110"/>
  <c r="N3238" i="110" s="1"/>
  <c r="F3238" i="110"/>
  <c r="G3237" i="110"/>
  <c r="F3237" i="110"/>
  <c r="G3236" i="110"/>
  <c r="F3236" i="110"/>
  <c r="G3235" i="110"/>
  <c r="F3235" i="110"/>
  <c r="G3234" i="110"/>
  <c r="F3234" i="110"/>
  <c r="G3233" i="110"/>
  <c r="F3233" i="110"/>
  <c r="G3232" i="110"/>
  <c r="F3232" i="110"/>
  <c r="G3231" i="110"/>
  <c r="F3231" i="110"/>
  <c r="N3230" i="110"/>
  <c r="G3230" i="110"/>
  <c r="F3230" i="110"/>
  <c r="G3229" i="110"/>
  <c r="F3229" i="110"/>
  <c r="G3228" i="110"/>
  <c r="F3228" i="110"/>
  <c r="G3227" i="110"/>
  <c r="F3227" i="110"/>
  <c r="G3226" i="110"/>
  <c r="F3226" i="110"/>
  <c r="N3226" i="110" s="1"/>
  <c r="N3225" i="110"/>
  <c r="G3225" i="110"/>
  <c r="F3225" i="110"/>
  <c r="G3224" i="110"/>
  <c r="F3224" i="110"/>
  <c r="G3223" i="110"/>
  <c r="F3223" i="110"/>
  <c r="G3222" i="110"/>
  <c r="F3222" i="110"/>
  <c r="C3222" i="110"/>
  <c r="G3221" i="110"/>
  <c r="F3221" i="110"/>
  <c r="C3221" i="110"/>
  <c r="G3220" i="110"/>
  <c r="F3220" i="110"/>
  <c r="G3219" i="110"/>
  <c r="F3219" i="110"/>
  <c r="G3218" i="110"/>
  <c r="F3218" i="110"/>
  <c r="G3217" i="110"/>
  <c r="F3217" i="110"/>
  <c r="G3216" i="110"/>
  <c r="F3216" i="110"/>
  <c r="G3215" i="110"/>
  <c r="F3215" i="110"/>
  <c r="G3214" i="110"/>
  <c r="F3214" i="110"/>
  <c r="G3213" i="110"/>
  <c r="F3213" i="110"/>
  <c r="G3212" i="110"/>
  <c r="F3212" i="110"/>
  <c r="G3211" i="110"/>
  <c r="F3211" i="110"/>
  <c r="N3211" i="110" s="1"/>
  <c r="G3210" i="110"/>
  <c r="F3210" i="110"/>
  <c r="G3209" i="110"/>
  <c r="F3209" i="110"/>
  <c r="N3209" i="110" s="1"/>
  <c r="G3208" i="110"/>
  <c r="F3208" i="110"/>
  <c r="G3207" i="110"/>
  <c r="F3207" i="110"/>
  <c r="G3206" i="110"/>
  <c r="F3206" i="110"/>
  <c r="G3205" i="110"/>
  <c r="F3205" i="110"/>
  <c r="N3204" i="110"/>
  <c r="G3204" i="110"/>
  <c r="F3204" i="110"/>
  <c r="G3203" i="110"/>
  <c r="F3203" i="110"/>
  <c r="C3203" i="110"/>
  <c r="G3202" i="110"/>
  <c r="F3202" i="110"/>
  <c r="C3202" i="110"/>
  <c r="G3201" i="110"/>
  <c r="F3201" i="110"/>
  <c r="G3200" i="110"/>
  <c r="F3200" i="110"/>
  <c r="G3199" i="110"/>
  <c r="F3199" i="110"/>
  <c r="G3198" i="110"/>
  <c r="F3198" i="110"/>
  <c r="G3197" i="110"/>
  <c r="N3197" i="110" s="1"/>
  <c r="F3197" i="110"/>
  <c r="G3196" i="110"/>
  <c r="F3196" i="110"/>
  <c r="G3195" i="110"/>
  <c r="F3195" i="110"/>
  <c r="G3194" i="110"/>
  <c r="F3194" i="110"/>
  <c r="G3193" i="110"/>
  <c r="F3193" i="110"/>
  <c r="G3192" i="110"/>
  <c r="F3192" i="110"/>
  <c r="G3191" i="110"/>
  <c r="F3191" i="110"/>
  <c r="G3190" i="110"/>
  <c r="F3190" i="110"/>
  <c r="G3189" i="110"/>
  <c r="F3189" i="110"/>
  <c r="N3189" i="110" s="1"/>
  <c r="G3188" i="110"/>
  <c r="F3188" i="110"/>
  <c r="G3187" i="110"/>
  <c r="F3187" i="110"/>
  <c r="N3186" i="110"/>
  <c r="G3186" i="110"/>
  <c r="F3186" i="110"/>
  <c r="G3185" i="110"/>
  <c r="F3185" i="110"/>
  <c r="G3184" i="110"/>
  <c r="F3184" i="110"/>
  <c r="G3183" i="110"/>
  <c r="F3183" i="110"/>
  <c r="G3182" i="110"/>
  <c r="F3182" i="110"/>
  <c r="G3181" i="110"/>
  <c r="F3181" i="110"/>
  <c r="G3180" i="110"/>
  <c r="F3180" i="110"/>
  <c r="G3179" i="110"/>
  <c r="F3179" i="110"/>
  <c r="G3178" i="110"/>
  <c r="F3178" i="110"/>
  <c r="G3177" i="110"/>
  <c r="F3177" i="110"/>
  <c r="G3176" i="110"/>
  <c r="F3176" i="110"/>
  <c r="G3175" i="110"/>
  <c r="F3175" i="110"/>
  <c r="G3174" i="110"/>
  <c r="F3174" i="110"/>
  <c r="G3173" i="110"/>
  <c r="N3173" i="110" s="1"/>
  <c r="F3173" i="110"/>
  <c r="G3172" i="110"/>
  <c r="N3172" i="110" s="1"/>
  <c r="F3172" i="110"/>
  <c r="G3171" i="110"/>
  <c r="F3171" i="110"/>
  <c r="G3170" i="110"/>
  <c r="F3170" i="110"/>
  <c r="G3169" i="110"/>
  <c r="N3169" i="110" s="1"/>
  <c r="F3169" i="110"/>
  <c r="G3168" i="110"/>
  <c r="F3168" i="110"/>
  <c r="G3167" i="110"/>
  <c r="F3167" i="110"/>
  <c r="G3166" i="110"/>
  <c r="F3166" i="110"/>
  <c r="G3165" i="110"/>
  <c r="N3165" i="110" s="1"/>
  <c r="F3165" i="110"/>
  <c r="G3164" i="110"/>
  <c r="F3164" i="110"/>
  <c r="G3163" i="110"/>
  <c r="F3163" i="110"/>
  <c r="G3162" i="110"/>
  <c r="F3162" i="110"/>
  <c r="N3161" i="110"/>
  <c r="G3161" i="110"/>
  <c r="F3161" i="110"/>
  <c r="G3160" i="110"/>
  <c r="F3160" i="110"/>
  <c r="G3159" i="110"/>
  <c r="F3159" i="110"/>
  <c r="G3158" i="110"/>
  <c r="F3158" i="110"/>
  <c r="G3157" i="110"/>
  <c r="F3157" i="110"/>
  <c r="G3156" i="110"/>
  <c r="F3156" i="110"/>
  <c r="G3155" i="110"/>
  <c r="F3155" i="110"/>
  <c r="G3154" i="110"/>
  <c r="F3154" i="110"/>
  <c r="G3153" i="110"/>
  <c r="F3153" i="110"/>
  <c r="G3152" i="110"/>
  <c r="F3152" i="110"/>
  <c r="G3151" i="110"/>
  <c r="F3151" i="110"/>
  <c r="C3151" i="110"/>
  <c r="G3150" i="110"/>
  <c r="F3150" i="110"/>
  <c r="C3150" i="110"/>
  <c r="G3149" i="110"/>
  <c r="F3149" i="110"/>
  <c r="G3148" i="110"/>
  <c r="F3148" i="110"/>
  <c r="G3147" i="110"/>
  <c r="F3147" i="110"/>
  <c r="G3146" i="110"/>
  <c r="F3146" i="110"/>
  <c r="G3145" i="110"/>
  <c r="F3145" i="110"/>
  <c r="G3144" i="110"/>
  <c r="F3144" i="110"/>
  <c r="G3143" i="110"/>
  <c r="N3143" i="110" s="1"/>
  <c r="F3143" i="110"/>
  <c r="G3142" i="110"/>
  <c r="F3142" i="110"/>
  <c r="G3141" i="110"/>
  <c r="F3141" i="110"/>
  <c r="G3140" i="110"/>
  <c r="F3140" i="110"/>
  <c r="G3139" i="110"/>
  <c r="F3139" i="110"/>
  <c r="G3138" i="110"/>
  <c r="F3138" i="110"/>
  <c r="G3137" i="110"/>
  <c r="F3137" i="110"/>
  <c r="G3136" i="110"/>
  <c r="F3136" i="110"/>
  <c r="N3136" i="110" s="1"/>
  <c r="G3135" i="110"/>
  <c r="F3135" i="110"/>
  <c r="G3134" i="110"/>
  <c r="F3134" i="110"/>
  <c r="G3133" i="110"/>
  <c r="F3133" i="110"/>
  <c r="G3132" i="110"/>
  <c r="F3132" i="110"/>
  <c r="G3131" i="110"/>
  <c r="F3131" i="110"/>
  <c r="G3130" i="110"/>
  <c r="F3130" i="110"/>
  <c r="G3129" i="110"/>
  <c r="F3129" i="110"/>
  <c r="G3128" i="110"/>
  <c r="F3128" i="110"/>
  <c r="G3127" i="110"/>
  <c r="F3127" i="110"/>
  <c r="G3126" i="110"/>
  <c r="F3126" i="110"/>
  <c r="G3125" i="110"/>
  <c r="F3125" i="110"/>
  <c r="G3124" i="110"/>
  <c r="F3124" i="110"/>
  <c r="G3123" i="110"/>
  <c r="F3123" i="110"/>
  <c r="G3122" i="110"/>
  <c r="F3122" i="110"/>
  <c r="G3121" i="110"/>
  <c r="F3121" i="110"/>
  <c r="G3120" i="110"/>
  <c r="F3120" i="110"/>
  <c r="G3119" i="110"/>
  <c r="F3119" i="110"/>
  <c r="C3119" i="110"/>
  <c r="G3118" i="110"/>
  <c r="N3118" i="110" s="1"/>
  <c r="F3118" i="110"/>
  <c r="C3118" i="110"/>
  <c r="G3117" i="110"/>
  <c r="F3117" i="110"/>
  <c r="C3117" i="110"/>
  <c r="G3116" i="110"/>
  <c r="N3116" i="110" s="1"/>
  <c r="F3116" i="110"/>
  <c r="G3115" i="110"/>
  <c r="N3115" i="110" s="1"/>
  <c r="F3115" i="110"/>
  <c r="G3114" i="110"/>
  <c r="F3114" i="110"/>
  <c r="G3113" i="110"/>
  <c r="F3113" i="110"/>
  <c r="G3112" i="110"/>
  <c r="N3112" i="110" s="1"/>
  <c r="F3112" i="110"/>
  <c r="G3111" i="110"/>
  <c r="F3111" i="110"/>
  <c r="G3110" i="110"/>
  <c r="F3110" i="110"/>
  <c r="G3109" i="110"/>
  <c r="F3109" i="110"/>
  <c r="G3108" i="110"/>
  <c r="F3108" i="110"/>
  <c r="G3107" i="110"/>
  <c r="F3107" i="110"/>
  <c r="G3106" i="110"/>
  <c r="F3106" i="110"/>
  <c r="G3105" i="110"/>
  <c r="F3105" i="110"/>
  <c r="G3104" i="110"/>
  <c r="N3104" i="110" s="1"/>
  <c r="F3104" i="110"/>
  <c r="G3103" i="110"/>
  <c r="F3103" i="110"/>
  <c r="G3102" i="110"/>
  <c r="F3102" i="110"/>
  <c r="G3101" i="110"/>
  <c r="F3101" i="110"/>
  <c r="G3100" i="110"/>
  <c r="F3100" i="110"/>
  <c r="G3099" i="110"/>
  <c r="F3099" i="110"/>
  <c r="G3098" i="110"/>
  <c r="F3098" i="110"/>
  <c r="G3097" i="110"/>
  <c r="F3097" i="110"/>
  <c r="G3096" i="110"/>
  <c r="F3096" i="110"/>
  <c r="G3095" i="110"/>
  <c r="F3095" i="110"/>
  <c r="G3094" i="110"/>
  <c r="F3094" i="110"/>
  <c r="G3093" i="110"/>
  <c r="F3093" i="110"/>
  <c r="G3092" i="110"/>
  <c r="F3092" i="110"/>
  <c r="G3091" i="110"/>
  <c r="F3091" i="110"/>
  <c r="G3090" i="110"/>
  <c r="F3090" i="110"/>
  <c r="N3089" i="110"/>
  <c r="G3089" i="110"/>
  <c r="F3089" i="110"/>
  <c r="G3088" i="110"/>
  <c r="F3088" i="110"/>
  <c r="G3087" i="110"/>
  <c r="F3087" i="110"/>
  <c r="G3086" i="110"/>
  <c r="F3086" i="110"/>
  <c r="C3086" i="110"/>
  <c r="G3085" i="110"/>
  <c r="F3085" i="110"/>
  <c r="C3085" i="110"/>
  <c r="G3084" i="110"/>
  <c r="F3084" i="110"/>
  <c r="C3084" i="110"/>
  <c r="G3083" i="110"/>
  <c r="F3083" i="110"/>
  <c r="G3082" i="110"/>
  <c r="F3082" i="110"/>
  <c r="N3082" i="110" s="1"/>
  <c r="G3081" i="110"/>
  <c r="N3081" i="110" s="1"/>
  <c r="F3081" i="110"/>
  <c r="G3080" i="110"/>
  <c r="F3080" i="110"/>
  <c r="N3080" i="110" s="1"/>
  <c r="G3079" i="110"/>
  <c r="F3079" i="110"/>
  <c r="G3078" i="110"/>
  <c r="F3078" i="110"/>
  <c r="N3078" i="110" s="1"/>
  <c r="N3077" i="110"/>
  <c r="G3077" i="110"/>
  <c r="F3077" i="110"/>
  <c r="G3076" i="110"/>
  <c r="F3076" i="110"/>
  <c r="G3075" i="110"/>
  <c r="F3075" i="110"/>
  <c r="G3074" i="110"/>
  <c r="F3074" i="110"/>
  <c r="G3073" i="110"/>
  <c r="N3073" i="110" s="1"/>
  <c r="F3073" i="110"/>
  <c r="G3072" i="110"/>
  <c r="F3072" i="110"/>
  <c r="G3071" i="110"/>
  <c r="F3071" i="110"/>
  <c r="G3070" i="110"/>
  <c r="F3070" i="110"/>
  <c r="N3070" i="110" s="1"/>
  <c r="C3070" i="110"/>
  <c r="G3069" i="110"/>
  <c r="F3069" i="110"/>
  <c r="N3069" i="110" s="1"/>
  <c r="C3069" i="110"/>
  <c r="G3068" i="110"/>
  <c r="F3068" i="110"/>
  <c r="G3067" i="110"/>
  <c r="F3067" i="110"/>
  <c r="G3066" i="110"/>
  <c r="F3066" i="110"/>
  <c r="G3065" i="110"/>
  <c r="F3065" i="110"/>
  <c r="G3064" i="110"/>
  <c r="F3064" i="110"/>
  <c r="G3063" i="110"/>
  <c r="F3063" i="110"/>
  <c r="G3062" i="110"/>
  <c r="F3062" i="110"/>
  <c r="G3061" i="110"/>
  <c r="F3061" i="110"/>
  <c r="G3060" i="110"/>
  <c r="F3060" i="110"/>
  <c r="G3059" i="110"/>
  <c r="F3059" i="110"/>
  <c r="G3058" i="110"/>
  <c r="F3058" i="110"/>
  <c r="G3057" i="110"/>
  <c r="F3057" i="110"/>
  <c r="G3056" i="110"/>
  <c r="F3056" i="110"/>
  <c r="G3055" i="110"/>
  <c r="F3055" i="110"/>
  <c r="G3054" i="110"/>
  <c r="N3054" i="110" s="1"/>
  <c r="F3054" i="110"/>
  <c r="G3053" i="110"/>
  <c r="F3053" i="110"/>
  <c r="N3052" i="110"/>
  <c r="G3052" i="110"/>
  <c r="F3052" i="110"/>
  <c r="G3051" i="110"/>
  <c r="F3051" i="110"/>
  <c r="G3050" i="110"/>
  <c r="F3050" i="110"/>
  <c r="G3049" i="110"/>
  <c r="F3049" i="110"/>
  <c r="G3048" i="110"/>
  <c r="F3048" i="110"/>
  <c r="C3048" i="110"/>
  <c r="G3047" i="110"/>
  <c r="F3047" i="110"/>
  <c r="C3047" i="110"/>
  <c r="G3046" i="110"/>
  <c r="F3046" i="110"/>
  <c r="G3045" i="110"/>
  <c r="F3045" i="110"/>
  <c r="G3044" i="110"/>
  <c r="F3044" i="110"/>
  <c r="G3043" i="110"/>
  <c r="F3043" i="110"/>
  <c r="N3043" i="110" s="1"/>
  <c r="G3042" i="110"/>
  <c r="F3042" i="110"/>
  <c r="G3041" i="110"/>
  <c r="F3041" i="110"/>
  <c r="N3041" i="110" s="1"/>
  <c r="G3040" i="110"/>
  <c r="F3040" i="110"/>
  <c r="G3039" i="110"/>
  <c r="F3039" i="110"/>
  <c r="G3038" i="110"/>
  <c r="F3038" i="110"/>
  <c r="G3037" i="110"/>
  <c r="F3037" i="110"/>
  <c r="G3036" i="110"/>
  <c r="F3036" i="110"/>
  <c r="N3036" i="110" s="1"/>
  <c r="G3035" i="110"/>
  <c r="F3035" i="110"/>
  <c r="G3034" i="110"/>
  <c r="F3034" i="110"/>
  <c r="G3033" i="110"/>
  <c r="F3033" i="110"/>
  <c r="G3032" i="110"/>
  <c r="F3032" i="110"/>
  <c r="G3031" i="110"/>
  <c r="F3031" i="110"/>
  <c r="G3030" i="110"/>
  <c r="N3030" i="110" s="1"/>
  <c r="F3030" i="110"/>
  <c r="G3029" i="110"/>
  <c r="F3029" i="110"/>
  <c r="G3028" i="110"/>
  <c r="F3028" i="110"/>
  <c r="G3027" i="110"/>
  <c r="F3027" i="110"/>
  <c r="G3026" i="110"/>
  <c r="F3026" i="110"/>
  <c r="G3025" i="110"/>
  <c r="F3025" i="110"/>
  <c r="G3024" i="110"/>
  <c r="N3024" i="110" s="1"/>
  <c r="F3024" i="110"/>
  <c r="G3023" i="110"/>
  <c r="F3023" i="110"/>
  <c r="G3022" i="110"/>
  <c r="F3022" i="110"/>
  <c r="G3021" i="110"/>
  <c r="F3021" i="110"/>
  <c r="N3020" i="110"/>
  <c r="G3020" i="110"/>
  <c r="F3020" i="110"/>
  <c r="G3019" i="110"/>
  <c r="F3019" i="110"/>
  <c r="G3018" i="110"/>
  <c r="F3018" i="110"/>
  <c r="N3018" i="110" s="1"/>
  <c r="G3017" i="110"/>
  <c r="F3017" i="110"/>
  <c r="N3017" i="110" s="1"/>
  <c r="G3016" i="110"/>
  <c r="F3016" i="110"/>
  <c r="G3015" i="110"/>
  <c r="F3015" i="110"/>
  <c r="G3014" i="110"/>
  <c r="F3014" i="110"/>
  <c r="G3013" i="110"/>
  <c r="F3013" i="110"/>
  <c r="G3012" i="110"/>
  <c r="F3012" i="110"/>
  <c r="G3011" i="110"/>
  <c r="F3011" i="110"/>
  <c r="G3010" i="110"/>
  <c r="F3010" i="110"/>
  <c r="G3009" i="110"/>
  <c r="F3009" i="110"/>
  <c r="G3008" i="110"/>
  <c r="F3008" i="110"/>
  <c r="G3007" i="110"/>
  <c r="F3007" i="110"/>
  <c r="C3007" i="110"/>
  <c r="G3006" i="110"/>
  <c r="F3006" i="110"/>
  <c r="C3006" i="110"/>
  <c r="G3005" i="110"/>
  <c r="F3005" i="110"/>
  <c r="C3005" i="110"/>
  <c r="G3004" i="110"/>
  <c r="F3004" i="110"/>
  <c r="N3004" i="110" s="1"/>
  <c r="C3004" i="110"/>
  <c r="G3003" i="110"/>
  <c r="F3003" i="110"/>
  <c r="G3002" i="110"/>
  <c r="F3002" i="110"/>
  <c r="G3001" i="110"/>
  <c r="N3001" i="110" s="1"/>
  <c r="F3001" i="110"/>
  <c r="G3000" i="110"/>
  <c r="F3000" i="110"/>
  <c r="G2999" i="110"/>
  <c r="F2999" i="110"/>
  <c r="G2998" i="110"/>
  <c r="F2998" i="110"/>
  <c r="N2997" i="110"/>
  <c r="G2997" i="110"/>
  <c r="F2997" i="110"/>
  <c r="G2996" i="110"/>
  <c r="F2996" i="110"/>
  <c r="G2995" i="110"/>
  <c r="F2995" i="110"/>
  <c r="G2994" i="110"/>
  <c r="F2994" i="110"/>
  <c r="N2994" i="110" s="1"/>
  <c r="C2994" i="110"/>
  <c r="G2993" i="110"/>
  <c r="F2993" i="110"/>
  <c r="C2993" i="110"/>
  <c r="G2992" i="110"/>
  <c r="F2992" i="110"/>
  <c r="N2992" i="110" s="1"/>
  <c r="G2991" i="110"/>
  <c r="F2991" i="110"/>
  <c r="G2990" i="110"/>
  <c r="F2990" i="110"/>
  <c r="G2989" i="110"/>
  <c r="F2989" i="110"/>
  <c r="N2988" i="110"/>
  <c r="G2988" i="110"/>
  <c r="F2988" i="110"/>
  <c r="G2987" i="110"/>
  <c r="F2987" i="110"/>
  <c r="G2986" i="110"/>
  <c r="F2986" i="110"/>
  <c r="N2986" i="110" s="1"/>
  <c r="C2986" i="110"/>
  <c r="G2985" i="110"/>
  <c r="F2985" i="110"/>
  <c r="C2985" i="110"/>
  <c r="G2984" i="110"/>
  <c r="F2984" i="110"/>
  <c r="G2983" i="110"/>
  <c r="F2983" i="110"/>
  <c r="G2982" i="110"/>
  <c r="F2982" i="110"/>
  <c r="G2981" i="110"/>
  <c r="F2981" i="110"/>
  <c r="G2980" i="110"/>
  <c r="F2980" i="110"/>
  <c r="G2979" i="110"/>
  <c r="F2979" i="110"/>
  <c r="N2979" i="110" s="1"/>
  <c r="G2978" i="110"/>
  <c r="F2978" i="110"/>
  <c r="G2977" i="110"/>
  <c r="F2977" i="110"/>
  <c r="N2977" i="110" s="1"/>
  <c r="G2976" i="110"/>
  <c r="F2976" i="110"/>
  <c r="G2975" i="110"/>
  <c r="F2975" i="110"/>
  <c r="G2974" i="110"/>
  <c r="F2974" i="110"/>
  <c r="G2973" i="110"/>
  <c r="F2973" i="110"/>
  <c r="G2972" i="110"/>
  <c r="F2972" i="110"/>
  <c r="G2971" i="110"/>
  <c r="F2971" i="110"/>
  <c r="N2971" i="110" s="1"/>
  <c r="G2970" i="110"/>
  <c r="F2970" i="110"/>
  <c r="C2970" i="110"/>
  <c r="G2969" i="110"/>
  <c r="F2969" i="110"/>
  <c r="C2969" i="110"/>
  <c r="G2968" i="110"/>
  <c r="F2968" i="110"/>
  <c r="G2967" i="110"/>
  <c r="F2967" i="110"/>
  <c r="G2966" i="110"/>
  <c r="F2966" i="110"/>
  <c r="N2966" i="110" s="1"/>
  <c r="G2965" i="110"/>
  <c r="F2965" i="110"/>
  <c r="G2964" i="110"/>
  <c r="F2964" i="110"/>
  <c r="G2963" i="110"/>
  <c r="F2963" i="110"/>
  <c r="G2962" i="110"/>
  <c r="F2962" i="110"/>
  <c r="G2961" i="110"/>
  <c r="F2961" i="110"/>
  <c r="G2960" i="110"/>
  <c r="F2960" i="110"/>
  <c r="G2959" i="110"/>
  <c r="F2959" i="110"/>
  <c r="G2958" i="110"/>
  <c r="F2958" i="110"/>
  <c r="N2958" i="110" s="1"/>
  <c r="G2957" i="110"/>
  <c r="F2957" i="110"/>
  <c r="G2956" i="110"/>
  <c r="F2956" i="110"/>
  <c r="G2955" i="110"/>
  <c r="F2955" i="110"/>
  <c r="G2954" i="110"/>
  <c r="F2954" i="110"/>
  <c r="G2953" i="110"/>
  <c r="F2953" i="110"/>
  <c r="G2952" i="110"/>
  <c r="F2952" i="110"/>
  <c r="G2951" i="110"/>
  <c r="F2951" i="110"/>
  <c r="G2950" i="110"/>
  <c r="F2950" i="110"/>
  <c r="G2949" i="110"/>
  <c r="F2949" i="110"/>
  <c r="N2949" i="110" s="1"/>
  <c r="G2948" i="110"/>
  <c r="F2948" i="110"/>
  <c r="G2947" i="110"/>
  <c r="F2947" i="110"/>
  <c r="G2946" i="110"/>
  <c r="F2946" i="110"/>
  <c r="G2945" i="110"/>
  <c r="F2945" i="110"/>
  <c r="G2944" i="110"/>
  <c r="F2944" i="110"/>
  <c r="G2943" i="110"/>
  <c r="F2943" i="110"/>
  <c r="G2942" i="110"/>
  <c r="F2942" i="110"/>
  <c r="G2941" i="110"/>
  <c r="F2941" i="110"/>
  <c r="G2940" i="110"/>
  <c r="F2940" i="110"/>
  <c r="G2939" i="110"/>
  <c r="F2939" i="110"/>
  <c r="G2938" i="110"/>
  <c r="F2938" i="110"/>
  <c r="G2937" i="110"/>
  <c r="F2937" i="110"/>
  <c r="G2936" i="110"/>
  <c r="F2936" i="110"/>
  <c r="G2935" i="110"/>
  <c r="F2935" i="110"/>
  <c r="G2934" i="110"/>
  <c r="F2934" i="110"/>
  <c r="G2933" i="110"/>
  <c r="F2933" i="110"/>
  <c r="G2932" i="110"/>
  <c r="N2932" i="110" s="1"/>
  <c r="F2932" i="110"/>
  <c r="G2931" i="110"/>
  <c r="F2931" i="110"/>
  <c r="G2930" i="110"/>
  <c r="F2930" i="110"/>
  <c r="G2929" i="110"/>
  <c r="F2929" i="110"/>
  <c r="G2928" i="110"/>
  <c r="N2928" i="110" s="1"/>
  <c r="F2928" i="110"/>
  <c r="G2927" i="110"/>
  <c r="F2927" i="110"/>
  <c r="G2926" i="110"/>
  <c r="F2926" i="110"/>
  <c r="G2925" i="110"/>
  <c r="F2925" i="110"/>
  <c r="G2924" i="110"/>
  <c r="N2924" i="110" s="1"/>
  <c r="F2924" i="110"/>
  <c r="G2923" i="110"/>
  <c r="F2923" i="110"/>
  <c r="G2922" i="110"/>
  <c r="F2922" i="110"/>
  <c r="G2921" i="110"/>
  <c r="F2921" i="110"/>
  <c r="G2920" i="110"/>
  <c r="N2920" i="110" s="1"/>
  <c r="F2920" i="110"/>
  <c r="G2919" i="110"/>
  <c r="F2919" i="110"/>
  <c r="G2918" i="110"/>
  <c r="F2918" i="110"/>
  <c r="G2917" i="110"/>
  <c r="F2917" i="110"/>
  <c r="G2916" i="110"/>
  <c r="F2916" i="110"/>
  <c r="G2915" i="110"/>
  <c r="F2915" i="110"/>
  <c r="G2914" i="110"/>
  <c r="F2914" i="110"/>
  <c r="G2913" i="110"/>
  <c r="F2913" i="110"/>
  <c r="G2912" i="110"/>
  <c r="F2912" i="110"/>
  <c r="N2911" i="110"/>
  <c r="G2911" i="110"/>
  <c r="F2911" i="110"/>
  <c r="G2910" i="110"/>
  <c r="F2910" i="110"/>
  <c r="G2909" i="110"/>
  <c r="F2909" i="110"/>
  <c r="G2908" i="110"/>
  <c r="F2908" i="110"/>
  <c r="G2907" i="110"/>
  <c r="F2907" i="110"/>
  <c r="G2906" i="110"/>
  <c r="F2906" i="110"/>
  <c r="G2905" i="110"/>
  <c r="F2905" i="110"/>
  <c r="G2904" i="110"/>
  <c r="F2904" i="110"/>
  <c r="G2903" i="110"/>
  <c r="F2903" i="110"/>
  <c r="G2902" i="110"/>
  <c r="F2902" i="110"/>
  <c r="G2901" i="110"/>
  <c r="N2901" i="110" s="1"/>
  <c r="F2901" i="110"/>
  <c r="G2900" i="110"/>
  <c r="F2900" i="110"/>
  <c r="G2899" i="110"/>
  <c r="F2899" i="110"/>
  <c r="G2898" i="110"/>
  <c r="F2898" i="110"/>
  <c r="G2897" i="110"/>
  <c r="F2897" i="110"/>
  <c r="G2896" i="110"/>
  <c r="N2896" i="110" s="1"/>
  <c r="F2896" i="110"/>
  <c r="G2895" i="110"/>
  <c r="F2895" i="110"/>
  <c r="G2894" i="110"/>
  <c r="F2894" i="110"/>
  <c r="G2893" i="110"/>
  <c r="F2893" i="110"/>
  <c r="G2892" i="110"/>
  <c r="N2892" i="110" s="1"/>
  <c r="F2892" i="110"/>
  <c r="G2891" i="110"/>
  <c r="F2891" i="110"/>
  <c r="G2890" i="110"/>
  <c r="F2890" i="110"/>
  <c r="G2889" i="110"/>
  <c r="F2889" i="110"/>
  <c r="G2888" i="110"/>
  <c r="N2888" i="110" s="1"/>
  <c r="F2888" i="110"/>
  <c r="G2887" i="110"/>
  <c r="F2887" i="110"/>
  <c r="G2886" i="110"/>
  <c r="F2886" i="110"/>
  <c r="G2885" i="110"/>
  <c r="F2885" i="110"/>
  <c r="G2884" i="110"/>
  <c r="F2884" i="110"/>
  <c r="G2883" i="110"/>
  <c r="F2883" i="110"/>
  <c r="G2882" i="110"/>
  <c r="F2882" i="110"/>
  <c r="G2881" i="110"/>
  <c r="F2881" i="110"/>
  <c r="G2880" i="110"/>
  <c r="N2880" i="110" s="1"/>
  <c r="F2880" i="110"/>
  <c r="G2879" i="110"/>
  <c r="F2879" i="110"/>
  <c r="G2878" i="110"/>
  <c r="F2878" i="110"/>
  <c r="G2877" i="110"/>
  <c r="F2877" i="110"/>
  <c r="G2876" i="110"/>
  <c r="N2876" i="110" s="1"/>
  <c r="F2876" i="110"/>
  <c r="G2875" i="110"/>
  <c r="F2875" i="110"/>
  <c r="G2874" i="110"/>
  <c r="F2874" i="110"/>
  <c r="G2873" i="110"/>
  <c r="F2873" i="110"/>
  <c r="G2872" i="110"/>
  <c r="F2872" i="110"/>
  <c r="G2871" i="110"/>
  <c r="N2871" i="110" s="1"/>
  <c r="F2871" i="110"/>
  <c r="G2870" i="110"/>
  <c r="F2870" i="110"/>
  <c r="G2869" i="110"/>
  <c r="F2869" i="110"/>
  <c r="N2869" i="110" s="1"/>
  <c r="G2868" i="110"/>
  <c r="F2868" i="110"/>
  <c r="G2867" i="110"/>
  <c r="F2867" i="110"/>
  <c r="N2867" i="110" s="1"/>
  <c r="G2866" i="110"/>
  <c r="F2866" i="110"/>
  <c r="N2866" i="110" s="1"/>
  <c r="G2865" i="110"/>
  <c r="F2865" i="110"/>
  <c r="N2865" i="110" s="1"/>
  <c r="G2864" i="110"/>
  <c r="F2864" i="110"/>
  <c r="G2863" i="110"/>
  <c r="F2863" i="110"/>
  <c r="N2863" i="110" s="1"/>
  <c r="G2862" i="110"/>
  <c r="F2862" i="110"/>
  <c r="G2861" i="110"/>
  <c r="F2861" i="110"/>
  <c r="N2861" i="110" s="1"/>
  <c r="G2860" i="110"/>
  <c r="F2860" i="110"/>
  <c r="G2859" i="110"/>
  <c r="F2859" i="110"/>
  <c r="G2858" i="110"/>
  <c r="F2858" i="110"/>
  <c r="N2858" i="110" s="1"/>
  <c r="G2857" i="110"/>
  <c r="F2857" i="110"/>
  <c r="G2856" i="110"/>
  <c r="F2856" i="110"/>
  <c r="G2855" i="110"/>
  <c r="F2855" i="110"/>
  <c r="N2855" i="110" s="1"/>
  <c r="G2854" i="110"/>
  <c r="F2854" i="110"/>
  <c r="N2854" i="110" s="1"/>
  <c r="G2853" i="110"/>
  <c r="F2853" i="110"/>
  <c r="N2853" i="110" s="1"/>
  <c r="G2852" i="110"/>
  <c r="F2852" i="110"/>
  <c r="N2852" i="110" s="1"/>
  <c r="G2851" i="110"/>
  <c r="F2851" i="110"/>
  <c r="G2850" i="110"/>
  <c r="F2850" i="110"/>
  <c r="N2850" i="110" s="1"/>
  <c r="G2849" i="110"/>
  <c r="F2849" i="110"/>
  <c r="N2849" i="110" s="1"/>
  <c r="G2848" i="110"/>
  <c r="F2848" i="110"/>
  <c r="G2847" i="110"/>
  <c r="F2847" i="110"/>
  <c r="G2846" i="110"/>
  <c r="F2846" i="110"/>
  <c r="G2845" i="110"/>
  <c r="F2845" i="110"/>
  <c r="G2844" i="110"/>
  <c r="F2844" i="110"/>
  <c r="G2843" i="110"/>
  <c r="F2843" i="110"/>
  <c r="G2842" i="110"/>
  <c r="F2842" i="110"/>
  <c r="G2841" i="110"/>
  <c r="F2841" i="110"/>
  <c r="G2840" i="110"/>
  <c r="N2840" i="110" s="1"/>
  <c r="F2840" i="110"/>
  <c r="G2839" i="110"/>
  <c r="F2839" i="110"/>
  <c r="G2838" i="110"/>
  <c r="F2838" i="110"/>
  <c r="G2837" i="110"/>
  <c r="F2837" i="110"/>
  <c r="G2836" i="110"/>
  <c r="F2836" i="110"/>
  <c r="G2835" i="110"/>
  <c r="F2835" i="110"/>
  <c r="G2834" i="110"/>
  <c r="F2834" i="110"/>
  <c r="G2833" i="110"/>
  <c r="N2833" i="110" s="1"/>
  <c r="F2833" i="110"/>
  <c r="G2832" i="110"/>
  <c r="N2832" i="110" s="1"/>
  <c r="F2832" i="110"/>
  <c r="G2831" i="110"/>
  <c r="F2831" i="110"/>
  <c r="G2830" i="110"/>
  <c r="F2830" i="110"/>
  <c r="G2829" i="110"/>
  <c r="F2829" i="110"/>
  <c r="G2828" i="110"/>
  <c r="N2828" i="110" s="1"/>
  <c r="F2828" i="110"/>
  <c r="G2827" i="110"/>
  <c r="F2827" i="110"/>
  <c r="G2826" i="110"/>
  <c r="F2826" i="110"/>
  <c r="G2825" i="110"/>
  <c r="F2825" i="110"/>
  <c r="G2824" i="110"/>
  <c r="F2824" i="110"/>
  <c r="G2823" i="110"/>
  <c r="F2823" i="110"/>
  <c r="G2822" i="110"/>
  <c r="F2822" i="110"/>
  <c r="N2821" i="110"/>
  <c r="G2821" i="110"/>
  <c r="F2821" i="110"/>
  <c r="G2820" i="110"/>
  <c r="F2820" i="110"/>
  <c r="G2819" i="110"/>
  <c r="F2819" i="110"/>
  <c r="N2819" i="110" s="1"/>
  <c r="G2818" i="110"/>
  <c r="F2818" i="110"/>
  <c r="G2817" i="110"/>
  <c r="F2817" i="110"/>
  <c r="G2816" i="110"/>
  <c r="F2816" i="110"/>
  <c r="N2816" i="110" s="1"/>
  <c r="G2815" i="110"/>
  <c r="F2815" i="110"/>
  <c r="G2814" i="110"/>
  <c r="F2814" i="110"/>
  <c r="N2814" i="110" s="1"/>
  <c r="G2813" i="110"/>
  <c r="F2813" i="110"/>
  <c r="G2812" i="110"/>
  <c r="F2812" i="110"/>
  <c r="G2811" i="110"/>
  <c r="F2811" i="110"/>
  <c r="G2810" i="110"/>
  <c r="F2810" i="110"/>
  <c r="G2809" i="110"/>
  <c r="F2809" i="110"/>
  <c r="N2809" i="110" s="1"/>
  <c r="G2808" i="110"/>
  <c r="F2808" i="110"/>
  <c r="G2807" i="110"/>
  <c r="F2807" i="110"/>
  <c r="G2806" i="110"/>
  <c r="F2806" i="110"/>
  <c r="G2805" i="110"/>
  <c r="F2805" i="110"/>
  <c r="G2804" i="110"/>
  <c r="F2804" i="110"/>
  <c r="G2803" i="110"/>
  <c r="F2803" i="110"/>
  <c r="G2802" i="110"/>
  <c r="F2802" i="110"/>
  <c r="G2801" i="110"/>
  <c r="F2801" i="110"/>
  <c r="G2800" i="110"/>
  <c r="F2800" i="110"/>
  <c r="N2800" i="110" s="1"/>
  <c r="G2799" i="110"/>
  <c r="F2799" i="110"/>
  <c r="G2798" i="110"/>
  <c r="F2798" i="110"/>
  <c r="G2797" i="110"/>
  <c r="F2797" i="110"/>
  <c r="G2796" i="110"/>
  <c r="F2796" i="110"/>
  <c r="G2795" i="110"/>
  <c r="F2795" i="110"/>
  <c r="G2794" i="110"/>
  <c r="F2794" i="110"/>
  <c r="G2793" i="110"/>
  <c r="F2793" i="110"/>
  <c r="G2792" i="110"/>
  <c r="F2792" i="110"/>
  <c r="G2791" i="110"/>
  <c r="F2791" i="110"/>
  <c r="G2790" i="110"/>
  <c r="F2790" i="110"/>
  <c r="G2789" i="110"/>
  <c r="N2789" i="110" s="1"/>
  <c r="F2789" i="110"/>
  <c r="G2788" i="110"/>
  <c r="F2788" i="110"/>
  <c r="G2787" i="110"/>
  <c r="F2787" i="110"/>
  <c r="G2786" i="110"/>
  <c r="F2786" i="110"/>
  <c r="G2785" i="110"/>
  <c r="F2785" i="110"/>
  <c r="G2784" i="110"/>
  <c r="F2784" i="110"/>
  <c r="G2783" i="110"/>
  <c r="F2783" i="110"/>
  <c r="G2782" i="110"/>
  <c r="F2782" i="110"/>
  <c r="G2781" i="110"/>
  <c r="F2781" i="110"/>
  <c r="G2780" i="110"/>
  <c r="F2780" i="110"/>
  <c r="G2779" i="110"/>
  <c r="F2779" i="110"/>
  <c r="G2778" i="110"/>
  <c r="F2778" i="110"/>
  <c r="G2777" i="110"/>
  <c r="F2777" i="110"/>
  <c r="G2776" i="110"/>
  <c r="F2776" i="110"/>
  <c r="G2775" i="110"/>
  <c r="F2775" i="110"/>
  <c r="G2774" i="110"/>
  <c r="F2774" i="110"/>
  <c r="G2773" i="110"/>
  <c r="F2773" i="110"/>
  <c r="G2772" i="110"/>
  <c r="F2772" i="110"/>
  <c r="G2771" i="110"/>
  <c r="F2771" i="110"/>
  <c r="G2770" i="110"/>
  <c r="F2770" i="110"/>
  <c r="G2769" i="110"/>
  <c r="F2769" i="110"/>
  <c r="N2769" i="110" s="1"/>
  <c r="G2768" i="110"/>
  <c r="F2768" i="110"/>
  <c r="G2767" i="110"/>
  <c r="F2767" i="110"/>
  <c r="G2766" i="110"/>
  <c r="F2766" i="110"/>
  <c r="G2765" i="110"/>
  <c r="F2765" i="110"/>
  <c r="G2764" i="110"/>
  <c r="F2764" i="110"/>
  <c r="G2763" i="110"/>
  <c r="F2763" i="110"/>
  <c r="G2762" i="110"/>
  <c r="F2762" i="110"/>
  <c r="G2761" i="110"/>
  <c r="F2761" i="110"/>
  <c r="N2761" i="110" s="1"/>
  <c r="G2760" i="110"/>
  <c r="F2760" i="110"/>
  <c r="N2760" i="110" s="1"/>
  <c r="G2759" i="110"/>
  <c r="F2759" i="110"/>
  <c r="G2758" i="110"/>
  <c r="F2758" i="110"/>
  <c r="N2758" i="110" s="1"/>
  <c r="G2757" i="110"/>
  <c r="F2757" i="110"/>
  <c r="N2757" i="110" s="1"/>
  <c r="G2756" i="110"/>
  <c r="F2756" i="110"/>
  <c r="G2755" i="110"/>
  <c r="F2755" i="110"/>
  <c r="N2755" i="110" s="1"/>
  <c r="G2754" i="110"/>
  <c r="F2754" i="110"/>
  <c r="G2753" i="110"/>
  <c r="F2753" i="110"/>
  <c r="G2752" i="110"/>
  <c r="F2752" i="110"/>
  <c r="G2751" i="110"/>
  <c r="F2751" i="110"/>
  <c r="G2750" i="110"/>
  <c r="F2750" i="110"/>
  <c r="G2749" i="110"/>
  <c r="F2749" i="110"/>
  <c r="G2748" i="110"/>
  <c r="F2748" i="110"/>
  <c r="G2747" i="110"/>
  <c r="F2747" i="110"/>
  <c r="G2746" i="110"/>
  <c r="F2746" i="110"/>
  <c r="G2745" i="110"/>
  <c r="F2745" i="110"/>
  <c r="N2745" i="110" s="1"/>
  <c r="G2744" i="110"/>
  <c r="F2744" i="110"/>
  <c r="G2743" i="110"/>
  <c r="F2743" i="110"/>
  <c r="G2742" i="110"/>
  <c r="F2742" i="110"/>
  <c r="G2741" i="110"/>
  <c r="F2741" i="110"/>
  <c r="G2740" i="110"/>
  <c r="F2740" i="110"/>
  <c r="G2739" i="110"/>
  <c r="F2739" i="110"/>
  <c r="G2738" i="110"/>
  <c r="F2738" i="110"/>
  <c r="N2738" i="110" s="1"/>
  <c r="G2737" i="110"/>
  <c r="F2737" i="110"/>
  <c r="G2736" i="110"/>
  <c r="F2736" i="110"/>
  <c r="N2736" i="110" s="1"/>
  <c r="G2735" i="110"/>
  <c r="F2735" i="110"/>
  <c r="G2734" i="110"/>
  <c r="F2734" i="110"/>
  <c r="N2734" i="110" s="1"/>
  <c r="G2733" i="110"/>
  <c r="F2733" i="110"/>
  <c r="N2733" i="110" s="1"/>
  <c r="G2732" i="110"/>
  <c r="F2732" i="110"/>
  <c r="G2731" i="110"/>
  <c r="F2731" i="110"/>
  <c r="N2731" i="110" s="1"/>
  <c r="G2730" i="110"/>
  <c r="F2730" i="110"/>
  <c r="G2729" i="110"/>
  <c r="F2729" i="110"/>
  <c r="N2729" i="110" s="1"/>
  <c r="G2728" i="110"/>
  <c r="F2728" i="110"/>
  <c r="G2727" i="110"/>
  <c r="F2727" i="110"/>
  <c r="G2726" i="110"/>
  <c r="F2726" i="110"/>
  <c r="G2725" i="110"/>
  <c r="F2725" i="110"/>
  <c r="N2725" i="110" s="1"/>
  <c r="G2724" i="110"/>
  <c r="F2724" i="110"/>
  <c r="G2723" i="110"/>
  <c r="F2723" i="110"/>
  <c r="N2723" i="110" s="1"/>
  <c r="G2722" i="110"/>
  <c r="F2722" i="110"/>
  <c r="N2722" i="110" s="1"/>
  <c r="G2721" i="110"/>
  <c r="F2721" i="110"/>
  <c r="N2721" i="110" s="1"/>
  <c r="G2720" i="110"/>
  <c r="F2720" i="110"/>
  <c r="N2720" i="110" s="1"/>
  <c r="G2719" i="110"/>
  <c r="F2719" i="110"/>
  <c r="G2718" i="110"/>
  <c r="F2718" i="110"/>
  <c r="N2718" i="110" s="1"/>
  <c r="G2717" i="110"/>
  <c r="F2717" i="110"/>
  <c r="N2717" i="110" s="1"/>
  <c r="G2716" i="110"/>
  <c r="F2716" i="110"/>
  <c r="G2715" i="110"/>
  <c r="F2715" i="110"/>
  <c r="G2714" i="110"/>
  <c r="F2714" i="110"/>
  <c r="G2713" i="110"/>
  <c r="F2713" i="110"/>
  <c r="N2713" i="110" s="1"/>
  <c r="G2712" i="110"/>
  <c r="N2712" i="110" s="1"/>
  <c r="F2712" i="110"/>
  <c r="G2711" i="110"/>
  <c r="F2711" i="110"/>
  <c r="G2710" i="110"/>
  <c r="F2710" i="110"/>
  <c r="G2709" i="110"/>
  <c r="F2709" i="110"/>
  <c r="G2708" i="110"/>
  <c r="F2708" i="110"/>
  <c r="G2707" i="110"/>
  <c r="F2707" i="110"/>
  <c r="G2706" i="110"/>
  <c r="F2706" i="110"/>
  <c r="G2705" i="110"/>
  <c r="N2705" i="110" s="1"/>
  <c r="F2705" i="110"/>
  <c r="G2704" i="110"/>
  <c r="F2704" i="110"/>
  <c r="G2703" i="110"/>
  <c r="F2703" i="110"/>
  <c r="G2702" i="110"/>
  <c r="F2702" i="110"/>
  <c r="G2701" i="110"/>
  <c r="F2701" i="110"/>
  <c r="G2700" i="110"/>
  <c r="F2700" i="110"/>
  <c r="G2699" i="110"/>
  <c r="F2699" i="110"/>
  <c r="G2698" i="110"/>
  <c r="F2698" i="110"/>
  <c r="G2697" i="110"/>
  <c r="F2697" i="110"/>
  <c r="G2696" i="110"/>
  <c r="F2696" i="110"/>
  <c r="G2695" i="110"/>
  <c r="F2695" i="110"/>
  <c r="G2694" i="110"/>
  <c r="F2694" i="110"/>
  <c r="N2693" i="110"/>
  <c r="G2693" i="110"/>
  <c r="F2693" i="110"/>
  <c r="G2692" i="110"/>
  <c r="F2692" i="110"/>
  <c r="G2691" i="110"/>
  <c r="F2691" i="110"/>
  <c r="N2691" i="110" s="1"/>
  <c r="G2690" i="110"/>
  <c r="F2690" i="110"/>
  <c r="N2690" i="110" s="1"/>
  <c r="G2689" i="110"/>
  <c r="F2689" i="110"/>
  <c r="G2688" i="110"/>
  <c r="F2688" i="110"/>
  <c r="N2688" i="110" s="1"/>
  <c r="G2687" i="110"/>
  <c r="F2687" i="110"/>
  <c r="G2686" i="110"/>
  <c r="F2686" i="110"/>
  <c r="N2686" i="110" s="1"/>
  <c r="G2685" i="110"/>
  <c r="F2685" i="110"/>
  <c r="G2684" i="110"/>
  <c r="F2684" i="110"/>
  <c r="G2683" i="110"/>
  <c r="F2683" i="110"/>
  <c r="G2682" i="110"/>
  <c r="F2682" i="110"/>
  <c r="G2681" i="110"/>
  <c r="F2681" i="110"/>
  <c r="N2681" i="110" s="1"/>
  <c r="G2680" i="110"/>
  <c r="F2680" i="110"/>
  <c r="G2679" i="110"/>
  <c r="F2679" i="110"/>
  <c r="G2678" i="110"/>
  <c r="F2678" i="110"/>
  <c r="G2677" i="110"/>
  <c r="F2677" i="110"/>
  <c r="N2677" i="110" s="1"/>
  <c r="G2676" i="110"/>
  <c r="F2676" i="110"/>
  <c r="G2675" i="110"/>
  <c r="F2675" i="110"/>
  <c r="N2675" i="110" s="1"/>
  <c r="G2674" i="110"/>
  <c r="F2674" i="110"/>
  <c r="N2674" i="110" s="1"/>
  <c r="G2673" i="110"/>
  <c r="F2673" i="110"/>
  <c r="G2672" i="110"/>
  <c r="F2672" i="110"/>
  <c r="N2672" i="110" s="1"/>
  <c r="G2671" i="110"/>
  <c r="F2671" i="110"/>
  <c r="G2670" i="110"/>
  <c r="F2670" i="110"/>
  <c r="N2670" i="110" s="1"/>
  <c r="G2669" i="110"/>
  <c r="F2669" i="110"/>
  <c r="N2669" i="110" s="1"/>
  <c r="G2668" i="110"/>
  <c r="F2668" i="110"/>
  <c r="G2667" i="110"/>
  <c r="F2667" i="110"/>
  <c r="N2667" i="110" s="1"/>
  <c r="G2666" i="110"/>
  <c r="F2666" i="110"/>
  <c r="G2665" i="110"/>
  <c r="F2665" i="110"/>
  <c r="G2664" i="110"/>
  <c r="F2664" i="110"/>
  <c r="G2663" i="110"/>
  <c r="F2663" i="110"/>
  <c r="G2662" i="110"/>
  <c r="F2662" i="110"/>
  <c r="G2661" i="110"/>
  <c r="F2661" i="110"/>
  <c r="N2661" i="110" s="1"/>
  <c r="G2660" i="110"/>
  <c r="F2660" i="110"/>
  <c r="G2659" i="110"/>
  <c r="F2659" i="110"/>
  <c r="N2659" i="110" s="1"/>
  <c r="G2658" i="110"/>
  <c r="F2658" i="110"/>
  <c r="N2658" i="110" s="1"/>
  <c r="G2657" i="110"/>
  <c r="F2657" i="110"/>
  <c r="N2657" i="110" s="1"/>
  <c r="G2656" i="110"/>
  <c r="F2656" i="110"/>
  <c r="G2655" i="110"/>
  <c r="F2655" i="110"/>
  <c r="G2654" i="110"/>
  <c r="F2654" i="110"/>
  <c r="G2653" i="110"/>
  <c r="F2653" i="110"/>
  <c r="N2653" i="110" s="1"/>
  <c r="G2652" i="110"/>
  <c r="F2652" i="110"/>
  <c r="G2651" i="110"/>
  <c r="F2651" i="110"/>
  <c r="G2650" i="110"/>
  <c r="F2650" i="110"/>
  <c r="N2650" i="110" s="1"/>
  <c r="G2649" i="110"/>
  <c r="F2649" i="110"/>
  <c r="G2648" i="110"/>
  <c r="F2648" i="110"/>
  <c r="N2648" i="110" s="1"/>
  <c r="G2647" i="110"/>
  <c r="F2647" i="110"/>
  <c r="G2646" i="110"/>
  <c r="F2646" i="110"/>
  <c r="G2645" i="110"/>
  <c r="F2645" i="110"/>
  <c r="N2645" i="110" s="1"/>
  <c r="G2644" i="110"/>
  <c r="F2644" i="110"/>
  <c r="G2643" i="110"/>
  <c r="F2643" i="110"/>
  <c r="N2643" i="110" s="1"/>
  <c r="G2642" i="110"/>
  <c r="F2642" i="110"/>
  <c r="N2642" i="110" s="1"/>
  <c r="G2641" i="110"/>
  <c r="F2641" i="110"/>
  <c r="G2640" i="110"/>
  <c r="F2640" i="110"/>
  <c r="G2639" i="110"/>
  <c r="F2639" i="110"/>
  <c r="G2638" i="110"/>
  <c r="F2638" i="110"/>
  <c r="G2637" i="110"/>
  <c r="F2637" i="110"/>
  <c r="G2636" i="110"/>
  <c r="F2636" i="110"/>
  <c r="G2635" i="110"/>
  <c r="F2635" i="110"/>
  <c r="G2634" i="110"/>
  <c r="F2634" i="110"/>
  <c r="G2633" i="110"/>
  <c r="F2633" i="110"/>
  <c r="N2633" i="110" s="1"/>
  <c r="G2632" i="110"/>
  <c r="F2632" i="110"/>
  <c r="G2631" i="110"/>
  <c r="F2631" i="110"/>
  <c r="G2630" i="110"/>
  <c r="F2630" i="110"/>
  <c r="G2629" i="110"/>
  <c r="F2629" i="110"/>
  <c r="N2629" i="110" s="1"/>
  <c r="G2628" i="110"/>
  <c r="F2628" i="110"/>
  <c r="G2627" i="110"/>
  <c r="F2627" i="110"/>
  <c r="N2627" i="110" s="1"/>
  <c r="G2626" i="110"/>
  <c r="F2626" i="110"/>
  <c r="G2625" i="110"/>
  <c r="F2625" i="110"/>
  <c r="N2625" i="110" s="1"/>
  <c r="G2624" i="110"/>
  <c r="F2624" i="110"/>
  <c r="G2623" i="110"/>
  <c r="F2623" i="110"/>
  <c r="G2622" i="110"/>
  <c r="F2622" i="110"/>
  <c r="G2621" i="110"/>
  <c r="F2621" i="110"/>
  <c r="N2621" i="110" s="1"/>
  <c r="G2620" i="110"/>
  <c r="F2620" i="110"/>
  <c r="G2619" i="110"/>
  <c r="F2619" i="110"/>
  <c r="G2618" i="110"/>
  <c r="F2618" i="110"/>
  <c r="N2618" i="110" s="1"/>
  <c r="G2617" i="110"/>
  <c r="F2617" i="110"/>
  <c r="N2617" i="110" s="1"/>
  <c r="G2616" i="110"/>
  <c r="F2616" i="110"/>
  <c r="N2616" i="110" s="1"/>
  <c r="G2615" i="110"/>
  <c r="F2615" i="110"/>
  <c r="G2614" i="110"/>
  <c r="F2614" i="110"/>
  <c r="G2613" i="110"/>
  <c r="F2613" i="110"/>
  <c r="G2612" i="110"/>
  <c r="F2612" i="110"/>
  <c r="G2611" i="110"/>
  <c r="F2611" i="110"/>
  <c r="G2610" i="110"/>
  <c r="F2610" i="110"/>
  <c r="N2610" i="110" s="1"/>
  <c r="G2609" i="110"/>
  <c r="N2609" i="110" s="1"/>
  <c r="F2609" i="110"/>
  <c r="G2608" i="110"/>
  <c r="F2608" i="110"/>
  <c r="G2607" i="110"/>
  <c r="F2607" i="110"/>
  <c r="G2606" i="110"/>
  <c r="F2606" i="110"/>
  <c r="G2605" i="110"/>
  <c r="F2605" i="110"/>
  <c r="G2604" i="110"/>
  <c r="F2604" i="110"/>
  <c r="G2603" i="110"/>
  <c r="F2603" i="110"/>
  <c r="G2602" i="110"/>
  <c r="F2602" i="110"/>
  <c r="G2601" i="110"/>
  <c r="F2601" i="110"/>
  <c r="G2600" i="110"/>
  <c r="F2600" i="110"/>
  <c r="G2599" i="110"/>
  <c r="F2599" i="110"/>
  <c r="G2598" i="110"/>
  <c r="F2598" i="110"/>
  <c r="G2597" i="110"/>
  <c r="F2597" i="110"/>
  <c r="G2596" i="110"/>
  <c r="F2596" i="110"/>
  <c r="G2595" i="110"/>
  <c r="F2595" i="110"/>
  <c r="G2594" i="110"/>
  <c r="F2594" i="110"/>
  <c r="G2593" i="110"/>
  <c r="F2593" i="110"/>
  <c r="G2592" i="110"/>
  <c r="F2592" i="110"/>
  <c r="G2591" i="110"/>
  <c r="F2591" i="110"/>
  <c r="G2590" i="110"/>
  <c r="F2590" i="110"/>
  <c r="G2589" i="110"/>
  <c r="N2589" i="110" s="1"/>
  <c r="F2589" i="110"/>
  <c r="G2588" i="110"/>
  <c r="F2588" i="110"/>
  <c r="G2587" i="110"/>
  <c r="F2587" i="110"/>
  <c r="G2586" i="110"/>
  <c r="F2586" i="110"/>
  <c r="G2585" i="110"/>
  <c r="F2585" i="110"/>
  <c r="N2585" i="110" s="1"/>
  <c r="G2584" i="110"/>
  <c r="F2584" i="110"/>
  <c r="G2583" i="110"/>
  <c r="F2583" i="110"/>
  <c r="G2582" i="110"/>
  <c r="F2582" i="110"/>
  <c r="G2581" i="110"/>
  <c r="F2581" i="110"/>
  <c r="N2581" i="110" s="1"/>
  <c r="G2580" i="110"/>
  <c r="F2580" i="110"/>
  <c r="G2579" i="110"/>
  <c r="F2579" i="110"/>
  <c r="N2579" i="110" s="1"/>
  <c r="G2578" i="110"/>
  <c r="F2578" i="110"/>
  <c r="N2578" i="110" s="1"/>
  <c r="G2577" i="110"/>
  <c r="F2577" i="110"/>
  <c r="G2576" i="110"/>
  <c r="F2576" i="110"/>
  <c r="N2576" i="110" s="1"/>
  <c r="G2575" i="110"/>
  <c r="F2575" i="110"/>
  <c r="G2574" i="110"/>
  <c r="F2574" i="110"/>
  <c r="N2574" i="110" s="1"/>
  <c r="G2573" i="110"/>
  <c r="F2573" i="110"/>
  <c r="N2573" i="110" s="1"/>
  <c r="G2572" i="110"/>
  <c r="F2572" i="110"/>
  <c r="G2571" i="110"/>
  <c r="F2571" i="110"/>
  <c r="N2571" i="110" s="1"/>
  <c r="G2570" i="110"/>
  <c r="F2570" i="110"/>
  <c r="G2569" i="110"/>
  <c r="F2569" i="110"/>
  <c r="G2568" i="110"/>
  <c r="F2568" i="110"/>
  <c r="G2567" i="110"/>
  <c r="F2567" i="110"/>
  <c r="G2566" i="110"/>
  <c r="F2566" i="110"/>
  <c r="G2565" i="110"/>
  <c r="F2565" i="110"/>
  <c r="N2565" i="110" s="1"/>
  <c r="G2564" i="110"/>
  <c r="F2564" i="110"/>
  <c r="G2563" i="110"/>
  <c r="F2563" i="110"/>
  <c r="N2563" i="110" s="1"/>
  <c r="G2562" i="110"/>
  <c r="F2562" i="110"/>
  <c r="N2562" i="110" s="1"/>
  <c r="G2561" i="110"/>
  <c r="F2561" i="110"/>
  <c r="N2561" i="110" s="1"/>
  <c r="G2560" i="110"/>
  <c r="F2560" i="110"/>
  <c r="G2559" i="110"/>
  <c r="F2559" i="110"/>
  <c r="G2558" i="110"/>
  <c r="F2558" i="110"/>
  <c r="G2557" i="110"/>
  <c r="F2557" i="110"/>
  <c r="N2557" i="110" s="1"/>
  <c r="G2556" i="110"/>
  <c r="F2556" i="110"/>
  <c r="G2555" i="110"/>
  <c r="F2555" i="110"/>
  <c r="G2554" i="110"/>
  <c r="F2554" i="110"/>
  <c r="N2554" i="110" s="1"/>
  <c r="G2553" i="110"/>
  <c r="F2553" i="110"/>
  <c r="G2552" i="110"/>
  <c r="F2552" i="110"/>
  <c r="N2552" i="110" s="1"/>
  <c r="G2551" i="110"/>
  <c r="F2551" i="110"/>
  <c r="G2550" i="110"/>
  <c r="F2550" i="110"/>
  <c r="G2549" i="110"/>
  <c r="F2549" i="110"/>
  <c r="N2549" i="110" s="1"/>
  <c r="G2548" i="110"/>
  <c r="F2548" i="110"/>
  <c r="G2547" i="110"/>
  <c r="F2547" i="110"/>
  <c r="G2546" i="110"/>
  <c r="F2546" i="110"/>
  <c r="N2546" i="110" s="1"/>
  <c r="G2545" i="110"/>
  <c r="F2545" i="110"/>
  <c r="N2545" i="110" s="1"/>
  <c r="G2544" i="110"/>
  <c r="F2544" i="110"/>
  <c r="G2543" i="110"/>
  <c r="F2543" i="110"/>
  <c r="G2542" i="110"/>
  <c r="F2542" i="110"/>
  <c r="G2541" i="110"/>
  <c r="F2541" i="110"/>
  <c r="G2540" i="110"/>
  <c r="F2540" i="110"/>
  <c r="G2539" i="110"/>
  <c r="F2539" i="110"/>
  <c r="G2538" i="110"/>
  <c r="F2538" i="110"/>
  <c r="G2537" i="110"/>
  <c r="F2537" i="110"/>
  <c r="N2537" i="110" s="1"/>
  <c r="G2536" i="110"/>
  <c r="F2536" i="110"/>
  <c r="G2535" i="110"/>
  <c r="F2535" i="110"/>
  <c r="G2534" i="110"/>
  <c r="F2534" i="110"/>
  <c r="G2533" i="110"/>
  <c r="F2533" i="110"/>
  <c r="N2533" i="110" s="1"/>
  <c r="G2532" i="110"/>
  <c r="F2532" i="110"/>
  <c r="G2531" i="110"/>
  <c r="F2531" i="110"/>
  <c r="N2531" i="110" s="1"/>
  <c r="G2530" i="110"/>
  <c r="F2530" i="110"/>
  <c r="G2529" i="110"/>
  <c r="F2529" i="110"/>
  <c r="G2528" i="110"/>
  <c r="F2528" i="110"/>
  <c r="G2527" i="110"/>
  <c r="F2527" i="110"/>
  <c r="G2526" i="110"/>
  <c r="F2526" i="110"/>
  <c r="G2525" i="110"/>
  <c r="F2525" i="110"/>
  <c r="G2524" i="110"/>
  <c r="F2524" i="110"/>
  <c r="G2523" i="110"/>
  <c r="F2523" i="110"/>
  <c r="G2522" i="110"/>
  <c r="F2522" i="110"/>
  <c r="G2521" i="110"/>
  <c r="F2521" i="110"/>
  <c r="N2521" i="110" s="1"/>
  <c r="G2520" i="110"/>
  <c r="F2520" i="110"/>
  <c r="G2519" i="110"/>
  <c r="F2519" i="110"/>
  <c r="G2518" i="110"/>
  <c r="F2518" i="110"/>
  <c r="G2517" i="110"/>
  <c r="F2517" i="110"/>
  <c r="N2517" i="110" s="1"/>
  <c r="G2516" i="110"/>
  <c r="F2516" i="110"/>
  <c r="G2515" i="110"/>
  <c r="F2515" i="110"/>
  <c r="N2515" i="110" s="1"/>
  <c r="G2514" i="110"/>
  <c r="F2514" i="110"/>
  <c r="N2514" i="110" s="1"/>
  <c r="G2513" i="110"/>
  <c r="F2513" i="110"/>
  <c r="G2512" i="110"/>
  <c r="F2512" i="110"/>
  <c r="N2512" i="110" s="1"/>
  <c r="G2511" i="110"/>
  <c r="F2511" i="110"/>
  <c r="G2510" i="110"/>
  <c r="F2510" i="110"/>
  <c r="N2510" i="110" s="1"/>
  <c r="G2509" i="110"/>
  <c r="F2509" i="110"/>
  <c r="G2508" i="110"/>
  <c r="F2508" i="110"/>
  <c r="G2507" i="110"/>
  <c r="F2507" i="110"/>
  <c r="G2506" i="110"/>
  <c r="F2506" i="110"/>
  <c r="G2505" i="110"/>
  <c r="F2505" i="110"/>
  <c r="G2504" i="110"/>
  <c r="F2504" i="110"/>
  <c r="G2503" i="110"/>
  <c r="F2503" i="110"/>
  <c r="G2502" i="110"/>
  <c r="F2502" i="110"/>
  <c r="G2501" i="110"/>
  <c r="F2501" i="110"/>
  <c r="N2501" i="110" s="1"/>
  <c r="G2500" i="110"/>
  <c r="F2500" i="110"/>
  <c r="G2499" i="110"/>
  <c r="F2499" i="110"/>
  <c r="G2498" i="110"/>
  <c r="F2498" i="110"/>
  <c r="G2497" i="110"/>
  <c r="F2497" i="110"/>
  <c r="G2496" i="110"/>
  <c r="F2496" i="110"/>
  <c r="G2495" i="110"/>
  <c r="F2495" i="110"/>
  <c r="G2494" i="110"/>
  <c r="F2494" i="110"/>
  <c r="G2493" i="110"/>
  <c r="F2493" i="110"/>
  <c r="G2492" i="110"/>
  <c r="F2492" i="110"/>
  <c r="G2491" i="110"/>
  <c r="F2491" i="110"/>
  <c r="G2490" i="110"/>
  <c r="F2490" i="110"/>
  <c r="G2489" i="110"/>
  <c r="F2489" i="110"/>
  <c r="N2488" i="110"/>
  <c r="G2488" i="110"/>
  <c r="F2488" i="110"/>
  <c r="G2487" i="110"/>
  <c r="F2487" i="110"/>
  <c r="G2486" i="110"/>
  <c r="F2486" i="110"/>
  <c r="G2485" i="110"/>
  <c r="F2485" i="110"/>
  <c r="G2484" i="110"/>
  <c r="F2484" i="110"/>
  <c r="G2483" i="110"/>
  <c r="F2483" i="110"/>
  <c r="G2482" i="110"/>
  <c r="F2482" i="110"/>
  <c r="N2482" i="110" s="1"/>
  <c r="G2481" i="110"/>
  <c r="F2481" i="110"/>
  <c r="G2480" i="110"/>
  <c r="F2480" i="110"/>
  <c r="G2479" i="110"/>
  <c r="F2479" i="110"/>
  <c r="G2478" i="110"/>
  <c r="F2478" i="110"/>
  <c r="G2477" i="110"/>
  <c r="F2477" i="110"/>
  <c r="G2476" i="110"/>
  <c r="F2476" i="110"/>
  <c r="G2475" i="110"/>
  <c r="F2475" i="110"/>
  <c r="G2474" i="110"/>
  <c r="F2474" i="110"/>
  <c r="G2473" i="110"/>
  <c r="F2473" i="110"/>
  <c r="G2472" i="110"/>
  <c r="F2472" i="110"/>
  <c r="G2471" i="110"/>
  <c r="F2471" i="110"/>
  <c r="G2470" i="110"/>
  <c r="F2470" i="110"/>
  <c r="G2469" i="110"/>
  <c r="F2469" i="110"/>
  <c r="G2468" i="110"/>
  <c r="N2468" i="110" s="1"/>
  <c r="F2468" i="110"/>
  <c r="G2467" i="110"/>
  <c r="F2467" i="110"/>
  <c r="G2466" i="110"/>
  <c r="F2466" i="110"/>
  <c r="G2465" i="110"/>
  <c r="F2465" i="110"/>
  <c r="N2464" i="110"/>
  <c r="G2464" i="110"/>
  <c r="F2464" i="110"/>
  <c r="G2463" i="110"/>
  <c r="F2463" i="110"/>
  <c r="G2462" i="110"/>
  <c r="F2462" i="110"/>
  <c r="N2462" i="110" s="1"/>
  <c r="G2461" i="110"/>
  <c r="F2461" i="110"/>
  <c r="G2460" i="110"/>
  <c r="F2460" i="110"/>
  <c r="G2459" i="110"/>
  <c r="F2459" i="110"/>
  <c r="G2458" i="110"/>
  <c r="F2458" i="110"/>
  <c r="G2457" i="110"/>
  <c r="F2457" i="110"/>
  <c r="G2456" i="110"/>
  <c r="F2456" i="110"/>
  <c r="G2455" i="110"/>
  <c r="F2455" i="110"/>
  <c r="G2454" i="110"/>
  <c r="F2454" i="110"/>
  <c r="G2453" i="110"/>
  <c r="F2453" i="110"/>
  <c r="G2452" i="110"/>
  <c r="F2452" i="110"/>
  <c r="G2451" i="110"/>
  <c r="F2451" i="110"/>
  <c r="G2450" i="110"/>
  <c r="F2450" i="110"/>
  <c r="N2450" i="110" s="1"/>
  <c r="G2449" i="110"/>
  <c r="F2449" i="110"/>
  <c r="G2448" i="110"/>
  <c r="F2448" i="110"/>
  <c r="N2448" i="110" s="1"/>
  <c r="G2447" i="110"/>
  <c r="F2447" i="110"/>
  <c r="G2446" i="110"/>
  <c r="F2446" i="110"/>
  <c r="N2446" i="110" s="1"/>
  <c r="G2445" i="110"/>
  <c r="F2445" i="110"/>
  <c r="G2444" i="110"/>
  <c r="F2444" i="110"/>
  <c r="G2443" i="110"/>
  <c r="F2443" i="110"/>
  <c r="G2442" i="110"/>
  <c r="F2442" i="110"/>
  <c r="G2441" i="110"/>
  <c r="F2441" i="110"/>
  <c r="G2440" i="110"/>
  <c r="F2440" i="110"/>
  <c r="G2439" i="110"/>
  <c r="F2439" i="110"/>
  <c r="G2438" i="110"/>
  <c r="F2438" i="110"/>
  <c r="G2437" i="110"/>
  <c r="F2437" i="110"/>
  <c r="G2436" i="110"/>
  <c r="F2436" i="110"/>
  <c r="G2435" i="110"/>
  <c r="F2435" i="110"/>
  <c r="G2434" i="110"/>
  <c r="F2434" i="110"/>
  <c r="N2434" i="110" s="1"/>
  <c r="G2433" i="110"/>
  <c r="F2433" i="110"/>
  <c r="G2432" i="110"/>
  <c r="F2432" i="110"/>
  <c r="N2432" i="110" s="1"/>
  <c r="G2431" i="110"/>
  <c r="F2431" i="110"/>
  <c r="G2430" i="110"/>
  <c r="F2430" i="110"/>
  <c r="N2430" i="110" s="1"/>
  <c r="G2429" i="110"/>
  <c r="F2429" i="110"/>
  <c r="N2429" i="110" s="1"/>
  <c r="G2428" i="110"/>
  <c r="F2428" i="110"/>
  <c r="G2427" i="110"/>
  <c r="F2427" i="110"/>
  <c r="G2426" i="110"/>
  <c r="F2426" i="110"/>
  <c r="G2425" i="110"/>
  <c r="F2425" i="110"/>
  <c r="N2425" i="110" s="1"/>
  <c r="G2424" i="110"/>
  <c r="F2424" i="110"/>
  <c r="N2424" i="110" s="1"/>
  <c r="G2423" i="110"/>
  <c r="F2423" i="110"/>
  <c r="G2422" i="110"/>
  <c r="F2422" i="110"/>
  <c r="G2421" i="110"/>
  <c r="F2421" i="110"/>
  <c r="G2420" i="110"/>
  <c r="F2420" i="110"/>
  <c r="G2419" i="110"/>
  <c r="F2419" i="110"/>
  <c r="G2418" i="110"/>
  <c r="F2418" i="110"/>
  <c r="N2418" i="110" s="1"/>
  <c r="G2417" i="110"/>
  <c r="N2417" i="110" s="1"/>
  <c r="F2417" i="110"/>
  <c r="G2416" i="110"/>
  <c r="F2416" i="110"/>
  <c r="G2415" i="110"/>
  <c r="F2415" i="110"/>
  <c r="G2414" i="110"/>
  <c r="F2414" i="110"/>
  <c r="G2413" i="110"/>
  <c r="F2413" i="110"/>
  <c r="G2412" i="110"/>
  <c r="F2412" i="110"/>
  <c r="G2411" i="110"/>
  <c r="F2411" i="110"/>
  <c r="G2410" i="110"/>
  <c r="F2410" i="110"/>
  <c r="G2409" i="110"/>
  <c r="F2409" i="110"/>
  <c r="G2408" i="110"/>
  <c r="F2408" i="110"/>
  <c r="G2407" i="110"/>
  <c r="F2407" i="110"/>
  <c r="G2406" i="110"/>
  <c r="F2406" i="110"/>
  <c r="G2405" i="110"/>
  <c r="F2405" i="110"/>
  <c r="G2404" i="110"/>
  <c r="F2404" i="110"/>
  <c r="G2403" i="110"/>
  <c r="F2403" i="110"/>
  <c r="G2402" i="110"/>
  <c r="F2402" i="110"/>
  <c r="G2401" i="110"/>
  <c r="F2401" i="110"/>
  <c r="G2400" i="110"/>
  <c r="F2400" i="110"/>
  <c r="G2399" i="110"/>
  <c r="F2399" i="110"/>
  <c r="G2398" i="110"/>
  <c r="F2398" i="110"/>
  <c r="G2397" i="110"/>
  <c r="F2397" i="110"/>
  <c r="G2396" i="110"/>
  <c r="F2396" i="110"/>
  <c r="G2395" i="110"/>
  <c r="F2395" i="110"/>
  <c r="G2394" i="110"/>
  <c r="F2394" i="110"/>
  <c r="G2393" i="110"/>
  <c r="F2393" i="110"/>
  <c r="G2392" i="110"/>
  <c r="F2392" i="110"/>
  <c r="G2391" i="110"/>
  <c r="F2391" i="110"/>
  <c r="G2390" i="110"/>
  <c r="F2390" i="110"/>
  <c r="G2389" i="110"/>
  <c r="F2389" i="110"/>
  <c r="G2388" i="110"/>
  <c r="F2388" i="110"/>
  <c r="G2387" i="110"/>
  <c r="F2387" i="110"/>
  <c r="G2386" i="110"/>
  <c r="F2386" i="110"/>
  <c r="G2385" i="110"/>
  <c r="F2385" i="110"/>
  <c r="G2384" i="110"/>
  <c r="F2384" i="110"/>
  <c r="N2384" i="110" s="1"/>
  <c r="G2383" i="110"/>
  <c r="F2383" i="110"/>
  <c r="G2382" i="110"/>
  <c r="F2382" i="110"/>
  <c r="N2382" i="110" s="1"/>
  <c r="G2381" i="110"/>
  <c r="F2381" i="110"/>
  <c r="N2381" i="110" s="1"/>
  <c r="G2380" i="110"/>
  <c r="F2380" i="110"/>
  <c r="G2379" i="110"/>
  <c r="F2379" i="110"/>
  <c r="N2379" i="110" s="1"/>
  <c r="G2378" i="110"/>
  <c r="F2378" i="110"/>
  <c r="G2377" i="110"/>
  <c r="F2377" i="110"/>
  <c r="N2377" i="110" s="1"/>
  <c r="G2376" i="110"/>
  <c r="F2376" i="110"/>
  <c r="G2375" i="110"/>
  <c r="F2375" i="110"/>
  <c r="G2374" i="110"/>
  <c r="F2374" i="110"/>
  <c r="G2373" i="110"/>
  <c r="F2373" i="110"/>
  <c r="G2372" i="110"/>
  <c r="F2372" i="110"/>
  <c r="G2371" i="110"/>
  <c r="F2371" i="110"/>
  <c r="G2370" i="110"/>
  <c r="F2370" i="110"/>
  <c r="N2370" i="110" s="1"/>
  <c r="G2369" i="110"/>
  <c r="F2369" i="110"/>
  <c r="G2368" i="110"/>
  <c r="F2368" i="110"/>
  <c r="N2368" i="110" s="1"/>
  <c r="G2367" i="110"/>
  <c r="F2367" i="110"/>
  <c r="G2366" i="110"/>
  <c r="F2366" i="110"/>
  <c r="N2366" i="110" s="1"/>
  <c r="G2365" i="110"/>
  <c r="F2365" i="110"/>
  <c r="N2365" i="110" s="1"/>
  <c r="G2364" i="110"/>
  <c r="F2364" i="110"/>
  <c r="G2363" i="110"/>
  <c r="F2363" i="110"/>
  <c r="G2362" i="110"/>
  <c r="F2362" i="110"/>
  <c r="G2361" i="110"/>
  <c r="F2361" i="110"/>
  <c r="G2360" i="110"/>
  <c r="N2360" i="110" s="1"/>
  <c r="F2360" i="110"/>
  <c r="G2359" i="110"/>
  <c r="F2359" i="110"/>
  <c r="G2358" i="110"/>
  <c r="F2358" i="110"/>
  <c r="G2357" i="110"/>
  <c r="F2357" i="110"/>
  <c r="G2356" i="110"/>
  <c r="F2356" i="110"/>
  <c r="G2355" i="110"/>
  <c r="F2355" i="110"/>
  <c r="G2354" i="110"/>
  <c r="F2354" i="110"/>
  <c r="G2353" i="110"/>
  <c r="F2353" i="110"/>
  <c r="G2352" i="110"/>
  <c r="F2352" i="110"/>
  <c r="G2351" i="110"/>
  <c r="F2351" i="110"/>
  <c r="G2350" i="110"/>
  <c r="F2350" i="110"/>
  <c r="G2349" i="110"/>
  <c r="F2349" i="110"/>
  <c r="G2348" i="110"/>
  <c r="F2348" i="110"/>
  <c r="G2347" i="110"/>
  <c r="F2347" i="110"/>
  <c r="G2346" i="110"/>
  <c r="F2346" i="110"/>
  <c r="G2345" i="110"/>
  <c r="N2345" i="110" s="1"/>
  <c r="F2345" i="110"/>
  <c r="G2344" i="110"/>
  <c r="F2344" i="110"/>
  <c r="G2343" i="110"/>
  <c r="F2343" i="110"/>
  <c r="G2342" i="110"/>
  <c r="F2342" i="110"/>
  <c r="G2341" i="110"/>
  <c r="F2341" i="110"/>
  <c r="N2341" i="110" s="1"/>
  <c r="G2340" i="110"/>
  <c r="F2340" i="110"/>
  <c r="G2339" i="110"/>
  <c r="F2339" i="110"/>
  <c r="N2339" i="110" s="1"/>
  <c r="G2338" i="110"/>
  <c r="F2338" i="110"/>
  <c r="G2337" i="110"/>
  <c r="F2337" i="110"/>
  <c r="G2336" i="110"/>
  <c r="F2336" i="110"/>
  <c r="G2335" i="110"/>
  <c r="F2335" i="110"/>
  <c r="G2334" i="110"/>
  <c r="F2334" i="110"/>
  <c r="G2333" i="110"/>
  <c r="F2333" i="110"/>
  <c r="G2332" i="110"/>
  <c r="F2332" i="110"/>
  <c r="G2331" i="110"/>
  <c r="F2331" i="110"/>
  <c r="G2330" i="110"/>
  <c r="F2330" i="110"/>
  <c r="G2329" i="110"/>
  <c r="F2329" i="110"/>
  <c r="N2329" i="110" s="1"/>
  <c r="G2328" i="110"/>
  <c r="F2328" i="110"/>
  <c r="G2327" i="110"/>
  <c r="F2327" i="110"/>
  <c r="G2326" i="110"/>
  <c r="F2326" i="110"/>
  <c r="G2325" i="110"/>
  <c r="F2325" i="110"/>
  <c r="N2325" i="110" s="1"/>
  <c r="G2324" i="110"/>
  <c r="F2324" i="110"/>
  <c r="G2323" i="110"/>
  <c r="F2323" i="110"/>
  <c r="N2323" i="110" s="1"/>
  <c r="G2322" i="110"/>
  <c r="F2322" i="110"/>
  <c r="N2322" i="110" s="1"/>
  <c r="G2321" i="110"/>
  <c r="F2321" i="110"/>
  <c r="G2320" i="110"/>
  <c r="F2320" i="110"/>
  <c r="N2320" i="110" s="1"/>
  <c r="G2319" i="110"/>
  <c r="F2319" i="110"/>
  <c r="G2318" i="110"/>
  <c r="F2318" i="110"/>
  <c r="N2318" i="110" s="1"/>
  <c r="G2317" i="110"/>
  <c r="F2317" i="110"/>
  <c r="N2317" i="110" s="1"/>
  <c r="G2316" i="110"/>
  <c r="F2316" i="110"/>
  <c r="G2315" i="110"/>
  <c r="F2315" i="110"/>
  <c r="N2315" i="110" s="1"/>
  <c r="G2314" i="110"/>
  <c r="F2314" i="110"/>
  <c r="G2313" i="110"/>
  <c r="F2313" i="110"/>
  <c r="G2312" i="110"/>
  <c r="F2312" i="110"/>
  <c r="G2311" i="110"/>
  <c r="F2311" i="110"/>
  <c r="G2310" i="110"/>
  <c r="F2310" i="110"/>
  <c r="G2309" i="110"/>
  <c r="F2309" i="110"/>
  <c r="N2309" i="110" s="1"/>
  <c r="G2308" i="110"/>
  <c r="F2308" i="110"/>
  <c r="G2307" i="110"/>
  <c r="F2307" i="110"/>
  <c r="N2307" i="110" s="1"/>
  <c r="G2306" i="110"/>
  <c r="F2306" i="110"/>
  <c r="N2306" i="110" s="1"/>
  <c r="G2305" i="110"/>
  <c r="F2305" i="110"/>
  <c r="N2305" i="110" s="1"/>
  <c r="G2304" i="110"/>
  <c r="F2304" i="110"/>
  <c r="G2303" i="110"/>
  <c r="F2303" i="110"/>
  <c r="G2302" i="110"/>
  <c r="F2302" i="110"/>
  <c r="G2301" i="110"/>
  <c r="F2301" i="110"/>
  <c r="N2301" i="110" s="1"/>
  <c r="G2300" i="110"/>
  <c r="F2300" i="110"/>
  <c r="G2299" i="110"/>
  <c r="F2299" i="110"/>
  <c r="G2298" i="110"/>
  <c r="F2298" i="110"/>
  <c r="N2298" i="110" s="1"/>
  <c r="G2297" i="110"/>
  <c r="F2297" i="110"/>
  <c r="G2296" i="110"/>
  <c r="F2296" i="110"/>
  <c r="N2296" i="110" s="1"/>
  <c r="G2295" i="110"/>
  <c r="F2295" i="110"/>
  <c r="G2294" i="110"/>
  <c r="F2294" i="110"/>
  <c r="G2293" i="110"/>
  <c r="F2293" i="110"/>
  <c r="G2292" i="110"/>
  <c r="F2292" i="110"/>
  <c r="G2291" i="110"/>
  <c r="F2291" i="110"/>
  <c r="G2290" i="110"/>
  <c r="F2290" i="110"/>
  <c r="N2290" i="110" s="1"/>
  <c r="G2289" i="110"/>
  <c r="N2289" i="110" s="1"/>
  <c r="F2289" i="110"/>
  <c r="G2288" i="110"/>
  <c r="F2288" i="110"/>
  <c r="G2287" i="110"/>
  <c r="F2287" i="110"/>
  <c r="G2286" i="110"/>
  <c r="F2286" i="110"/>
  <c r="G2285" i="110"/>
  <c r="F2285" i="110"/>
  <c r="G2284" i="110"/>
  <c r="N2284" i="110" s="1"/>
  <c r="F2284" i="110"/>
  <c r="G2283" i="110"/>
  <c r="F2283" i="110"/>
  <c r="G2282" i="110"/>
  <c r="F2282" i="110"/>
  <c r="G2281" i="110"/>
  <c r="N2281" i="110" s="1"/>
  <c r="F2281" i="110"/>
  <c r="G2280" i="110"/>
  <c r="F2280" i="110"/>
  <c r="N2280" i="110" s="1"/>
  <c r="G2279" i="110"/>
  <c r="F2279" i="110"/>
  <c r="G2278" i="110"/>
  <c r="F2278" i="110"/>
  <c r="G2277" i="110"/>
  <c r="F2277" i="110"/>
  <c r="G2276" i="110"/>
  <c r="F2276" i="110"/>
  <c r="G2275" i="110"/>
  <c r="F2275" i="110"/>
  <c r="N2275" i="110" s="1"/>
  <c r="G2274" i="110"/>
  <c r="F2274" i="110"/>
  <c r="G2273" i="110"/>
  <c r="F2273" i="110"/>
  <c r="N2273" i="110" s="1"/>
  <c r="G2272" i="110"/>
  <c r="F2272" i="110"/>
  <c r="G2271" i="110"/>
  <c r="F2271" i="110"/>
  <c r="N2271" i="110" s="1"/>
  <c r="G2270" i="110"/>
  <c r="F2270" i="110"/>
  <c r="G2269" i="110"/>
  <c r="F2269" i="110"/>
  <c r="G2268" i="110"/>
  <c r="F2268" i="110"/>
  <c r="G2267" i="110"/>
  <c r="F2267" i="110"/>
  <c r="G2266" i="110"/>
  <c r="F2266" i="110"/>
  <c r="G2265" i="110"/>
  <c r="F2265" i="110"/>
  <c r="G2264" i="110"/>
  <c r="F2264" i="110"/>
  <c r="G2263" i="110"/>
  <c r="F2263" i="110"/>
  <c r="G2262" i="110"/>
  <c r="F2262" i="110"/>
  <c r="G2261" i="110"/>
  <c r="F2261" i="110"/>
  <c r="G2260" i="110"/>
  <c r="F2260" i="110"/>
  <c r="N2260" i="110" s="1"/>
  <c r="G2259" i="110"/>
  <c r="F2259" i="110"/>
  <c r="G2258" i="110"/>
  <c r="F2258" i="110"/>
  <c r="G2257" i="110"/>
  <c r="F2257" i="110"/>
  <c r="G2256" i="110"/>
  <c r="F2256" i="110"/>
  <c r="N2256" i="110" s="1"/>
  <c r="G2255" i="110"/>
  <c r="F2255" i="110"/>
  <c r="N2255" i="110" s="1"/>
  <c r="G2254" i="110"/>
  <c r="F2254" i="110"/>
  <c r="G2253" i="110"/>
  <c r="F2253" i="110"/>
  <c r="G2252" i="110"/>
  <c r="F2252" i="110"/>
  <c r="G2251" i="110"/>
  <c r="F2251" i="110"/>
  <c r="G2250" i="110"/>
  <c r="F2250" i="110"/>
  <c r="G2249" i="110"/>
  <c r="F2249" i="110"/>
  <c r="G2248" i="110"/>
  <c r="N2248" i="110" s="1"/>
  <c r="F2248" i="110"/>
  <c r="G2247" i="110"/>
  <c r="N2247" i="110" s="1"/>
  <c r="F2247" i="110"/>
  <c r="G2246" i="110"/>
  <c r="F2246" i="110"/>
  <c r="G2245" i="110"/>
  <c r="F2245" i="110"/>
  <c r="G2244" i="110"/>
  <c r="F2244" i="110"/>
  <c r="G2243" i="110"/>
  <c r="F2243" i="110"/>
  <c r="G2242" i="110"/>
  <c r="F2242" i="110"/>
  <c r="G2241" i="110"/>
  <c r="F2241" i="110"/>
  <c r="G2240" i="110"/>
  <c r="F2240" i="110"/>
  <c r="G2239" i="110"/>
  <c r="N2239" i="110" s="1"/>
  <c r="F2239" i="110"/>
  <c r="G2238" i="110"/>
  <c r="F2238" i="110"/>
  <c r="G2237" i="110"/>
  <c r="F2237" i="110"/>
  <c r="G2236" i="110"/>
  <c r="F2236" i="110"/>
  <c r="G2235" i="110"/>
  <c r="F2235" i="110"/>
  <c r="G2234" i="110"/>
  <c r="F2234" i="110"/>
  <c r="G2233" i="110"/>
  <c r="F2233" i="110"/>
  <c r="G2232" i="110"/>
  <c r="F2232" i="110"/>
  <c r="G2231" i="110"/>
  <c r="N2231" i="110" s="1"/>
  <c r="F2231" i="110"/>
  <c r="G2230" i="110"/>
  <c r="F2230" i="110"/>
  <c r="G2229" i="110"/>
  <c r="F2229" i="110"/>
  <c r="G2228" i="110"/>
  <c r="F2228" i="110"/>
  <c r="G2227" i="110"/>
  <c r="F2227" i="110"/>
  <c r="G2226" i="110"/>
  <c r="F2226" i="110"/>
  <c r="G2225" i="110"/>
  <c r="F2225" i="110"/>
  <c r="N2224" i="110"/>
  <c r="G2224" i="110"/>
  <c r="F2224" i="110"/>
  <c r="G2223" i="110"/>
  <c r="F2223" i="110"/>
  <c r="N2223" i="110" s="1"/>
  <c r="G2222" i="110"/>
  <c r="F2222" i="110"/>
  <c r="N2222" i="110" s="1"/>
  <c r="G2221" i="110"/>
  <c r="F2221" i="110"/>
  <c r="G2220" i="110"/>
  <c r="F2220" i="110"/>
  <c r="N2220" i="110" s="1"/>
  <c r="G2219" i="110"/>
  <c r="F2219" i="110"/>
  <c r="G2218" i="110"/>
  <c r="F2218" i="110"/>
  <c r="G2217" i="110"/>
  <c r="F2217" i="110"/>
  <c r="G2216" i="110"/>
  <c r="F2216" i="110"/>
  <c r="N2216" i="110" s="1"/>
  <c r="G2215" i="110"/>
  <c r="F2215" i="110"/>
  <c r="G2214" i="110"/>
  <c r="F2214" i="110"/>
  <c r="G2213" i="110"/>
  <c r="F2213" i="110"/>
  <c r="G2212" i="110"/>
  <c r="F2212" i="110"/>
  <c r="N2212" i="110" s="1"/>
  <c r="G2211" i="110"/>
  <c r="F2211" i="110"/>
  <c r="G2210" i="110"/>
  <c r="F2210" i="110"/>
  <c r="G2209" i="110"/>
  <c r="F2209" i="110"/>
  <c r="G2208" i="110"/>
  <c r="F2208" i="110"/>
  <c r="N2208" i="110" s="1"/>
  <c r="G2207" i="110"/>
  <c r="N2207" i="110" s="1"/>
  <c r="F2207" i="110"/>
  <c r="G2206" i="110"/>
  <c r="F2206" i="110"/>
  <c r="G2205" i="110"/>
  <c r="F2205" i="110"/>
  <c r="G2204" i="110"/>
  <c r="N2204" i="110" s="1"/>
  <c r="F2204" i="110"/>
  <c r="G2203" i="110"/>
  <c r="F2203" i="110"/>
  <c r="G2202" i="110"/>
  <c r="F2202" i="110"/>
  <c r="G2201" i="110"/>
  <c r="F2201" i="110"/>
  <c r="G2200" i="110"/>
  <c r="F2200" i="110"/>
  <c r="G2199" i="110"/>
  <c r="F2199" i="110"/>
  <c r="G2198" i="110"/>
  <c r="F2198" i="110"/>
  <c r="G2197" i="110"/>
  <c r="F2197" i="110"/>
  <c r="G2196" i="110"/>
  <c r="F2196" i="110"/>
  <c r="N2196" i="110" s="1"/>
  <c r="G2195" i="110"/>
  <c r="F2195" i="110"/>
  <c r="N2195" i="110" s="1"/>
  <c r="G2194" i="110"/>
  <c r="F2194" i="110"/>
  <c r="G2193" i="110"/>
  <c r="F2193" i="110"/>
  <c r="N2193" i="110" s="1"/>
  <c r="G2192" i="110"/>
  <c r="N2192" i="110" s="1"/>
  <c r="F2192" i="110"/>
  <c r="G2191" i="110"/>
  <c r="F2191" i="110"/>
  <c r="N2191" i="110" s="1"/>
  <c r="G2190" i="110"/>
  <c r="F2190" i="110"/>
  <c r="N2190" i="110" s="1"/>
  <c r="G2189" i="110"/>
  <c r="F2189" i="110"/>
  <c r="G2188" i="110"/>
  <c r="F2188" i="110"/>
  <c r="N2188" i="110" s="1"/>
  <c r="G2187" i="110"/>
  <c r="F2187" i="110"/>
  <c r="G2186" i="110"/>
  <c r="F2186" i="110"/>
  <c r="G2185" i="110"/>
  <c r="F2185" i="110"/>
  <c r="G2184" i="110"/>
  <c r="F2184" i="110"/>
  <c r="N2184" i="110" s="1"/>
  <c r="G2183" i="110"/>
  <c r="F2183" i="110"/>
  <c r="G2182" i="110"/>
  <c r="F2182" i="110"/>
  <c r="G2181" i="110"/>
  <c r="F2181" i="110"/>
  <c r="G2180" i="110"/>
  <c r="F2180" i="110"/>
  <c r="G2179" i="110"/>
  <c r="F2179" i="110"/>
  <c r="G2178" i="110"/>
  <c r="F2178" i="110"/>
  <c r="G2177" i="110"/>
  <c r="F2177" i="110"/>
  <c r="N2177" i="110" s="1"/>
  <c r="G2176" i="110"/>
  <c r="F2176" i="110"/>
  <c r="G2175" i="110"/>
  <c r="F2175" i="110"/>
  <c r="N2175" i="110" s="1"/>
  <c r="G2174" i="110"/>
  <c r="F2174" i="110"/>
  <c r="G2173" i="110"/>
  <c r="F2173" i="110"/>
  <c r="G2172" i="110"/>
  <c r="F2172" i="110"/>
  <c r="G2171" i="110"/>
  <c r="F2171" i="110"/>
  <c r="G2170" i="110"/>
  <c r="F2170" i="110"/>
  <c r="G2169" i="110"/>
  <c r="F2169" i="110"/>
  <c r="G2168" i="110"/>
  <c r="F2168" i="110"/>
  <c r="G2167" i="110"/>
  <c r="F2167" i="110"/>
  <c r="G2166" i="110"/>
  <c r="F2166" i="110"/>
  <c r="G2165" i="110"/>
  <c r="F2165" i="110"/>
  <c r="G2164" i="110"/>
  <c r="F2164" i="110"/>
  <c r="N2164" i="110" s="1"/>
  <c r="G2163" i="110"/>
  <c r="F2163" i="110"/>
  <c r="G2162" i="110"/>
  <c r="F2162" i="110"/>
  <c r="G2161" i="110"/>
  <c r="F2161" i="110"/>
  <c r="G2160" i="110"/>
  <c r="F2160" i="110"/>
  <c r="N2159" i="110"/>
  <c r="G2159" i="110"/>
  <c r="F2159" i="110"/>
  <c r="G2158" i="110"/>
  <c r="F2158" i="110"/>
  <c r="N2158" i="110" s="1"/>
  <c r="G2157" i="110"/>
  <c r="F2157" i="110"/>
  <c r="G2156" i="110"/>
  <c r="F2156" i="110"/>
  <c r="N2156" i="110" s="1"/>
  <c r="G2155" i="110"/>
  <c r="F2155" i="110"/>
  <c r="G2154" i="110"/>
  <c r="F2154" i="110"/>
  <c r="G2153" i="110"/>
  <c r="F2153" i="110"/>
  <c r="G2152" i="110"/>
  <c r="F2152" i="110"/>
  <c r="G2151" i="110"/>
  <c r="F2151" i="110"/>
  <c r="G2150" i="110"/>
  <c r="F2150" i="110"/>
  <c r="G2149" i="110"/>
  <c r="F2149" i="110"/>
  <c r="G2148" i="110"/>
  <c r="F2148" i="110"/>
  <c r="G2147" i="110"/>
  <c r="F2147" i="110"/>
  <c r="N2147" i="110" s="1"/>
  <c r="G2146" i="110"/>
  <c r="F2146" i="110"/>
  <c r="G2145" i="110"/>
  <c r="F2145" i="110"/>
  <c r="N2145" i="110" s="1"/>
  <c r="G2144" i="110"/>
  <c r="F2144" i="110"/>
  <c r="G2143" i="110"/>
  <c r="F2143" i="110"/>
  <c r="N2143" i="110" s="1"/>
  <c r="G2142" i="110"/>
  <c r="F2142" i="110"/>
  <c r="G2141" i="110"/>
  <c r="F2141" i="110"/>
  <c r="G2140" i="110"/>
  <c r="F2140" i="110"/>
  <c r="G2139" i="110"/>
  <c r="F2139" i="110"/>
  <c r="G2138" i="110"/>
  <c r="F2138" i="110"/>
  <c r="G2137" i="110"/>
  <c r="F2137" i="110"/>
  <c r="G2136" i="110"/>
  <c r="F2136" i="110"/>
  <c r="G2135" i="110"/>
  <c r="F2135" i="110"/>
  <c r="G2134" i="110"/>
  <c r="F2134" i="110"/>
  <c r="G2133" i="110"/>
  <c r="F2133" i="110"/>
  <c r="G2132" i="110"/>
  <c r="F2132" i="110"/>
  <c r="N2132" i="110" s="1"/>
  <c r="G2131" i="110"/>
  <c r="F2131" i="110"/>
  <c r="G2130" i="110"/>
  <c r="F2130" i="110"/>
  <c r="G2129" i="110"/>
  <c r="F2129" i="110"/>
  <c r="G2128" i="110"/>
  <c r="F2128" i="110"/>
  <c r="N2128" i="110" s="1"/>
  <c r="G2127" i="110"/>
  <c r="F2127" i="110"/>
  <c r="N2127" i="110" s="1"/>
  <c r="G2126" i="110"/>
  <c r="F2126" i="110"/>
  <c r="G2125" i="110"/>
  <c r="F2125" i="110"/>
  <c r="G2124" i="110"/>
  <c r="F2124" i="110"/>
  <c r="G2123" i="110"/>
  <c r="F2123" i="110"/>
  <c r="G2122" i="110"/>
  <c r="F2122" i="110"/>
  <c r="G2121" i="110"/>
  <c r="F2121" i="110"/>
  <c r="G2120" i="110"/>
  <c r="N2120" i="110" s="1"/>
  <c r="F2120" i="110"/>
  <c r="G2119" i="110"/>
  <c r="N2119" i="110" s="1"/>
  <c r="F2119" i="110"/>
  <c r="G2118" i="110"/>
  <c r="F2118" i="110"/>
  <c r="G2117" i="110"/>
  <c r="F2117" i="110"/>
  <c r="G2116" i="110"/>
  <c r="F2116" i="110"/>
  <c r="G2115" i="110"/>
  <c r="F2115" i="110"/>
  <c r="G2114" i="110"/>
  <c r="F2114" i="110"/>
  <c r="G2113" i="110"/>
  <c r="F2113" i="110"/>
  <c r="G2112" i="110"/>
  <c r="F2112" i="110"/>
  <c r="G2111" i="110"/>
  <c r="N2111" i="110" s="1"/>
  <c r="F2111" i="110"/>
  <c r="G2110" i="110"/>
  <c r="F2110" i="110"/>
  <c r="G2109" i="110"/>
  <c r="F2109" i="110"/>
  <c r="G2108" i="110"/>
  <c r="F2108" i="110"/>
  <c r="G2107" i="110"/>
  <c r="F2107" i="110"/>
  <c r="N2107" i="110" s="1"/>
  <c r="G2106" i="110"/>
  <c r="F2106" i="110"/>
  <c r="N2106" i="110" s="1"/>
  <c r="G2105" i="110"/>
  <c r="F2105" i="110"/>
  <c r="N2105" i="110" s="1"/>
  <c r="G2104" i="110"/>
  <c r="F2104" i="110"/>
  <c r="N2104" i="110" s="1"/>
  <c r="G2103" i="110"/>
  <c r="F2103" i="110"/>
  <c r="N2103" i="110" s="1"/>
  <c r="G2102" i="110"/>
  <c r="F2102" i="110"/>
  <c r="N2102" i="110" s="1"/>
  <c r="G2101" i="110"/>
  <c r="F2101" i="110"/>
  <c r="N2101" i="110" s="1"/>
  <c r="G2100" i="110"/>
  <c r="F2100" i="110"/>
  <c r="G2099" i="110"/>
  <c r="F2099" i="110"/>
  <c r="N2099" i="110" s="1"/>
  <c r="G2098" i="110"/>
  <c r="F2098" i="110"/>
  <c r="G2097" i="110"/>
  <c r="F2097" i="110"/>
  <c r="N2097" i="110" s="1"/>
  <c r="G2096" i="110"/>
  <c r="F2096" i="110"/>
  <c r="G2095" i="110"/>
  <c r="F2095" i="110"/>
  <c r="N2095" i="110" s="1"/>
  <c r="G2094" i="110"/>
  <c r="F2094" i="110"/>
  <c r="G2093" i="110"/>
  <c r="F2093" i="110"/>
  <c r="N2093" i="110" s="1"/>
  <c r="G2092" i="110"/>
  <c r="F2092" i="110"/>
  <c r="G2091" i="110"/>
  <c r="F2091" i="110"/>
  <c r="N2091" i="110" s="1"/>
  <c r="G2090" i="110"/>
  <c r="F2090" i="110"/>
  <c r="N2090" i="110" s="1"/>
  <c r="G2089" i="110"/>
  <c r="F2089" i="110"/>
  <c r="N2089" i="110" s="1"/>
  <c r="G2088" i="110"/>
  <c r="F2088" i="110"/>
  <c r="N2088" i="110" s="1"/>
  <c r="G2087" i="110"/>
  <c r="F2087" i="110"/>
  <c r="N2087" i="110" s="1"/>
  <c r="G2086" i="110"/>
  <c r="F2086" i="110"/>
  <c r="N2086" i="110" s="1"/>
  <c r="G2085" i="110"/>
  <c r="F2085" i="110"/>
  <c r="N2085" i="110" s="1"/>
  <c r="G2084" i="110"/>
  <c r="F2084" i="110"/>
  <c r="G2083" i="110"/>
  <c r="F2083" i="110"/>
  <c r="G2082" i="110"/>
  <c r="F2082" i="110"/>
  <c r="N2082" i="110" s="1"/>
  <c r="G2081" i="110"/>
  <c r="F2081" i="110"/>
  <c r="G2080" i="110"/>
  <c r="F2080" i="110"/>
  <c r="N2080" i="110" s="1"/>
  <c r="G2079" i="110"/>
  <c r="F2079" i="110"/>
  <c r="G2078" i="110"/>
  <c r="F2078" i="110"/>
  <c r="N2078" i="110" s="1"/>
  <c r="G2077" i="110"/>
  <c r="F2077" i="110"/>
  <c r="G2076" i="110"/>
  <c r="F2076" i="110"/>
  <c r="G2075" i="110"/>
  <c r="N2075" i="110" s="1"/>
  <c r="F2075" i="110"/>
  <c r="G2074" i="110"/>
  <c r="F2074" i="110"/>
  <c r="G2073" i="110"/>
  <c r="F2073" i="110"/>
  <c r="G2072" i="110"/>
  <c r="F2072" i="110"/>
  <c r="G2071" i="110"/>
  <c r="F2071" i="110"/>
  <c r="G2070" i="110"/>
  <c r="F2070" i="110"/>
  <c r="G2069" i="110"/>
  <c r="F2069" i="110"/>
  <c r="G2068" i="110"/>
  <c r="F2068" i="110"/>
  <c r="G2067" i="110"/>
  <c r="F2067" i="110"/>
  <c r="G2066" i="110"/>
  <c r="F2066" i="110"/>
  <c r="G2065" i="110"/>
  <c r="F2065" i="110"/>
  <c r="G2064" i="110"/>
  <c r="F2064" i="110"/>
  <c r="G2063" i="110"/>
  <c r="F2063" i="110"/>
  <c r="G2062" i="110"/>
  <c r="F2062" i="110"/>
  <c r="G2061" i="110"/>
  <c r="F2061" i="110"/>
  <c r="G2060" i="110"/>
  <c r="N2060" i="110" s="1"/>
  <c r="F2060" i="110"/>
  <c r="G2059" i="110"/>
  <c r="F2059" i="110"/>
  <c r="G2058" i="110"/>
  <c r="F2058" i="110"/>
  <c r="G2057" i="110"/>
  <c r="F2057" i="110"/>
  <c r="G2056" i="110"/>
  <c r="F2056" i="110"/>
  <c r="G2055" i="110"/>
  <c r="F2055" i="110"/>
  <c r="G2054" i="110"/>
  <c r="F2054" i="110"/>
  <c r="G2053" i="110"/>
  <c r="F2053" i="110"/>
  <c r="G2052" i="110"/>
  <c r="F2052" i="110"/>
  <c r="G2051" i="110"/>
  <c r="N2051" i="110" s="1"/>
  <c r="F2051" i="110"/>
  <c r="G2050" i="110"/>
  <c r="F2050" i="110"/>
  <c r="G2049" i="110"/>
  <c r="F2049" i="110"/>
  <c r="G2048" i="110"/>
  <c r="F2048" i="110"/>
  <c r="G2047" i="110"/>
  <c r="F2047" i="110"/>
  <c r="G2046" i="110"/>
  <c r="F2046" i="110"/>
  <c r="G2045" i="110"/>
  <c r="F2045" i="110"/>
  <c r="G2044" i="110"/>
  <c r="F2044" i="110"/>
  <c r="N2043" i="110"/>
  <c r="G2043" i="110"/>
  <c r="F2043" i="110"/>
  <c r="G2042" i="110"/>
  <c r="F2042" i="110"/>
  <c r="N2042" i="110" s="1"/>
  <c r="G2041" i="110"/>
  <c r="F2041" i="110"/>
  <c r="N2041" i="110" s="1"/>
  <c r="G2040" i="110"/>
  <c r="F2040" i="110"/>
  <c r="N2040" i="110" s="1"/>
  <c r="G2039" i="110"/>
  <c r="F2039" i="110"/>
  <c r="N2039" i="110" s="1"/>
  <c r="G2038" i="110"/>
  <c r="F2038" i="110"/>
  <c r="N2038" i="110" s="1"/>
  <c r="G2037" i="110"/>
  <c r="F2037" i="110"/>
  <c r="N2037" i="110" s="1"/>
  <c r="G2036" i="110"/>
  <c r="F2036" i="110"/>
  <c r="G2035" i="110"/>
  <c r="F2035" i="110"/>
  <c r="N2035" i="110" s="1"/>
  <c r="G2034" i="110"/>
  <c r="F2034" i="110"/>
  <c r="G2033" i="110"/>
  <c r="F2033" i="110"/>
  <c r="N2033" i="110" s="1"/>
  <c r="G2032" i="110"/>
  <c r="F2032" i="110"/>
  <c r="G2031" i="110"/>
  <c r="F2031" i="110"/>
  <c r="N2031" i="110" s="1"/>
  <c r="G2030" i="110"/>
  <c r="F2030" i="110"/>
  <c r="G2029" i="110"/>
  <c r="F2029" i="110"/>
  <c r="N2029" i="110" s="1"/>
  <c r="G2028" i="110"/>
  <c r="F2028" i="110"/>
  <c r="G2027" i="110"/>
  <c r="F2027" i="110"/>
  <c r="N2027" i="110" s="1"/>
  <c r="G2026" i="110"/>
  <c r="F2026" i="110"/>
  <c r="G2025" i="110"/>
  <c r="F2025" i="110"/>
  <c r="N2025" i="110" s="1"/>
  <c r="G2024" i="110"/>
  <c r="F2024" i="110"/>
  <c r="N2024" i="110" s="1"/>
  <c r="G2023" i="110"/>
  <c r="F2023" i="110"/>
  <c r="N2023" i="110" s="1"/>
  <c r="G2022" i="110"/>
  <c r="F2022" i="110"/>
  <c r="N2022" i="110" s="1"/>
  <c r="G2021" i="110"/>
  <c r="F2021" i="110"/>
  <c r="N2021" i="110" s="1"/>
  <c r="G2020" i="110"/>
  <c r="F2020" i="110"/>
  <c r="G2019" i="110"/>
  <c r="F2019" i="110"/>
  <c r="G2018" i="110"/>
  <c r="F2018" i="110"/>
  <c r="N2018" i="110" s="1"/>
  <c r="G2017" i="110"/>
  <c r="F2017" i="110"/>
  <c r="G2016" i="110"/>
  <c r="F2016" i="110"/>
  <c r="N2016" i="110" s="1"/>
  <c r="G2015" i="110"/>
  <c r="F2015" i="110"/>
  <c r="G2014" i="110"/>
  <c r="F2014" i="110"/>
  <c r="N2014" i="110" s="1"/>
  <c r="G2013" i="110"/>
  <c r="F2013" i="110"/>
  <c r="G2012" i="110"/>
  <c r="F2012" i="110"/>
  <c r="G2011" i="110"/>
  <c r="F2011" i="110"/>
  <c r="N2011" i="110" s="1"/>
  <c r="G2010" i="110"/>
  <c r="F2010" i="110"/>
  <c r="G2009" i="110"/>
  <c r="F2009" i="110"/>
  <c r="G2008" i="110"/>
  <c r="F2008" i="110"/>
  <c r="G2007" i="110"/>
  <c r="F2007" i="110"/>
  <c r="G2006" i="110"/>
  <c r="F2006" i="110"/>
  <c r="G2005" i="110"/>
  <c r="F2005" i="110"/>
  <c r="G2004" i="110"/>
  <c r="F2004" i="110"/>
  <c r="G2003" i="110"/>
  <c r="F2003" i="110"/>
  <c r="N2003" i="110" s="1"/>
  <c r="G2002" i="110"/>
  <c r="F2002" i="110"/>
  <c r="G2001" i="110"/>
  <c r="F2001" i="110"/>
  <c r="N2001" i="110" s="1"/>
  <c r="G2000" i="110"/>
  <c r="F2000" i="110"/>
  <c r="G1999" i="110"/>
  <c r="F1999" i="110"/>
  <c r="N1999" i="110" s="1"/>
  <c r="G1998" i="110"/>
  <c r="F1998" i="110"/>
  <c r="G1997" i="110"/>
  <c r="F1997" i="110"/>
  <c r="N1997" i="110" s="1"/>
  <c r="G1996" i="110"/>
  <c r="N1996" i="110" s="1"/>
  <c r="F1996" i="110"/>
  <c r="G1995" i="110"/>
  <c r="F1995" i="110"/>
  <c r="N1995" i="110" s="1"/>
  <c r="G1994" i="110"/>
  <c r="F1994" i="110"/>
  <c r="G1993" i="110"/>
  <c r="F1993" i="110"/>
  <c r="N1993" i="110" s="1"/>
  <c r="N2005" i="110" l="1"/>
  <c r="N2007" i="110"/>
  <c r="N2009" i="110"/>
  <c r="N2028" i="110"/>
  <c r="N2046" i="110"/>
  <c r="N2048" i="110"/>
  <c r="N2050" i="110"/>
  <c r="N2054" i="110"/>
  <c r="N2056" i="110"/>
  <c r="N2058" i="110"/>
  <c r="N2070" i="110"/>
  <c r="N2072" i="110"/>
  <c r="N2074" i="110"/>
  <c r="N2083" i="110"/>
  <c r="N2113" i="110"/>
  <c r="N2140" i="110"/>
  <c r="N2152" i="110"/>
  <c r="N2160" i="110"/>
  <c r="N2215" i="110"/>
  <c r="N2225" i="110"/>
  <c r="N2227" i="110"/>
  <c r="N2268" i="110"/>
  <c r="N2353" i="110"/>
  <c r="N2361" i="110"/>
  <c r="N2398" i="110"/>
  <c r="N2400" i="110"/>
  <c r="N2406" i="110"/>
  <c r="N2408" i="110"/>
  <c r="N2416" i="110"/>
  <c r="N2441" i="110"/>
  <c r="N2449" i="110"/>
  <c r="N2457" i="110"/>
  <c r="N2473" i="110"/>
  <c r="N1994" i="110"/>
  <c r="N2006" i="110"/>
  <c r="N2008" i="110"/>
  <c r="N2010" i="110"/>
  <c r="N2019" i="110"/>
  <c r="N2053" i="110"/>
  <c r="N2055" i="110"/>
  <c r="N2057" i="110"/>
  <c r="N2059" i="110"/>
  <c r="N2061" i="110"/>
  <c r="N2063" i="110"/>
  <c r="N2065" i="110"/>
  <c r="N2067" i="110"/>
  <c r="N2069" i="110"/>
  <c r="N2071" i="110"/>
  <c r="N2073" i="110"/>
  <c r="N2092" i="110"/>
  <c r="N2110" i="110"/>
  <c r="N2112" i="110"/>
  <c r="N2135" i="110"/>
  <c r="N2161" i="110"/>
  <c r="N2163" i="110"/>
  <c r="N2172" i="110"/>
  <c r="N2228" i="110"/>
  <c r="N2232" i="110"/>
  <c r="N2238" i="110"/>
  <c r="N2263" i="110"/>
  <c r="N2332" i="110"/>
  <c r="N2336" i="110"/>
  <c r="N2342" i="110"/>
  <c r="N2344" i="110"/>
  <c r="N2362" i="110"/>
  <c r="N2373" i="110"/>
  <c r="N2387" i="110"/>
  <c r="N2389" i="110"/>
  <c r="N2393" i="110"/>
  <c r="N2403" i="110"/>
  <c r="N2405" i="110"/>
  <c r="N2409" i="110"/>
  <c r="N2993" i="110"/>
  <c r="N3068" i="110"/>
  <c r="N3154" i="110"/>
  <c r="N3322" i="110"/>
  <c r="N2467" i="110"/>
  <c r="N2469" i="110"/>
  <c r="N2494" i="110"/>
  <c r="N2496" i="110"/>
  <c r="N2498" i="110"/>
  <c r="N2553" i="110"/>
  <c r="N2595" i="110"/>
  <c r="N2597" i="110"/>
  <c r="N2601" i="110"/>
  <c r="N2628" i="110"/>
  <c r="N2656" i="110"/>
  <c r="N2694" i="110"/>
  <c r="N2696" i="110"/>
  <c r="N2706" i="110"/>
  <c r="N2737" i="110"/>
  <c r="N2741" i="110"/>
  <c r="N2777" i="110"/>
  <c r="N2781" i="110"/>
  <c r="N2795" i="110"/>
  <c r="N2797" i="110"/>
  <c r="N2808" i="110"/>
  <c r="N2834" i="110"/>
  <c r="N2877" i="110"/>
  <c r="N2879" i="110"/>
  <c r="N2881" i="110"/>
  <c r="N2887" i="110"/>
  <c r="N2889" i="110"/>
  <c r="N2891" i="110"/>
  <c r="N2899" i="110"/>
  <c r="N2951" i="110"/>
  <c r="N2965" i="110"/>
  <c r="N2974" i="110"/>
  <c r="N2982" i="110"/>
  <c r="N2987" i="110"/>
  <c r="N2989" i="110"/>
  <c r="N2998" i="110"/>
  <c r="N3000" i="110"/>
  <c r="N3016" i="110"/>
  <c r="N3025" i="110"/>
  <c r="N3033" i="110"/>
  <c r="N3040" i="110"/>
  <c r="N3051" i="110"/>
  <c r="N3059" i="110"/>
  <c r="N3072" i="110"/>
  <c r="N3092" i="110"/>
  <c r="N3117" i="110"/>
  <c r="N3124" i="110"/>
  <c r="N3146" i="110"/>
  <c r="N3156" i="110"/>
  <c r="N3162" i="110"/>
  <c r="N3164" i="110"/>
  <c r="N3166" i="110"/>
  <c r="N3170" i="110"/>
  <c r="N3207" i="110"/>
  <c r="N3257" i="110"/>
  <c r="N3298" i="110"/>
  <c r="N3304" i="110"/>
  <c r="N3326" i="110"/>
  <c r="N3330" i="110"/>
  <c r="N3334" i="110"/>
  <c r="N3365" i="110"/>
  <c r="N3373" i="110"/>
  <c r="N3385" i="110"/>
  <c r="N3551" i="110"/>
  <c r="N3553" i="110"/>
  <c r="N3559" i="110"/>
  <c r="N3592" i="110"/>
  <c r="N3641" i="110"/>
  <c r="N3127" i="110"/>
  <c r="N3135" i="110"/>
  <c r="N3208" i="110"/>
  <c r="N3212" i="110"/>
  <c r="N3216" i="110"/>
  <c r="N3264" i="110"/>
  <c r="N3306" i="110"/>
  <c r="N3323" i="110"/>
  <c r="N3370" i="110"/>
  <c r="N3372" i="110"/>
  <c r="N3386" i="110"/>
  <c r="N3388" i="110"/>
  <c r="N3490" i="110"/>
  <c r="N3522" i="110"/>
  <c r="N3524" i="110"/>
  <c r="N3537" i="110"/>
  <c r="N3605" i="110"/>
  <c r="N3609" i="110"/>
  <c r="N3623" i="110"/>
  <c r="N3625" i="110"/>
  <c r="N3642" i="110"/>
  <c r="N3644" i="110"/>
  <c r="N3646" i="110"/>
  <c r="N3665" i="110"/>
  <c r="N3669" i="110"/>
  <c r="N3673" i="110"/>
  <c r="N3681" i="110"/>
  <c r="N3685" i="110"/>
  <c r="N3689" i="110"/>
  <c r="N2470" i="110"/>
  <c r="N2472" i="110"/>
  <c r="N2481" i="110"/>
  <c r="N2489" i="110"/>
  <c r="N2493" i="110"/>
  <c r="N2497" i="110"/>
  <c r="N2499" i="110"/>
  <c r="N2520" i="110"/>
  <c r="N2524" i="110"/>
  <c r="N2532" i="110"/>
  <c r="N2540" i="110"/>
  <c r="N2560" i="110"/>
  <c r="N2590" i="110"/>
  <c r="N2592" i="110"/>
  <c r="N2613" i="110"/>
  <c r="N2649" i="110"/>
  <c r="N2748" i="110"/>
  <c r="N2752" i="110"/>
  <c r="N2770" i="110"/>
  <c r="N2776" i="110"/>
  <c r="N2782" i="110"/>
  <c r="N2784" i="110"/>
  <c r="N2786" i="110"/>
  <c r="N2798" i="110"/>
  <c r="N2801" i="110"/>
  <c r="N2903" i="110"/>
  <c r="N2917" i="110"/>
  <c r="N2919" i="110"/>
  <c r="N2921" i="110"/>
  <c r="N2923" i="110"/>
  <c r="N2925" i="110"/>
  <c r="N2927" i="110"/>
  <c r="N2935" i="110"/>
  <c r="N2943" i="110"/>
  <c r="N2952" i="110"/>
  <c r="N2956" i="110"/>
  <c r="N3095" i="110"/>
  <c r="N3111" i="110"/>
  <c r="N3177" i="110"/>
  <c r="N3185" i="110"/>
  <c r="N3190" i="110"/>
  <c r="N3194" i="110"/>
  <c r="N3198" i="110"/>
  <c r="N3203" i="110"/>
  <c r="N3270" i="110"/>
  <c r="N3289" i="110"/>
  <c r="N3339" i="110"/>
  <c r="N3341" i="110"/>
  <c r="N3353" i="110"/>
  <c r="N3434" i="110"/>
  <c r="N3436" i="110"/>
  <c r="N3438" i="110"/>
  <c r="N3534" i="110"/>
  <c r="N3540" i="110"/>
  <c r="N3566" i="110"/>
  <c r="N3572" i="110"/>
  <c r="N3574" i="110"/>
  <c r="N3580" i="110"/>
  <c r="N3586" i="110"/>
  <c r="N3588" i="110"/>
  <c r="N3631" i="110"/>
  <c r="N3633" i="110"/>
  <c r="N3662" i="110"/>
  <c r="N2004" i="110"/>
  <c r="N2036" i="110"/>
  <c r="N1998" i="110"/>
  <c r="N2000" i="110"/>
  <c r="N2002" i="110"/>
  <c r="N2013" i="110"/>
  <c r="N2015" i="110"/>
  <c r="N2017" i="110"/>
  <c r="N2020" i="110"/>
  <c r="N2030" i="110"/>
  <c r="N2032" i="110"/>
  <c r="N2034" i="110"/>
  <c r="N2045" i="110"/>
  <c r="N2047" i="110"/>
  <c r="N2049" i="110"/>
  <c r="N2052" i="110"/>
  <c r="N2062" i="110"/>
  <c r="N2064" i="110"/>
  <c r="N2066" i="110"/>
  <c r="N2077" i="110"/>
  <c r="N2079" i="110"/>
  <c r="N2081" i="110"/>
  <c r="N2084" i="110"/>
  <c r="N2094" i="110"/>
  <c r="N2096" i="110"/>
  <c r="N2098" i="110"/>
  <c r="N2124" i="110"/>
  <c r="N2126" i="110"/>
  <c r="N2129" i="110"/>
  <c r="N2131" i="110"/>
  <c r="N2144" i="110"/>
  <c r="N2148" i="110"/>
  <c r="N2168" i="110"/>
  <c r="N2174" i="110"/>
  <c r="N2183" i="110"/>
  <c r="N2199" i="110"/>
  <c r="N2209" i="110"/>
  <c r="N2211" i="110"/>
  <c r="N2252" i="110"/>
  <c r="N2254" i="110"/>
  <c r="N2257" i="110"/>
  <c r="N2259" i="110"/>
  <c r="N2272" i="110"/>
  <c r="N2276" i="110"/>
  <c r="N2293" i="110"/>
  <c r="N2302" i="110"/>
  <c r="N2304" i="110"/>
  <c r="N2115" i="110"/>
  <c r="N2176" i="110"/>
  <c r="N2180" i="110"/>
  <c r="N2200" i="110"/>
  <c r="N2206" i="110"/>
  <c r="N2241" i="110"/>
  <c r="N2243" i="110"/>
  <c r="N2288" i="110"/>
  <c r="N2297" i="110"/>
  <c r="N2068" i="110"/>
  <c r="N2100" i="110"/>
  <c r="N2340" i="110"/>
  <c r="N2012" i="110"/>
  <c r="N2026" i="110"/>
  <c r="N2044" i="110"/>
  <c r="N2076" i="110"/>
  <c r="N2108" i="110"/>
  <c r="N2116" i="110"/>
  <c r="N2136" i="110"/>
  <c r="N2142" i="110"/>
  <c r="N2151" i="110"/>
  <c r="N2167" i="110"/>
  <c r="N2179" i="110"/>
  <c r="N2236" i="110"/>
  <c r="N2240" i="110"/>
  <c r="N2244" i="110"/>
  <c r="N2264" i="110"/>
  <c r="N2270" i="110"/>
  <c r="N2313" i="110"/>
  <c r="N2321" i="110"/>
  <c r="N2279" i="110"/>
  <c r="N2316" i="110"/>
  <c r="N2328" i="110"/>
  <c r="N2334" i="110"/>
  <c r="N2348" i="110"/>
  <c r="N2352" i="110"/>
  <c r="N2354" i="110"/>
  <c r="N2369" i="110"/>
  <c r="N2371" i="110"/>
  <c r="N2380" i="110"/>
  <c r="N2386" i="110"/>
  <c r="N2397" i="110"/>
  <c r="N2421" i="110"/>
  <c r="N2426" i="110"/>
  <c r="N2433" i="110"/>
  <c r="N2435" i="110"/>
  <c r="N2437" i="110"/>
  <c r="N2443" i="110"/>
  <c r="N2445" i="110"/>
  <c r="N2451" i="110"/>
  <c r="N2453" i="110"/>
  <c r="N2460" i="110"/>
  <c r="N2490" i="110"/>
  <c r="N2505" i="110"/>
  <c r="N2507" i="110"/>
  <c r="N2509" i="110"/>
  <c r="N2526" i="110"/>
  <c r="N2528" i="110"/>
  <c r="N2534" i="110"/>
  <c r="N2536" i="110"/>
  <c r="N2544" i="110"/>
  <c r="N2558" i="110"/>
  <c r="N2569" i="110"/>
  <c r="N2577" i="110"/>
  <c r="N2596" i="110"/>
  <c r="N2598" i="110"/>
  <c r="N2600" i="110"/>
  <c r="N2622" i="110"/>
  <c r="N2624" i="110"/>
  <c r="N2626" i="110"/>
  <c r="N2630" i="110"/>
  <c r="N2632" i="110"/>
  <c r="N2641" i="110"/>
  <c r="N2654" i="110"/>
  <c r="N2665" i="110"/>
  <c r="N2673" i="110"/>
  <c r="N2685" i="110"/>
  <c r="N2697" i="110"/>
  <c r="N2699" i="110"/>
  <c r="N2714" i="110"/>
  <c r="N2739" i="110"/>
  <c r="N2744" i="110"/>
  <c r="N2750" i="110"/>
  <c r="N2773" i="110"/>
  <c r="N2778" i="110"/>
  <c r="N2785" i="110"/>
  <c r="N2787" i="110"/>
  <c r="N2796" i="110"/>
  <c r="N2802" i="110"/>
  <c r="N2813" i="110"/>
  <c r="N2825" i="110"/>
  <c r="N2904" i="110"/>
  <c r="N2908" i="110"/>
  <c r="N2933" i="110"/>
  <c r="N2976" i="110"/>
  <c r="N3265" i="110"/>
  <c r="N2392" i="110"/>
  <c r="N2396" i="110"/>
  <c r="N2404" i="110"/>
  <c r="N2412" i="110"/>
  <c r="N2461" i="110"/>
  <c r="N2485" i="110"/>
  <c r="N2513" i="110"/>
  <c r="N2572" i="110"/>
  <c r="N2584" i="110"/>
  <c r="N2604" i="110"/>
  <c r="N2608" i="110"/>
  <c r="N2636" i="110"/>
  <c r="N2668" i="110"/>
  <c r="N2680" i="110"/>
  <c r="N2684" i="110"/>
  <c r="N2709" i="110"/>
  <c r="N2732" i="110"/>
  <c r="N2756" i="110"/>
  <c r="N2764" i="110"/>
  <c r="N2793" i="110"/>
  <c r="N2803" i="110"/>
  <c r="N2805" i="110"/>
  <c r="N2812" i="110"/>
  <c r="N2820" i="110"/>
  <c r="N2822" i="110"/>
  <c r="N2824" i="110"/>
  <c r="N2837" i="110"/>
  <c r="N2841" i="110"/>
  <c r="N2843" i="110"/>
  <c r="N2860" i="110"/>
  <c r="N2864" i="110"/>
  <c r="N2882" i="110"/>
  <c r="N2884" i="110"/>
  <c r="N2886" i="110"/>
  <c r="N2890" i="110"/>
  <c r="N2898" i="110"/>
  <c r="N2936" i="110"/>
  <c r="N2940" i="110"/>
  <c r="N2950" i="110"/>
  <c r="N2969" i="110"/>
  <c r="N3250" i="110"/>
  <c r="N2333" i="110"/>
  <c r="N2357" i="110"/>
  <c r="N2385" i="110"/>
  <c r="N2444" i="110"/>
  <c r="N2456" i="110"/>
  <c r="N2476" i="110"/>
  <c r="N2480" i="110"/>
  <c r="N2508" i="110"/>
  <c r="N2525" i="110"/>
  <c r="N2588" i="110"/>
  <c r="N2700" i="110"/>
  <c r="N2704" i="110"/>
  <c r="N2749" i="110"/>
  <c r="N3337" i="110"/>
  <c r="N2964" i="110"/>
  <c r="N3008" i="110"/>
  <c r="N3014" i="110"/>
  <c r="N3029" i="110"/>
  <c r="N3048" i="110"/>
  <c r="N3063" i="110"/>
  <c r="N3067" i="110"/>
  <c r="N3071" i="110"/>
  <c r="N3094" i="110"/>
  <c r="N3099" i="110"/>
  <c r="N3109" i="110"/>
  <c r="N3119" i="110"/>
  <c r="N3123" i="110"/>
  <c r="N3137" i="110"/>
  <c r="N3145" i="110"/>
  <c r="N3150" i="110"/>
  <c r="N3153" i="110"/>
  <c r="N3155" i="110"/>
  <c r="N3174" i="110"/>
  <c r="N3181" i="110"/>
  <c r="N3202" i="110"/>
  <c r="N3220" i="110"/>
  <c r="N3233" i="110"/>
  <c r="N3302" i="110"/>
  <c r="N3313" i="110"/>
  <c r="N3321" i="110"/>
  <c r="N3325" i="110"/>
  <c r="N3345" i="110"/>
  <c r="N3374" i="110"/>
  <c r="N3390" i="110"/>
  <c r="N3432" i="110"/>
  <c r="N3449" i="110"/>
  <c r="N3476" i="110"/>
  <c r="N3482" i="110"/>
  <c r="N3528" i="110"/>
  <c r="N3532" i="110"/>
  <c r="N3561" i="110"/>
  <c r="N3584" i="110"/>
  <c r="N3621" i="110"/>
  <c r="N3636" i="110"/>
  <c r="N3688" i="110"/>
  <c r="N2875" i="110"/>
  <c r="N2885" i="110"/>
  <c r="N2897" i="110"/>
  <c r="N2918" i="110"/>
  <c r="N2926" i="110"/>
  <c r="N2934" i="110"/>
  <c r="N2953" i="110"/>
  <c r="N2955" i="110"/>
  <c r="N2957" i="110"/>
  <c r="N2959" i="110"/>
  <c r="N2961" i="110"/>
  <c r="N2967" i="110"/>
  <c r="N2975" i="110"/>
  <c r="N2999" i="110"/>
  <c r="N3011" i="110"/>
  <c r="N3026" i="110"/>
  <c r="N3047" i="110"/>
  <c r="N3056" i="110"/>
  <c r="N3100" i="110"/>
  <c r="N3108" i="110"/>
  <c r="N3110" i="110"/>
  <c r="N3120" i="110"/>
  <c r="N3132" i="110"/>
  <c r="N3134" i="110"/>
  <c r="N3178" i="110"/>
  <c r="N3180" i="110"/>
  <c r="N3182" i="110"/>
  <c r="N3191" i="110"/>
  <c r="N3193" i="110"/>
  <c r="N3234" i="110"/>
  <c r="N3240" i="110"/>
  <c r="N3249" i="110"/>
  <c r="N3286" i="110"/>
  <c r="N3288" i="110"/>
  <c r="N3291" i="110"/>
  <c r="N3293" i="110"/>
  <c r="N3314" i="110"/>
  <c r="N3320" i="110"/>
  <c r="N3331" i="110"/>
  <c r="N3333" i="110"/>
  <c r="N3338" i="110"/>
  <c r="N3342" i="110"/>
  <c r="N3346" i="110"/>
  <c r="N3350" i="110"/>
  <c r="N3352" i="110"/>
  <c r="N3357" i="110"/>
  <c r="N3359" i="110"/>
  <c r="N3368" i="110"/>
  <c r="N3394" i="110"/>
  <c r="N3396" i="110"/>
  <c r="N3414" i="110"/>
  <c r="N3429" i="110"/>
  <c r="N3431" i="110"/>
  <c r="N3433" i="110"/>
  <c r="N3450" i="110"/>
  <c r="N3452" i="110"/>
  <c r="N3475" i="110"/>
  <c r="N3492" i="110"/>
  <c r="N3501" i="110"/>
  <c r="N3513" i="110"/>
  <c r="N3525" i="110"/>
  <c r="N3629" i="110"/>
  <c r="N3653" i="110"/>
  <c r="N3006" i="110"/>
  <c r="N3019" i="110"/>
  <c r="N3042" i="110"/>
  <c r="N3044" i="110"/>
  <c r="N3046" i="110"/>
  <c r="N3074" i="110"/>
  <c r="N3086" i="110"/>
  <c r="N3093" i="110"/>
  <c r="N3144" i="110"/>
  <c r="N3158" i="110"/>
  <c r="N3171" i="110"/>
  <c r="N3215" i="110"/>
  <c r="N3222" i="110"/>
  <c r="N3224" i="110"/>
  <c r="N3227" i="110"/>
  <c r="N3229" i="110"/>
  <c r="N3242" i="110"/>
  <c r="N3246" i="110"/>
  <c r="N3259" i="110"/>
  <c r="N3261" i="110"/>
  <c r="N3275" i="110"/>
  <c r="N3277" i="110"/>
  <c r="N3328" i="110"/>
  <c r="N3354" i="110"/>
  <c r="N3367" i="110"/>
  <c r="N3369" i="110"/>
  <c r="N3375" i="110"/>
  <c r="N3377" i="110"/>
  <c r="N3381" i="110"/>
  <c r="N3391" i="110"/>
  <c r="N3418" i="110"/>
  <c r="N3420" i="110"/>
  <c r="N3422" i="110"/>
  <c r="N3439" i="110"/>
  <c r="N3441" i="110"/>
  <c r="N3466" i="110"/>
  <c r="N3468" i="110"/>
  <c r="N3498" i="110"/>
  <c r="N3500" i="110"/>
  <c r="N3502" i="110"/>
  <c r="N3514" i="110"/>
  <c r="N3516" i="110"/>
  <c r="N3539" i="110"/>
  <c r="N3546" i="110"/>
  <c r="N3548" i="110"/>
  <c r="N3550" i="110"/>
  <c r="N3578" i="110"/>
  <c r="N3599" i="110"/>
  <c r="N3601" i="110"/>
  <c r="N3603" i="110"/>
  <c r="N3606" i="110"/>
  <c r="N3613" i="110"/>
  <c r="N3615" i="110"/>
  <c r="N3624" i="110"/>
  <c r="N3630" i="110"/>
  <c r="N3650" i="110"/>
  <c r="N3652" i="110"/>
  <c r="N3670" i="110"/>
  <c r="N2118" i="110"/>
  <c r="N2121" i="110"/>
  <c r="N2123" i="110"/>
  <c r="N2150" i="110"/>
  <c r="N2153" i="110"/>
  <c r="N2155" i="110"/>
  <c r="N2182" i="110"/>
  <c r="N2185" i="110"/>
  <c r="N2187" i="110"/>
  <c r="N2214" i="110"/>
  <c r="N2217" i="110"/>
  <c r="N2219" i="110"/>
  <c r="N2246" i="110"/>
  <c r="N2249" i="110"/>
  <c r="N2251" i="110"/>
  <c r="N2278" i="110"/>
  <c r="N2283" i="110"/>
  <c r="N2285" i="110"/>
  <c r="N2300" i="110"/>
  <c r="N2330" i="110"/>
  <c r="N2337" i="110"/>
  <c r="N2350" i="110"/>
  <c r="N2355" i="110"/>
  <c r="N2372" i="110"/>
  <c r="N2374" i="110"/>
  <c r="N2376" i="110"/>
  <c r="N2402" i="110"/>
  <c r="N2411" i="110"/>
  <c r="N2413" i="110"/>
  <c r="N2428" i="110"/>
  <c r="N2458" i="110"/>
  <c r="N2465" i="110"/>
  <c r="N2478" i="110"/>
  <c r="N2483" i="110"/>
  <c r="N2500" i="110"/>
  <c r="N2502" i="110"/>
  <c r="N2504" i="110"/>
  <c r="N2530" i="110"/>
  <c r="N2539" i="110"/>
  <c r="N2541" i="110"/>
  <c r="N2556" i="110"/>
  <c r="N2586" i="110"/>
  <c r="N2593" i="110"/>
  <c r="N2606" i="110"/>
  <c r="N2611" i="110"/>
  <c r="N2638" i="110"/>
  <c r="N2640" i="110"/>
  <c r="N2692" i="110"/>
  <c r="N2859" i="110"/>
  <c r="N3564" i="110"/>
  <c r="N2134" i="110"/>
  <c r="N2137" i="110"/>
  <c r="N2139" i="110"/>
  <c r="N2166" i="110"/>
  <c r="N2169" i="110"/>
  <c r="N2171" i="110"/>
  <c r="N2198" i="110"/>
  <c r="N2201" i="110"/>
  <c r="N2203" i="110"/>
  <c r="N2230" i="110"/>
  <c r="N2233" i="110"/>
  <c r="N2235" i="110"/>
  <c r="N2262" i="110"/>
  <c r="N2265" i="110"/>
  <c r="N2267" i="110"/>
  <c r="N2286" i="110"/>
  <c r="N2291" i="110"/>
  <c r="N2308" i="110"/>
  <c r="N2310" i="110"/>
  <c r="N2312" i="110"/>
  <c r="N2338" i="110"/>
  <c r="N2347" i="110"/>
  <c r="N2349" i="110"/>
  <c r="N2364" i="110"/>
  <c r="N2394" i="110"/>
  <c r="N2401" i="110"/>
  <c r="N2414" i="110"/>
  <c r="N2419" i="110"/>
  <c r="N2436" i="110"/>
  <c r="N2438" i="110"/>
  <c r="N2440" i="110"/>
  <c r="N2466" i="110"/>
  <c r="N2475" i="110"/>
  <c r="N2477" i="110"/>
  <c r="N2492" i="110"/>
  <c r="N2522" i="110"/>
  <c r="N2529" i="110"/>
  <c r="N2542" i="110"/>
  <c r="N2547" i="110"/>
  <c r="N2564" i="110"/>
  <c r="N2566" i="110"/>
  <c r="N2568" i="110"/>
  <c r="N2594" i="110"/>
  <c r="N2603" i="110"/>
  <c r="N2605" i="110"/>
  <c r="N2620" i="110"/>
  <c r="N2660" i="110"/>
  <c r="N2662" i="110"/>
  <c r="N2664" i="110"/>
  <c r="N2768" i="110"/>
  <c r="N2635" i="110"/>
  <c r="N2637" i="110"/>
  <c r="N2652" i="110"/>
  <c r="N2682" i="110"/>
  <c r="N2689" i="110"/>
  <c r="N2702" i="110"/>
  <c r="N2707" i="110"/>
  <c r="N2724" i="110"/>
  <c r="N2726" i="110"/>
  <c r="N2728" i="110"/>
  <c r="N2754" i="110"/>
  <c r="N2763" i="110"/>
  <c r="N2765" i="110"/>
  <c r="N2780" i="110"/>
  <c r="N2810" i="110"/>
  <c r="N2817" i="110"/>
  <c r="N2830" i="110"/>
  <c r="N2835" i="110"/>
  <c r="N2856" i="110"/>
  <c r="N2873" i="110"/>
  <c r="N2905" i="110"/>
  <c r="N2907" i="110"/>
  <c r="N2909" i="110"/>
  <c r="N2912" i="110"/>
  <c r="N2916" i="110"/>
  <c r="N2942" i="110"/>
  <c r="N2960" i="110"/>
  <c r="N2962" i="110"/>
  <c r="N2970" i="110"/>
  <c r="N2972" i="110"/>
  <c r="N2981" i="110"/>
  <c r="N2983" i="110"/>
  <c r="N2991" i="110"/>
  <c r="N3010" i="110"/>
  <c r="N3012" i="110"/>
  <c r="N3022" i="110"/>
  <c r="N3035" i="110"/>
  <c r="N3053" i="110"/>
  <c r="N3058" i="110"/>
  <c r="N3060" i="110"/>
  <c r="N3062" i="110"/>
  <c r="N3064" i="110"/>
  <c r="N3076" i="110"/>
  <c r="N3101" i="110"/>
  <c r="N3103" i="110"/>
  <c r="N3105" i="110"/>
  <c r="N3131" i="110"/>
  <c r="N3179" i="110"/>
  <c r="N3188" i="110"/>
  <c r="N3221" i="110"/>
  <c r="N3243" i="110"/>
  <c r="N3245" i="110"/>
  <c r="N3254" i="110"/>
  <c r="N3296" i="110"/>
  <c r="N3299" i="110"/>
  <c r="N3301" i="110"/>
  <c r="N3336" i="110"/>
  <c r="N3392" i="110"/>
  <c r="N3421" i="110"/>
  <c r="N3443" i="110"/>
  <c r="N3446" i="110"/>
  <c r="N3453" i="110"/>
  <c r="N3486" i="110"/>
  <c r="N3495" i="110"/>
  <c r="N3497" i="110"/>
  <c r="N3542" i="110"/>
  <c r="N3557" i="110"/>
  <c r="N3576" i="110"/>
  <c r="N3616" i="110"/>
  <c r="N3618" i="110"/>
  <c r="N3620" i="110"/>
  <c r="N3667" i="110"/>
  <c r="N3672" i="110"/>
  <c r="N2701" i="110"/>
  <c r="N2716" i="110"/>
  <c r="N2746" i="110"/>
  <c r="N2753" i="110"/>
  <c r="N2766" i="110"/>
  <c r="N2771" i="110"/>
  <c r="N2788" i="110"/>
  <c r="N2790" i="110"/>
  <c r="N2792" i="110"/>
  <c r="N2818" i="110"/>
  <c r="N2827" i="110"/>
  <c r="N2829" i="110"/>
  <c r="N2839" i="110"/>
  <c r="N2844" i="110"/>
  <c r="N2848" i="110"/>
  <c r="N2857" i="110"/>
  <c r="N2868" i="110"/>
  <c r="N2870" i="110"/>
  <c r="N2872" i="110"/>
  <c r="N2910" i="110"/>
  <c r="N2937" i="110"/>
  <c r="N2939" i="110"/>
  <c r="N2941" i="110"/>
  <c r="N2944" i="110"/>
  <c r="N2948" i="110"/>
  <c r="N2984" i="110"/>
  <c r="N3009" i="110"/>
  <c r="N3138" i="110"/>
  <c r="N3140" i="110"/>
  <c r="N3160" i="110"/>
  <c r="N3176" i="110"/>
  <c r="N3206" i="110"/>
  <c r="N3232" i="110"/>
  <c r="N3235" i="110"/>
  <c r="N3237" i="110"/>
  <c r="N3272" i="110"/>
  <c r="N3307" i="110"/>
  <c r="N3309" i="110"/>
  <c r="N3318" i="110"/>
  <c r="N3360" i="110"/>
  <c r="N3362" i="110"/>
  <c r="N3364" i="110"/>
  <c r="N3411" i="110"/>
  <c r="N3416" i="110"/>
  <c r="N3458" i="110"/>
  <c r="N3460" i="110"/>
  <c r="N3471" i="110"/>
  <c r="N3473" i="110"/>
  <c r="N3518" i="110"/>
  <c r="N3527" i="110"/>
  <c r="N3529" i="110"/>
  <c r="N3562" i="110"/>
  <c r="N3567" i="110"/>
  <c r="N3594" i="110"/>
  <c r="N3596" i="110"/>
  <c r="N3648" i="110"/>
  <c r="N3677" i="110"/>
  <c r="N2109" i="110"/>
  <c r="N2114" i="110"/>
  <c r="N2117" i="110"/>
  <c r="N2122" i="110"/>
  <c r="N2125" i="110"/>
  <c r="N2130" i="110"/>
  <c r="N2133" i="110"/>
  <c r="N2138" i="110"/>
  <c r="N2141" i="110"/>
  <c r="N2146" i="110"/>
  <c r="N2149" i="110"/>
  <c r="N2154" i="110"/>
  <c r="N2157" i="110"/>
  <c r="N2162" i="110"/>
  <c r="N2165" i="110"/>
  <c r="N2170" i="110"/>
  <c r="N2173" i="110"/>
  <c r="N2178" i="110"/>
  <c r="N2181" i="110"/>
  <c r="N2186" i="110"/>
  <c r="N2189" i="110"/>
  <c r="N2194" i="110"/>
  <c r="N2197" i="110"/>
  <c r="N2202" i="110"/>
  <c r="N2205" i="110"/>
  <c r="N2210" i="110"/>
  <c r="N2213" i="110"/>
  <c r="N2218" i="110"/>
  <c r="N2221" i="110"/>
  <c r="N2226" i="110"/>
  <c r="N2229" i="110"/>
  <c r="N2234" i="110"/>
  <c r="N2237" i="110"/>
  <c r="N2242" i="110"/>
  <c r="N2245" i="110"/>
  <c r="N2250" i="110"/>
  <c r="N2253" i="110"/>
  <c r="N2258" i="110"/>
  <c r="N2261" i="110"/>
  <c r="N2266" i="110"/>
  <c r="N2269" i="110"/>
  <c r="N2274" i="110"/>
  <c r="N2277" i="110"/>
  <c r="N2282" i="110"/>
  <c r="N2292" i="110"/>
  <c r="N2294" i="110"/>
  <c r="N2299" i="110"/>
  <c r="N2314" i="110"/>
  <c r="N2324" i="110"/>
  <c r="N2326" i="110"/>
  <c r="N2331" i="110"/>
  <c r="N2346" i="110"/>
  <c r="N2356" i="110"/>
  <c r="N2358" i="110"/>
  <c r="N2363" i="110"/>
  <c r="N2378" i="110"/>
  <c r="N2388" i="110"/>
  <c r="N2390" i="110"/>
  <c r="N2395" i="110"/>
  <c r="N2410" i="110"/>
  <c r="N2420" i="110"/>
  <c r="N2422" i="110"/>
  <c r="N2427" i="110"/>
  <c r="N2442" i="110"/>
  <c r="N2452" i="110"/>
  <c r="N2454" i="110"/>
  <c r="N2459" i="110"/>
  <c r="N2474" i="110"/>
  <c r="N2484" i="110"/>
  <c r="N2486" i="110"/>
  <c r="N2491" i="110"/>
  <c r="N2506" i="110"/>
  <c r="N2516" i="110"/>
  <c r="N2518" i="110"/>
  <c r="N2523" i="110"/>
  <c r="N2538" i="110"/>
  <c r="N2548" i="110"/>
  <c r="N2550" i="110"/>
  <c r="N2555" i="110"/>
  <c r="N2570" i="110"/>
  <c r="N2580" i="110"/>
  <c r="N2582" i="110"/>
  <c r="N2587" i="110"/>
  <c r="N2602" i="110"/>
  <c r="N2612" i="110"/>
  <c r="N2614" i="110"/>
  <c r="N2619" i="110"/>
  <c r="N2634" i="110"/>
  <c r="N2644" i="110"/>
  <c r="N2646" i="110"/>
  <c r="N2651" i="110"/>
  <c r="N2666" i="110"/>
  <c r="N2676" i="110"/>
  <c r="N2678" i="110"/>
  <c r="N2683" i="110"/>
  <c r="N2698" i="110"/>
  <c r="N2708" i="110"/>
  <c r="N2710" i="110"/>
  <c r="N2715" i="110"/>
  <c r="N2730" i="110"/>
  <c r="N2740" i="110"/>
  <c r="N2742" i="110"/>
  <c r="N2747" i="110"/>
  <c r="N2762" i="110"/>
  <c r="N2772" i="110"/>
  <c r="N2774" i="110"/>
  <c r="N2779" i="110"/>
  <c r="N2794" i="110"/>
  <c r="N2804" i="110"/>
  <c r="N2806" i="110"/>
  <c r="N2811" i="110"/>
  <c r="N2826" i="110"/>
  <c r="N2836" i="110"/>
  <c r="N2838" i="110"/>
  <c r="N2845" i="110"/>
  <c r="N2847" i="110"/>
  <c r="N2893" i="110"/>
  <c r="N2895" i="110"/>
  <c r="N2900" i="110"/>
  <c r="N2902" i="110"/>
  <c r="N2913" i="110"/>
  <c r="N2915" i="110"/>
  <c r="N2929" i="110"/>
  <c r="N2931" i="110"/>
  <c r="N2945" i="110"/>
  <c r="N2947" i="110"/>
  <c r="N2954" i="110"/>
  <c r="N2963" i="110"/>
  <c r="N2968" i="110"/>
  <c r="N2973" i="110"/>
  <c r="N2978" i="110"/>
  <c r="N2980" i="110"/>
  <c r="N2985" i="110"/>
  <c r="N2990" i="110"/>
  <c r="N3002" i="110"/>
  <c r="N3013" i="110"/>
  <c r="N3021" i="110"/>
  <c r="N3027" i="110"/>
  <c r="N3034" i="110"/>
  <c r="N3037" i="110"/>
  <c r="N3079" i="110"/>
  <c r="N3084" i="110"/>
  <c r="N3087" i="110"/>
  <c r="N3097" i="110"/>
  <c r="N3113" i="110"/>
  <c r="N3121" i="110"/>
  <c r="N3126" i="110"/>
  <c r="N3128" i="110"/>
  <c r="N3130" i="110"/>
  <c r="N3142" i="110"/>
  <c r="N3147" i="110"/>
  <c r="N3196" i="110"/>
  <c r="N3199" i="110"/>
  <c r="N3201" i="110"/>
  <c r="N3214" i="110"/>
  <c r="N3217" i="110"/>
  <c r="N3219" i="110"/>
  <c r="N3248" i="110"/>
  <c r="N3251" i="110"/>
  <c r="N3253" i="110"/>
  <c r="N3280" i="110"/>
  <c r="N3283" i="110"/>
  <c r="N3285" i="110"/>
  <c r="N3312" i="110"/>
  <c r="N3315" i="110"/>
  <c r="N3317" i="110"/>
  <c r="N3344" i="110"/>
  <c r="N3347" i="110"/>
  <c r="N3349" i="110"/>
  <c r="N3379" i="110"/>
  <c r="N3382" i="110"/>
  <c r="N3389" i="110"/>
  <c r="N3402" i="110"/>
  <c r="N3407" i="110"/>
  <c r="N3424" i="110"/>
  <c r="N3426" i="110"/>
  <c r="N3428" i="110"/>
  <c r="N3454" i="110"/>
  <c r="N3463" i="110"/>
  <c r="N3465" i="110"/>
  <c r="N3480" i="110"/>
  <c r="N3507" i="110"/>
  <c r="N3510" i="110"/>
  <c r="N3517" i="110"/>
  <c r="N3530" i="110"/>
  <c r="N3535" i="110"/>
  <c r="N3552" i="110"/>
  <c r="N3554" i="110"/>
  <c r="N3556" i="110"/>
  <c r="N3582" i="110"/>
  <c r="N3591" i="110"/>
  <c r="N3593" i="110"/>
  <c r="N3608" i="110"/>
  <c r="N3635" i="110"/>
  <c r="N3638" i="110"/>
  <c r="N3645" i="110"/>
  <c r="N3658" i="110"/>
  <c r="N3663" i="110"/>
  <c r="N3680" i="110"/>
  <c r="N3682" i="110"/>
  <c r="N3684" i="110"/>
  <c r="N3028" i="110"/>
  <c r="N3038" i="110"/>
  <c r="N3045" i="110"/>
  <c r="N3055" i="110"/>
  <c r="N3061" i="110"/>
  <c r="N3088" i="110"/>
  <c r="N3096" i="110"/>
  <c r="N3102" i="110"/>
  <c r="N3122" i="110"/>
  <c r="N3129" i="110"/>
  <c r="N3139" i="110"/>
  <c r="N3148" i="110"/>
  <c r="N3157" i="110"/>
  <c r="N3163" i="110"/>
  <c r="N3184" i="110"/>
  <c r="N3187" i="110"/>
  <c r="N3192" i="110"/>
  <c r="N3195" i="110"/>
  <c r="N3200" i="110"/>
  <c r="N3205" i="110"/>
  <c r="N3210" i="110"/>
  <c r="N3213" i="110"/>
  <c r="N3218" i="110"/>
  <c r="N3223" i="110"/>
  <c r="N3228" i="110"/>
  <c r="N3231" i="110"/>
  <c r="N3236" i="110"/>
  <c r="N3239" i="110"/>
  <c r="N3244" i="110"/>
  <c r="N3247" i="110"/>
  <c r="N3252" i="110"/>
  <c r="N3255" i="110"/>
  <c r="N3260" i="110"/>
  <c r="N3263" i="110"/>
  <c r="N3268" i="110"/>
  <c r="N3271" i="110"/>
  <c r="N3276" i="110"/>
  <c r="N3279" i="110"/>
  <c r="N3284" i="110"/>
  <c r="N3287" i="110"/>
  <c r="N3292" i="110"/>
  <c r="N3295" i="110"/>
  <c r="N3300" i="110"/>
  <c r="N3303" i="110"/>
  <c r="N3308" i="110"/>
  <c r="N3311" i="110"/>
  <c r="N3316" i="110"/>
  <c r="N3319" i="110"/>
  <c r="N3324" i="110"/>
  <c r="N3327" i="110"/>
  <c r="N3332" i="110"/>
  <c r="N3335" i="110"/>
  <c r="N3340" i="110"/>
  <c r="N3343" i="110"/>
  <c r="N3348" i="110"/>
  <c r="N3351" i="110"/>
  <c r="N3363" i="110"/>
  <c r="N3366" i="110"/>
  <c r="N3376" i="110"/>
  <c r="N3378" i="110"/>
  <c r="N3383" i="110"/>
  <c r="N3395" i="110"/>
  <c r="N3398" i="110"/>
  <c r="N3408" i="110"/>
  <c r="N3410" i="110"/>
  <c r="N3415" i="110"/>
  <c r="N3427" i="110"/>
  <c r="N3430" i="110"/>
  <c r="N3440" i="110"/>
  <c r="N3442" i="110"/>
  <c r="N3447" i="110"/>
  <c r="N3459" i="110"/>
  <c r="N3462" i="110"/>
  <c r="N3472" i="110"/>
  <c r="N3474" i="110"/>
  <c r="N3479" i="110"/>
  <c r="N3491" i="110"/>
  <c r="N3494" i="110"/>
  <c r="N3504" i="110"/>
  <c r="N3506" i="110"/>
  <c r="N3511" i="110"/>
  <c r="N3523" i="110"/>
  <c r="N3526" i="110"/>
  <c r="N3536" i="110"/>
  <c r="N3538" i="110"/>
  <c r="N3543" i="110"/>
  <c r="N3555" i="110"/>
  <c r="N3558" i="110"/>
  <c r="N3568" i="110"/>
  <c r="N3570" i="110"/>
  <c r="N3575" i="110"/>
  <c r="N3587" i="110"/>
  <c r="N3590" i="110"/>
  <c r="N3600" i="110"/>
  <c r="N3602" i="110"/>
  <c r="N3607" i="110"/>
  <c r="N3619" i="110"/>
  <c r="N3622" i="110"/>
  <c r="N3632" i="110"/>
  <c r="N3634" i="110"/>
  <c r="N3639" i="110"/>
  <c r="N3651" i="110"/>
  <c r="N3654" i="110"/>
  <c r="N3664" i="110"/>
  <c r="N3666" i="110"/>
  <c r="N3671" i="110"/>
  <c r="N3683" i="110"/>
  <c r="N3686" i="110"/>
  <c r="N2287" i="110"/>
  <c r="N2295" i="110"/>
  <c r="N2303" i="110"/>
  <c r="N2311" i="110"/>
  <c r="N2319" i="110"/>
  <c r="N2327" i="110"/>
  <c r="N2335" i="110"/>
  <c r="N2343" i="110"/>
  <c r="N2351" i="110"/>
  <c r="N2359" i="110"/>
  <c r="N2367" i="110"/>
  <c r="N2375" i="110"/>
  <c r="N2383" i="110"/>
  <c r="N2391" i="110"/>
  <c r="N2399" i="110"/>
  <c r="N2407" i="110"/>
  <c r="N2415" i="110"/>
  <c r="N2423" i="110"/>
  <c r="N2431" i="110"/>
  <c r="N2439" i="110"/>
  <c r="N2447" i="110"/>
  <c r="N2455" i="110"/>
  <c r="N2463" i="110"/>
  <c r="N2471" i="110"/>
  <c r="N2479" i="110"/>
  <c r="N2487" i="110"/>
  <c r="N2495" i="110"/>
  <c r="N2503" i="110"/>
  <c r="N2511" i="110"/>
  <c r="N2519" i="110"/>
  <c r="N2527" i="110"/>
  <c r="N2535" i="110"/>
  <c r="N2543" i="110"/>
  <c r="N2551" i="110"/>
  <c r="N2559" i="110"/>
  <c r="N2567" i="110"/>
  <c r="N2575" i="110"/>
  <c r="N2583" i="110"/>
  <c r="N2591" i="110"/>
  <c r="N2599" i="110"/>
  <c r="N2607" i="110"/>
  <c r="N2615" i="110"/>
  <c r="N2623" i="110"/>
  <c r="N2631" i="110"/>
  <c r="N2639" i="110"/>
  <c r="N2647" i="110"/>
  <c r="N2655" i="110"/>
  <c r="N2663" i="110"/>
  <c r="N2671" i="110"/>
  <c r="N2679" i="110"/>
  <c r="N2687" i="110"/>
  <c r="N2695" i="110"/>
  <c r="N2703" i="110"/>
  <c r="N2711" i="110"/>
  <c r="N2719" i="110"/>
  <c r="N2727" i="110"/>
  <c r="N2735" i="110"/>
  <c r="N2743" i="110"/>
  <c r="N2751" i="110"/>
  <c r="N2759" i="110"/>
  <c r="N2767" i="110"/>
  <c r="N2775" i="110"/>
  <c r="N2783" i="110"/>
  <c r="N2791" i="110"/>
  <c r="N2799" i="110"/>
  <c r="N2807" i="110"/>
  <c r="N2815" i="110"/>
  <c r="N2823" i="110"/>
  <c r="N2831" i="110"/>
  <c r="N2842" i="110"/>
  <c r="N2851" i="110"/>
  <c r="N2874" i="110"/>
  <c r="N2883" i="110"/>
  <c r="N2996" i="110"/>
  <c r="N3066" i="110"/>
  <c r="N3107" i="110"/>
  <c r="N3168" i="110"/>
  <c r="N3032" i="110"/>
  <c r="N2846" i="110"/>
  <c r="N2862" i="110"/>
  <c r="N2878" i="110"/>
  <c r="N2894" i="110"/>
  <c r="N2906" i="110"/>
  <c r="N2914" i="110"/>
  <c r="N2922" i="110"/>
  <c r="N2930" i="110"/>
  <c r="N2938" i="110"/>
  <c r="N2946" i="110"/>
  <c r="N3050" i="110"/>
  <c r="N3091" i="110"/>
  <c r="N3152" i="110"/>
  <c r="N3003" i="110"/>
  <c r="N3007" i="110"/>
  <c r="N3023" i="110"/>
  <c r="N3039" i="110"/>
  <c r="N3057" i="110"/>
  <c r="N3075" i="110"/>
  <c r="N3085" i="110"/>
  <c r="N3098" i="110"/>
  <c r="N3114" i="110"/>
  <c r="N3133" i="110"/>
  <c r="N3149" i="110"/>
  <c r="N3159" i="110"/>
  <c r="N3175" i="110"/>
  <c r="N3371" i="110"/>
  <c r="N3403" i="110"/>
  <c r="N3435" i="110"/>
  <c r="N3467" i="110"/>
  <c r="N3499" i="110"/>
  <c r="N3531" i="110"/>
  <c r="N3563" i="110"/>
  <c r="N3595" i="110"/>
  <c r="N3627" i="110"/>
  <c r="N3659" i="110"/>
  <c r="N2995" i="110"/>
  <c r="N3005" i="110"/>
  <c r="N3015" i="110"/>
  <c r="N3031" i="110"/>
  <c r="N3049" i="110"/>
  <c r="N3065" i="110"/>
  <c r="N3083" i="110"/>
  <c r="N3090" i="110"/>
  <c r="N3106" i="110"/>
  <c r="N3125" i="110"/>
  <c r="N3141" i="110"/>
  <c r="N3151" i="110"/>
  <c r="N3167" i="110"/>
  <c r="N3183" i="110"/>
  <c r="N3355" i="110"/>
  <c r="N3387" i="110"/>
  <c r="N3419" i="110"/>
  <c r="N3451" i="110"/>
  <c r="N3483" i="110"/>
  <c r="N3515" i="110"/>
  <c r="N3547" i="110"/>
  <c r="N3579" i="110"/>
  <c r="N3611" i="110"/>
  <c r="N3643" i="110"/>
  <c r="N3675" i="110"/>
  <c r="N3679" i="110"/>
  <c r="N3687" i="110"/>
  <c r="H34" i="54" l="1"/>
  <c r="J32" i="92" l="1"/>
  <c r="D32" i="92"/>
  <c r="E34" i="92" l="1"/>
  <c r="G15" i="54" l="1"/>
  <c r="G29" i="54" l="1"/>
  <c r="G28" i="54"/>
  <c r="G27" i="54"/>
  <c r="G26" i="54"/>
  <c r="G25" i="54"/>
  <c r="G24" i="54"/>
  <c r="G23" i="54"/>
  <c r="G19" i="54"/>
  <c r="G18" i="54"/>
  <c r="G17" i="54"/>
  <c r="G16" i="54"/>
  <c r="G30" i="54" l="1"/>
  <c r="G20" i="54"/>
  <c r="H32" i="54" l="1"/>
  <c r="H36" i="54" s="1"/>
</calcChain>
</file>

<file path=xl/sharedStrings.xml><?xml version="1.0" encoding="utf-8"?>
<sst xmlns="http://schemas.openxmlformats.org/spreadsheetml/2006/main" count="37133" uniqueCount="3585">
  <si>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</si>
  <si>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</si>
  <si>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</si>
  <si>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</si>
  <si>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</si>
  <si>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</si>
  <si>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</si>
  <si>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</si>
  <si>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</si>
  <si>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</si>
  <si>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</si>
  <si>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</si>
  <si>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I33</t>
  </si>
  <si>
    <t xml:space="preserve"> </t>
  </si>
  <si>
    <t>Wildcat</t>
  </si>
  <si>
    <t>Media</t>
  </si>
  <si>
    <t>NICOLAS</t>
  </si>
  <si>
    <t>DAVID</t>
  </si>
  <si>
    <t>Transport</t>
  </si>
  <si>
    <t>Bonus</t>
  </si>
  <si>
    <t>BAKENOU</t>
  </si>
  <si>
    <t>I89</t>
  </si>
  <si>
    <t>Transfer Fees</t>
  </si>
  <si>
    <t>Sonia</t>
  </si>
  <si>
    <t>Nicolas</t>
  </si>
  <si>
    <t>Personnel</t>
  </si>
  <si>
    <t>Telephone</t>
  </si>
  <si>
    <t>Services</t>
  </si>
  <si>
    <t>Travel Expenses</t>
  </si>
  <si>
    <t>Bank Fees</t>
  </si>
  <si>
    <t>ECOBANK</t>
  </si>
  <si>
    <t>Étiquettes de lignes</t>
  </si>
  <si>
    <t>Total général</t>
  </si>
  <si>
    <t>EAGLE NETWORK</t>
  </si>
  <si>
    <t>PROJECT:</t>
  </si>
  <si>
    <t>EAGLE-TOGO</t>
  </si>
  <si>
    <t xml:space="preserve">PERIODE:                      </t>
  </si>
  <si>
    <t>Billetage</t>
  </si>
  <si>
    <t>Billets de :</t>
  </si>
  <si>
    <t>×</t>
  </si>
  <si>
    <t xml:space="preserve"> total A</t>
  </si>
  <si>
    <t>Pièces de:</t>
  </si>
  <si>
    <t>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</si>
  <si>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</si>
  <si>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</si>
  <si>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</si>
  <si>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………………………………………………………………………………………………………………………………..</t>
  </si>
  <si>
    <t>LE COORDINATEUR</t>
  </si>
  <si>
    <t>LE COMPTABLE</t>
  </si>
  <si>
    <t xml:space="preserve">Justification de l'écart : </t>
  </si>
  <si>
    <t>SOLDE AU 01/02/2018</t>
  </si>
  <si>
    <t xml:space="preserve">PROJECT: </t>
  </si>
  <si>
    <t>BANQUE</t>
  </si>
  <si>
    <t>Nom de la banque:</t>
  </si>
  <si>
    <t>Numéro du compte:</t>
  </si>
  <si>
    <t>Etat de Rapprochement bancaire</t>
  </si>
  <si>
    <t>Intitulé du compte:</t>
  </si>
  <si>
    <r>
      <t xml:space="preserve">en </t>
    </r>
    <r>
      <rPr>
        <b/>
        <i/>
        <sz val="12"/>
        <rFont val="Arial"/>
        <family val="2"/>
      </rPr>
      <t>FCFA</t>
    </r>
    <r>
      <rPr>
        <b/>
        <sz val="12"/>
        <rFont val="Arial"/>
        <family val="2"/>
      </rPr>
      <t xml:space="preserve"> </t>
    </r>
  </si>
  <si>
    <t>COMPTABILITE</t>
  </si>
  <si>
    <t xml:space="preserve">n° </t>
  </si>
  <si>
    <t>Libellé</t>
  </si>
  <si>
    <t>Débit</t>
  </si>
  <si>
    <t>Crédit</t>
  </si>
  <si>
    <t>Solde comptabilité</t>
  </si>
  <si>
    <t>Solde banque</t>
  </si>
  <si>
    <t>COORDINATEUR</t>
  </si>
  <si>
    <t>COMPTABLE</t>
  </si>
  <si>
    <t>commentaire :</t>
  </si>
  <si>
    <t>EAGLE TOGO</t>
  </si>
  <si>
    <t>SCDA PROJET EAGLE TOGO</t>
  </si>
  <si>
    <t>Montant dépensé FCFA</t>
  </si>
  <si>
    <t>Office Materials</t>
  </si>
  <si>
    <t>Travel Subsistence</t>
  </si>
  <si>
    <t>Trust Building</t>
  </si>
  <si>
    <t>Bakenou</t>
  </si>
  <si>
    <t>Somme de Montant dépensé FCFA</t>
  </si>
  <si>
    <t>CCU</t>
  </si>
  <si>
    <t>Cyrille</t>
  </si>
  <si>
    <t>Virement de salaires et autres eagle VIR SAL FEV 2018</t>
  </si>
  <si>
    <t>Retrait par chèque N° 6214185 FAV ESSIGO Kodjo David</t>
  </si>
  <si>
    <t>Frais bancaire (commission-autres)</t>
  </si>
  <si>
    <t>Dates</t>
  </si>
  <si>
    <t>JC</t>
  </si>
  <si>
    <t>Appolinaire</t>
  </si>
  <si>
    <t>Frais de poubelle</t>
  </si>
  <si>
    <t>Frais sur transfert d'argent à I33</t>
  </si>
  <si>
    <t>Avance sur salaire</t>
  </si>
  <si>
    <t>Frais de transport Maison-Bureau</t>
  </si>
  <si>
    <t>Frais de transport Bureau-Maison</t>
  </si>
  <si>
    <t>Frais sur virement de salaire</t>
  </si>
  <si>
    <t xml:space="preserve">Achat d'encre </t>
  </si>
  <si>
    <t>Credit de communication pour le personnel</t>
  </si>
  <si>
    <t>CA-06-02</t>
  </si>
  <si>
    <t>CA-06-03</t>
  </si>
  <si>
    <t>CA-06-04</t>
  </si>
  <si>
    <t>CA-06-05</t>
  </si>
  <si>
    <t>CA-06-06</t>
  </si>
  <si>
    <t>CA-06-07</t>
  </si>
  <si>
    <t>CA-06-08</t>
  </si>
  <si>
    <t>CA-06-09</t>
  </si>
  <si>
    <t>CA-06-10</t>
  </si>
  <si>
    <t>CA-06-11</t>
  </si>
  <si>
    <t>CA-06-12</t>
  </si>
  <si>
    <t>CA-06-14</t>
  </si>
  <si>
    <t>CA-06-15</t>
  </si>
  <si>
    <t>CA-06-16</t>
  </si>
  <si>
    <t>CA-06-17</t>
  </si>
  <si>
    <t>CA-06-18</t>
  </si>
  <si>
    <t>CA-06-19</t>
  </si>
  <si>
    <t>CA-06-20</t>
  </si>
  <si>
    <t>CA-06-21</t>
  </si>
  <si>
    <t>CA-06-22</t>
  </si>
  <si>
    <t>CA-06-23</t>
  </si>
  <si>
    <t>CA-06-24</t>
  </si>
  <si>
    <t>CA-06-25</t>
  </si>
  <si>
    <t>CA-06-26</t>
  </si>
  <si>
    <t>CA-06-27</t>
  </si>
  <si>
    <t>CA-06-28</t>
  </si>
  <si>
    <t>CA-06-29</t>
  </si>
  <si>
    <t>CA-06-30</t>
  </si>
  <si>
    <t>Ravittaillment pour Bureau</t>
  </si>
  <si>
    <t>Frais de transport pour ravittaillement</t>
  </si>
  <si>
    <t>Achat de desarapheur pour Bureau</t>
  </si>
  <si>
    <t>Frais de transport pour envoi de courrier</t>
  </si>
  <si>
    <t>Frais sur transfert de courrier admistratif par DHL</t>
  </si>
  <si>
    <t>Reparation du flatteur</t>
  </si>
  <si>
    <t>Achat de tuyau pour repartion de la pompe</t>
  </si>
  <si>
    <t>Frais de jardiennage</t>
  </si>
  <si>
    <t>Frais de transport Bureau- Ecobank-Bureau pour renseignement</t>
  </si>
  <si>
    <t xml:space="preserve">Avance sur salaire </t>
  </si>
  <si>
    <t>Frais de transport Bureau- CEET-Bureau pour information sur facture</t>
  </si>
  <si>
    <t>Frais de transport Bureau- CEET-Bureau pour paiement de facture</t>
  </si>
  <si>
    <t>Reglement du solde de location de voiture pour mission Dapaong</t>
  </si>
  <si>
    <t>Honnoraire du consultant comptable</t>
  </si>
  <si>
    <t>Achat des rideaux pour Bureau</t>
  </si>
  <si>
    <t>Frais de transport Bureau-Assigamé-Bureau pour achat de rideaux</t>
  </si>
  <si>
    <t>Achat des insecticides pour Bureau</t>
  </si>
  <si>
    <t>Frais de transport Bureau-Ramco-Bureau pour achat des insecticides</t>
  </si>
  <si>
    <t>Frais de transport Bureau-DHL-Bureau pour retrait de courrier administratif</t>
  </si>
  <si>
    <t>Frais de transport Bureau-Déckon-Bureau pour achat de crédit de communication pour le personnel</t>
  </si>
  <si>
    <t>Frais de transport pour achat de desagrapheur et credit de communication</t>
  </si>
  <si>
    <t>CA-06-01</t>
  </si>
  <si>
    <t>CA-06-31</t>
  </si>
  <si>
    <t>CA-06-32</t>
  </si>
  <si>
    <t>CA-06-33</t>
  </si>
  <si>
    <t>CA-06-34</t>
  </si>
  <si>
    <t>CA-06-35</t>
  </si>
  <si>
    <t>CA-06-36</t>
  </si>
  <si>
    <t>CA-06-37</t>
  </si>
  <si>
    <t>CA-06-38</t>
  </si>
  <si>
    <t>CA-06-39</t>
  </si>
  <si>
    <t>CA-06-40</t>
  </si>
  <si>
    <t>CA-06-41</t>
  </si>
  <si>
    <t>CA-06-42</t>
  </si>
  <si>
    <t>CA-06-43</t>
  </si>
  <si>
    <t>CA-06-44</t>
  </si>
  <si>
    <t>CA-06-45</t>
  </si>
  <si>
    <t>CA-06-46</t>
  </si>
  <si>
    <t>CA-06-47</t>
  </si>
  <si>
    <t>CA-06-48</t>
  </si>
  <si>
    <t>CA-06-49</t>
  </si>
  <si>
    <t>CA-06-50</t>
  </si>
  <si>
    <t>CA-06-51</t>
  </si>
  <si>
    <t>CA-06-52</t>
  </si>
  <si>
    <t>CA-06-53</t>
  </si>
  <si>
    <t>CA-06-54</t>
  </si>
  <si>
    <t>CA-06-55</t>
  </si>
  <si>
    <t>CA-06-56</t>
  </si>
  <si>
    <t>CA-06-57</t>
  </si>
  <si>
    <t>Achat d'eau pour bureau</t>
  </si>
  <si>
    <t>CA-06-58</t>
  </si>
  <si>
    <t>CA-06-59</t>
  </si>
  <si>
    <t>CA-06-60</t>
  </si>
  <si>
    <t>CA-06-61</t>
  </si>
  <si>
    <t>CA-06-62</t>
  </si>
  <si>
    <t>CA-06-63</t>
  </si>
  <si>
    <t>CA-06-64</t>
  </si>
  <si>
    <t>Rammassage des ordures</t>
  </si>
  <si>
    <t>CA-06-65</t>
  </si>
  <si>
    <t>CA-06-66</t>
  </si>
  <si>
    <t>Achat des ampoules pour bureau</t>
  </si>
  <si>
    <t>Frais de transport pour achat des ampoules</t>
  </si>
  <si>
    <t>Frais de transport Bureau-Addidogomé(Togo Telecom)-Bureau pour factures internet</t>
  </si>
  <si>
    <t>Frais de transport Bureau-Sevice de gardiennage-Bureau pour factures internet</t>
  </si>
  <si>
    <t>Frais transport pour retrait de facture à Agbalépédo</t>
  </si>
  <si>
    <t>CA-06-67</t>
  </si>
  <si>
    <t>CA-06-68</t>
  </si>
  <si>
    <t>CA-06-69</t>
  </si>
  <si>
    <t>CA-06-70</t>
  </si>
  <si>
    <t>CA-06-71</t>
  </si>
  <si>
    <t>CA-06-74</t>
  </si>
  <si>
    <t>CA-06-75</t>
  </si>
  <si>
    <t>CA-06-76</t>
  </si>
  <si>
    <t>CA-06-77</t>
  </si>
  <si>
    <t>Frais de transport pour reçu</t>
  </si>
  <si>
    <t>Frais de transport Soum pour signature</t>
  </si>
  <si>
    <t>CA-06-78</t>
  </si>
  <si>
    <t>CA-06-79</t>
  </si>
  <si>
    <t>CA-06-80</t>
  </si>
  <si>
    <t>CA-06-81</t>
  </si>
  <si>
    <t>CA-06-82</t>
  </si>
  <si>
    <t>Ravitaillement bureau</t>
  </si>
  <si>
    <t>Achat de câble pour reparartion électricité</t>
  </si>
  <si>
    <t>Achat d'encres impriùante bureau</t>
  </si>
  <si>
    <t>Frais de transport pour achat d"encres</t>
  </si>
  <si>
    <t>Achat d'un carton papier rame</t>
  </si>
  <si>
    <t>CA-06-72</t>
  </si>
  <si>
    <t>Frais de transport pour achat de papier rame et cartes de recharges</t>
  </si>
  <si>
    <t xml:space="preserve">Frais d'entretien climatiseur </t>
  </si>
  <si>
    <t>Frais de transport Daruis pour signature</t>
  </si>
  <si>
    <t>Frais de gardiennage mois de Juin</t>
  </si>
  <si>
    <t>Frais de transport pour paiement des frais de gardiennage</t>
  </si>
  <si>
    <t>CA-06-83</t>
  </si>
  <si>
    <t>CA-06-84</t>
  </si>
  <si>
    <t>CA-06-85</t>
  </si>
  <si>
    <t>CA-06-86</t>
  </si>
  <si>
    <t>Frais de transport pour maintenance du PC</t>
  </si>
  <si>
    <t>Maintenance et reinstallation du PC</t>
  </si>
  <si>
    <t>Frais de transport pour ravitaillement bureau</t>
  </si>
  <si>
    <t>Frais de transport Latifa pour signature</t>
  </si>
  <si>
    <t>Frais de transport Nicole pour signature</t>
  </si>
  <si>
    <t>Frais de transport Fidar pour signature</t>
  </si>
  <si>
    <t>CA-06-87</t>
  </si>
  <si>
    <t>CA-06-88</t>
  </si>
  <si>
    <t>Transport local</t>
  </si>
  <si>
    <t>Nourriture</t>
  </si>
  <si>
    <t>Hébergement</t>
  </si>
  <si>
    <t>Boissons</t>
  </si>
  <si>
    <t>Sokode lome</t>
  </si>
  <si>
    <t>Station maison</t>
  </si>
  <si>
    <t>Maison station</t>
  </si>
  <si>
    <t>lome dapaong</t>
  </si>
  <si>
    <t>Hotel station</t>
  </si>
  <si>
    <t>Dapaong lome</t>
  </si>
  <si>
    <t>Crédit téléphone</t>
  </si>
  <si>
    <t>Lome kara</t>
  </si>
  <si>
    <t>Kara station</t>
  </si>
  <si>
    <t>Station ketao</t>
  </si>
  <si>
    <t>Station hotel</t>
  </si>
  <si>
    <t>Station  somdna</t>
  </si>
  <si>
    <t>Somdna ketao</t>
  </si>
  <si>
    <t>Ketao lome</t>
  </si>
  <si>
    <t>Bureau grand marche</t>
  </si>
  <si>
    <t>Gta maison</t>
  </si>
  <si>
    <t>Maison grand marche</t>
  </si>
  <si>
    <t>Adewi bureau</t>
  </si>
  <si>
    <t>Bureau - GTA</t>
  </si>
  <si>
    <t>GTA - Bureau</t>
  </si>
  <si>
    <t>Bureau -MERF</t>
  </si>
  <si>
    <t>MERF-Bureau</t>
  </si>
  <si>
    <t>Bureau - Kégué</t>
  </si>
  <si>
    <t>Kégué - Bureau</t>
  </si>
  <si>
    <t>Bonus aux journalistes</t>
  </si>
  <si>
    <t>Maison-Station Mission Kpalimé</t>
  </si>
  <si>
    <t>Lomé-Mission Kpalimé</t>
  </si>
  <si>
    <t>Station-Hôtel</t>
  </si>
  <si>
    <t>Lodging Mission Kpalimé</t>
  </si>
  <si>
    <t>Travel subsistence</t>
  </si>
  <si>
    <t>Feeding Mission Kpalimé</t>
  </si>
  <si>
    <t>Hôtel-Tribunal</t>
  </si>
  <si>
    <t>Tribunal-Hôtel</t>
  </si>
  <si>
    <t>Hôtel-Gendarmerie</t>
  </si>
  <si>
    <t>Gendarmerie-Hôtel</t>
  </si>
  <si>
    <t>Hôtel-Restaurant</t>
  </si>
  <si>
    <t>Restaurant-Hôtel</t>
  </si>
  <si>
    <t>Hôtel-Commissariat</t>
  </si>
  <si>
    <t>Commissariat-DP Environnement</t>
  </si>
  <si>
    <t>DP Environnement-Hôtel</t>
  </si>
  <si>
    <t xml:space="preserve">Hôtel-Station </t>
  </si>
  <si>
    <t>Kpalimé-Lomé</t>
  </si>
  <si>
    <t>Station-Maison</t>
  </si>
  <si>
    <t>Bureau-Agoè 2 Lions</t>
  </si>
  <si>
    <t>Agoè 2 Lions-Bê Kpota</t>
  </si>
  <si>
    <t>Bê Kpota-Bureau</t>
  </si>
  <si>
    <t>Bureau-Kégué</t>
  </si>
  <si>
    <t>Kégué-Nukafu</t>
  </si>
  <si>
    <t>Nukafu-Akodesséwa</t>
  </si>
  <si>
    <t>Akodesséwa-Kégué</t>
  </si>
  <si>
    <t>Kégué-Bureau</t>
  </si>
  <si>
    <t>Bureau-Port</t>
  </si>
  <si>
    <t>Port-Bureau</t>
  </si>
  <si>
    <t>Local Transport</t>
  </si>
  <si>
    <t>Drinks With Informants</t>
  </si>
  <si>
    <t>Visa Fees</t>
  </si>
  <si>
    <t>Hotel-Station</t>
  </si>
  <si>
    <t>Tabligbo-Lomé</t>
  </si>
  <si>
    <t>Quai-Pvo</t>
  </si>
  <si>
    <t>Bureau-Tp3</t>
  </si>
  <si>
    <t>Tp3-Grand Marche</t>
  </si>
  <si>
    <t>Grand Marché-Bureau</t>
  </si>
  <si>
    <t>Maison-Station</t>
  </si>
  <si>
    <t>Lome-Aneho</t>
  </si>
  <si>
    <t xml:space="preserve">Aneho-Aveve </t>
  </si>
  <si>
    <t>Aveve-Aklakou</t>
  </si>
  <si>
    <t>Aklakou-Aneho</t>
  </si>
  <si>
    <t>Aneho-Lome</t>
  </si>
  <si>
    <t>Maison-Station-Hotel</t>
  </si>
  <si>
    <t>Lome-Atakpame</t>
  </si>
  <si>
    <t>Atakpame-Badou</t>
  </si>
  <si>
    <t>Hebergement</t>
  </si>
  <si>
    <t>Badou-Atakpame</t>
  </si>
  <si>
    <t>Atakpame-Lome</t>
  </si>
  <si>
    <t>Frais de main d'œuvre réparation électrique</t>
  </si>
  <si>
    <t xml:space="preserve">Frais de transport pour achat d'encre </t>
  </si>
  <si>
    <t>Bureau-editogo</t>
  </si>
  <si>
    <t>Editogo-direction l'alternative</t>
  </si>
  <si>
    <t>Direction l'alternative-bureau</t>
  </si>
  <si>
    <t>Bureau-nukafou</t>
  </si>
  <si>
    <t>Nukafou-direction lucreatif</t>
  </si>
  <si>
    <t xml:space="preserve">direction lucreatif-bureau </t>
  </si>
  <si>
    <t>Atakpamé Akparé</t>
  </si>
  <si>
    <t>Akparé Agbodrafo</t>
  </si>
  <si>
    <t>Agbedrafo Atakpamé</t>
  </si>
  <si>
    <t>Lomé Atakpamé</t>
  </si>
  <si>
    <t>Atakpamé Hedjré</t>
  </si>
  <si>
    <t>Déplacement inter urbain</t>
  </si>
  <si>
    <t xml:space="preserve">Hedjré Atakpamé </t>
  </si>
  <si>
    <t>Atakpamé Lomé</t>
  </si>
  <si>
    <t>Frais de transport Bureau-Camp GP-Bureau pour signature</t>
  </si>
  <si>
    <t>Mission Numero 1, Kpalimé, Rencontre avec les autorités Local transport</t>
  </si>
  <si>
    <t>Mission Numero 1,  Local transport</t>
  </si>
  <si>
    <t>Mission Numero 1, Repas</t>
  </si>
  <si>
    <t>Mission Numero 2,  Bassar (Region Kara) Rencontre des autorités</t>
  </si>
  <si>
    <t>Mission Numero 2, Local transport</t>
  </si>
  <si>
    <t>Mission Numero 2, Repas</t>
  </si>
  <si>
    <t>Mission Numero 3 (ANEHO) Rencontre des autorités/Relations Exterieurs-Transport</t>
  </si>
  <si>
    <t>Mission Numero 3, Logement et Repas</t>
  </si>
  <si>
    <t>Mission Numero 3, Local transport</t>
  </si>
  <si>
    <t>Mission Numero 3, Repas</t>
  </si>
  <si>
    <t>Transport , Bureau-Ecobank-Bureau</t>
  </si>
  <si>
    <t>Transport , Bureau-Agoe-Atchanvé-Bureau (Receuil de signature)</t>
  </si>
  <si>
    <t>Mission Numero 1, Kpalimé Logement</t>
  </si>
  <si>
    <t>Mission Numero 1, Kpalimé Repas</t>
  </si>
  <si>
    <t>Mission Numero 2,  Bassar repas</t>
  </si>
  <si>
    <t>Mission Numero 2,  Bassar Logement</t>
  </si>
  <si>
    <t>BQ-06-01</t>
  </si>
  <si>
    <t>BQ-06-02</t>
  </si>
  <si>
    <t>BQ-06-03</t>
  </si>
  <si>
    <t>BQ-06-04</t>
  </si>
  <si>
    <t>BQ-06-05</t>
  </si>
  <si>
    <t>BQ-06-06</t>
  </si>
  <si>
    <t>BQ-06-09</t>
  </si>
  <si>
    <t>Frais bancaire</t>
  </si>
  <si>
    <t>Ecobank</t>
  </si>
  <si>
    <t>SONIA</t>
  </si>
  <si>
    <t>Bonus média</t>
  </si>
  <si>
    <t>Local transport</t>
  </si>
  <si>
    <t>Team Building</t>
  </si>
  <si>
    <t>Service</t>
  </si>
  <si>
    <t>Rent &amp; Utilities</t>
  </si>
  <si>
    <t>Internet</t>
  </si>
  <si>
    <t>Trust building</t>
  </si>
  <si>
    <t>I70</t>
  </si>
  <si>
    <t>Facture d'eau  Novembre</t>
  </si>
  <si>
    <t>Bureau-TDE, Aller retour</t>
  </si>
  <si>
    <t>Remunertion pour gardinage du bureau</t>
  </si>
  <si>
    <t>Bureau-Cacaveli, Aller retour</t>
  </si>
  <si>
    <t>Maison-bureau-maison</t>
  </si>
  <si>
    <t>I22</t>
  </si>
  <si>
    <t>Bureau-Ecobank, Aller retour</t>
  </si>
  <si>
    <t>Bureau-Ministere env-plage avepozo, Aller retour</t>
  </si>
  <si>
    <t>Office materials</t>
  </si>
  <si>
    <t>Bureau-Grand marche, Aller retour</t>
  </si>
  <si>
    <t>Bureau-Ministere env-plage agbodrafo, Aller retour</t>
  </si>
  <si>
    <t>Equipement</t>
  </si>
  <si>
    <t>Bureau-Be-kpota, Aller retour</t>
  </si>
  <si>
    <t>Mission No1: Bureau-Aflao, Aller retour</t>
  </si>
  <si>
    <t>Bureau-MERF, Aller retour</t>
  </si>
  <si>
    <t>Bureau-Ministere Affaire etrangere</t>
  </si>
  <si>
    <t>Mission No2: Bureau-Agbalepedo, Aller retour</t>
  </si>
  <si>
    <t>Bueau-TVT, Aller retour</t>
  </si>
  <si>
    <t>Mission No1: Inter urbain</t>
  </si>
  <si>
    <t>Mission No1: Lome-Tandjouare</t>
  </si>
  <si>
    <t>Bureau-Ministere de l'administration territorial, Aller retour</t>
  </si>
  <si>
    <t>Mission No3: Bureau-Adewi, Aller retour</t>
  </si>
  <si>
    <t>Bureau-Deckon, Aller retour</t>
  </si>
  <si>
    <t>Mission No4: Maison-Agoe, Aller retour</t>
  </si>
  <si>
    <t>Mission No1: Tandjouare-Lome</t>
  </si>
  <si>
    <t>Mission No4: Maison-Djidjole, Aller retour</t>
  </si>
  <si>
    <t>Bureau-Radio Lome, Aller retour</t>
  </si>
  <si>
    <t>Bureau-Agence, Aller retour</t>
  </si>
  <si>
    <t>Mission No6: Inter urbain</t>
  </si>
  <si>
    <t>Mission No6: Lome-Kante</t>
  </si>
  <si>
    <t>Mission No2: inter urbain</t>
  </si>
  <si>
    <t>Mission No2: Lome-Atakpame</t>
  </si>
  <si>
    <t>David</t>
  </si>
  <si>
    <t>Boisson</t>
  </si>
  <si>
    <t>Achat de chargeur de battérie</t>
  </si>
  <si>
    <t>CA-02-01</t>
  </si>
  <si>
    <t>Lomé-Dapaong-Lomé Mission Dapaong I33</t>
  </si>
  <si>
    <t>CA-02-02</t>
  </si>
  <si>
    <t>Logement et repas Mission Dapaong I33</t>
  </si>
  <si>
    <t>Trust building Mission Dapaong I33</t>
  </si>
  <si>
    <t>Lomé-Kati-Lomé Mission Kati I22</t>
  </si>
  <si>
    <t>CA-02-03</t>
  </si>
  <si>
    <t>Logement et repas Mission Kati I22</t>
  </si>
  <si>
    <t>Trust building Mission Kati I22</t>
  </si>
  <si>
    <t>Frais de déplacement Stagiaire Bureau-Maison-Bureau</t>
  </si>
  <si>
    <t>CA-02-04</t>
  </si>
  <si>
    <t>Transport Bureau-MERF-Bureau</t>
  </si>
  <si>
    <t>CA-02-05</t>
  </si>
  <si>
    <t>Transport Bureau-TVT-Bureau</t>
  </si>
  <si>
    <t>CA-02-06</t>
  </si>
  <si>
    <t>Local transport Mission I33</t>
  </si>
  <si>
    <t>CA-02-07</t>
  </si>
  <si>
    <t>Frais de transport Bureau-Agoè-Bureau</t>
  </si>
  <si>
    <t>CA-02-08</t>
  </si>
  <si>
    <t>Ramassage poubelle</t>
  </si>
  <si>
    <t>CA-02-09</t>
  </si>
  <si>
    <t>Transport Bureau-Ecobank-Bureau</t>
  </si>
  <si>
    <t>CA-02-11</t>
  </si>
  <si>
    <t>Solde de tout compte Mensah Novembre et Décembre 2017</t>
  </si>
  <si>
    <t>CA-02-12</t>
  </si>
  <si>
    <t>Transport Bureau-Zongo-Bureau</t>
  </si>
  <si>
    <t>CA-02-13</t>
  </si>
  <si>
    <t>Reparation Ordinateur</t>
  </si>
  <si>
    <t>CA-02-14</t>
  </si>
  <si>
    <t>Work compensation Mois de Décembre et Janvier I70</t>
  </si>
  <si>
    <t>CA-02-15</t>
  </si>
  <si>
    <t>Achat de portable</t>
  </si>
  <si>
    <t>CA-02-16</t>
  </si>
  <si>
    <t>Frais de service de netoyage Alice</t>
  </si>
  <si>
    <t>CA-02-17</t>
  </si>
  <si>
    <t>Frais de transport Bureau-kéguè-Bureau pour viste chez l'Avocat</t>
  </si>
  <si>
    <t>CA-02-18</t>
  </si>
  <si>
    <t>CA-02-19</t>
  </si>
  <si>
    <t>Frais de transport Mission Katangan</t>
  </si>
  <si>
    <t>CA-02-20</t>
  </si>
  <si>
    <t xml:space="preserve">Boissons </t>
  </si>
  <si>
    <t>Frais internet</t>
  </si>
  <si>
    <t>Rens</t>
  </si>
  <si>
    <t>CA-02-21</t>
  </si>
  <si>
    <t>Frais de transport Mission Echangeur</t>
  </si>
  <si>
    <t>CA-02-22</t>
  </si>
  <si>
    <t>Frais de service gardiennage</t>
  </si>
  <si>
    <t>CA-02-23</t>
  </si>
  <si>
    <t>Lomé-Mango-Lomé Mission Mango I89</t>
  </si>
  <si>
    <t>CA-02-24</t>
  </si>
  <si>
    <t>Logement et repas Mission Mango I89</t>
  </si>
  <si>
    <t>Trust building Mission Mango I89</t>
  </si>
  <si>
    <t>CA-02-25</t>
  </si>
  <si>
    <t>Frais de transport Bureau-OCTRID-MERF-Bureau</t>
  </si>
  <si>
    <t>CA-02-26</t>
  </si>
  <si>
    <t>Frais de transport Bureau-TVT-Bureau</t>
  </si>
  <si>
    <t>CA-02-27</t>
  </si>
  <si>
    <t>Lomé-Notsé-Lomé Mission Notsé I33</t>
  </si>
  <si>
    <t>CA-02-28</t>
  </si>
  <si>
    <t>Logement et repas Mission Notsé I33</t>
  </si>
  <si>
    <t>Trust building Mission Notsé I33</t>
  </si>
  <si>
    <t>Frais de transport Bureau-Prison-Bureau</t>
  </si>
  <si>
    <t>CA-02-29</t>
  </si>
  <si>
    <t>Frais de visite en prison</t>
  </si>
  <si>
    <t>Jail Visit</t>
  </si>
  <si>
    <t>Local transport village Aller-Retour Mission Mango I89</t>
  </si>
  <si>
    <t>CA-02-30</t>
  </si>
  <si>
    <t>Repas Mission Mango I89</t>
  </si>
  <si>
    <t>Bureau-Douane-Bureau Mission Douane I22</t>
  </si>
  <si>
    <t>CA-02-31</t>
  </si>
  <si>
    <t>Trust building Mission Douane I22</t>
  </si>
  <si>
    <t>Instalation antivirus (HP et Dell)</t>
  </si>
  <si>
    <t>CA-02-32</t>
  </si>
  <si>
    <t>Transport Bureau-Ets It's Time-Bureau</t>
  </si>
  <si>
    <t xml:space="preserve">Tranport Mission Notsé I33 </t>
  </si>
  <si>
    <t>CA-02-33</t>
  </si>
  <si>
    <t xml:space="preserve"> Repas Mission Notsé I33 </t>
  </si>
  <si>
    <t>CA-02-34</t>
  </si>
  <si>
    <t>CA-02-35</t>
  </si>
  <si>
    <t>Bureau-Sagbado-Bureau Mission Sagbado I22</t>
  </si>
  <si>
    <t>CA-02-36</t>
  </si>
  <si>
    <t xml:space="preserve">Achat de téléphone portable </t>
  </si>
  <si>
    <t>CA-02-37</t>
  </si>
  <si>
    <t>Logement et repas Mission Sokodé</t>
  </si>
  <si>
    <t>CA-02-55</t>
  </si>
  <si>
    <t>Bureaau- RDV-Bureau pour la piste du perroquet</t>
  </si>
  <si>
    <t>CA-02-39</t>
  </si>
  <si>
    <t>Trust building pour la piste du perroquet</t>
  </si>
  <si>
    <t>Bureau- Vakpossito-Nadjégbé-Bureau</t>
  </si>
  <si>
    <t>CA-02-40</t>
  </si>
  <si>
    <t>Trust building Mision Vakposito-Nadjégbé</t>
  </si>
  <si>
    <t>Bureau apédokoè bureau Mission Apédokoè</t>
  </si>
  <si>
    <t>CA-02-41</t>
  </si>
  <si>
    <t>Trust building Mission Apédokoè</t>
  </si>
  <si>
    <t>Maison-deux lions-Maison</t>
  </si>
  <si>
    <t>CA-02-42</t>
  </si>
  <si>
    <t>Bureau-Atakpamé- Lomé Mission Atakpamé</t>
  </si>
  <si>
    <t>CA-02-43</t>
  </si>
  <si>
    <t>Logement et repas Mission Atakpamé</t>
  </si>
  <si>
    <t>Bureau-Atikoumé-Bureau pour affaire de péroquet gris</t>
  </si>
  <si>
    <t>CA-02-44</t>
  </si>
  <si>
    <t xml:space="preserve">Trust Building </t>
  </si>
  <si>
    <t>Frais de transport Bureau -Sagbado-Bureau Mission sagbado</t>
  </si>
  <si>
    <t>CA-02-45</t>
  </si>
  <si>
    <t>Frais de transport Bureau -Ebé-Bureau Mission Ebé</t>
  </si>
  <si>
    <t>CA-02-46</t>
  </si>
  <si>
    <t>Déplacement Maison-Bureau-Maison</t>
  </si>
  <si>
    <t>CA-02-47</t>
  </si>
  <si>
    <t>Bureau-Sagbossito-Bureau: Mission d'enquête a sagbosito</t>
  </si>
  <si>
    <t>CA-02-48</t>
  </si>
  <si>
    <t>Trust building Mission d'enquête a sagbosito</t>
  </si>
  <si>
    <t>Bureau-Zanguera-Bureau: Mission à Zanguera</t>
  </si>
  <si>
    <t>CA-02-49</t>
  </si>
  <si>
    <t>Trust building Mission à Zanguera</t>
  </si>
  <si>
    <t xml:space="preserve">Bonus Opération </t>
  </si>
  <si>
    <t>CA-02-50</t>
  </si>
  <si>
    <t xml:space="preserve">Frais de transport Bureau -OCRTIBD-Bureau </t>
  </si>
  <si>
    <t>CA-02-51</t>
  </si>
  <si>
    <t>Bureau OCRTIB-Bureau</t>
  </si>
  <si>
    <t>CA-02-52</t>
  </si>
  <si>
    <t>CA-02-53</t>
  </si>
  <si>
    <t>CA-02-54</t>
  </si>
  <si>
    <t>Lomé-Sokodé-Lomé Mission  Sokodé</t>
  </si>
  <si>
    <t>Trust building Mission Sokodé</t>
  </si>
  <si>
    <t>Frais de transport Bureau-Port -Bureau Mission Port</t>
  </si>
  <si>
    <t>CA-02-75</t>
  </si>
  <si>
    <t>Bureau-OCRTIDB-Bureau</t>
  </si>
  <si>
    <t>CA-02-56</t>
  </si>
  <si>
    <t>Lomé-Sinkassé-Lomé Mission sinkassé</t>
  </si>
  <si>
    <t>CA-02-57</t>
  </si>
  <si>
    <t>Logement et repas Mission Sinkassé</t>
  </si>
  <si>
    <t>Bureau-Aéroport-Addidogomé-Bureau</t>
  </si>
  <si>
    <t>CA-02-58</t>
  </si>
  <si>
    <t>Trust building Mission Aéroport-Addidogomé</t>
  </si>
  <si>
    <t>Bureau- sogbossito-Bureau: Renforcement de la confiance à sogbossito</t>
  </si>
  <si>
    <t>CA-02-59</t>
  </si>
  <si>
    <t>Trust building Renforcement de la confiance à sogbossito</t>
  </si>
  <si>
    <t>Bureau-Ebé-Aflao-Bureau Mission Ebé- Aflao</t>
  </si>
  <si>
    <t>CA-02-60</t>
  </si>
  <si>
    <t>Trust building Mission Ebé- Aflao</t>
  </si>
  <si>
    <t>Bureau-Attiyomé-Bureau Mission Attiyomé</t>
  </si>
  <si>
    <t>CA-02-61</t>
  </si>
  <si>
    <t>Trust building Mission Attiyomé</t>
  </si>
  <si>
    <t>CA-02-62</t>
  </si>
  <si>
    <t>Bureau-Aeroport-Doulassamé-Bureau</t>
  </si>
  <si>
    <t>CA-02-63</t>
  </si>
  <si>
    <t>Trust building Aéroport</t>
  </si>
  <si>
    <t>CA-02-64</t>
  </si>
  <si>
    <t>Bureau-TP3-Bureau pour RDV au port (TP3)</t>
  </si>
  <si>
    <t>CA-02-65</t>
  </si>
  <si>
    <t>Trust building pour RDV au port (TP3)</t>
  </si>
  <si>
    <t>Logement et repas</t>
  </si>
  <si>
    <t>CA-02-67</t>
  </si>
  <si>
    <t>Achat des divers pours bureau</t>
  </si>
  <si>
    <t>CA-02-68</t>
  </si>
  <si>
    <t>Frais de transport pour ravitaillement</t>
  </si>
  <si>
    <t>Bonus media</t>
  </si>
  <si>
    <t>CA-02-69</t>
  </si>
  <si>
    <t>CA-02-70</t>
  </si>
  <si>
    <t>Déplacement Maison-MATD-Maison</t>
  </si>
  <si>
    <t>Mensah</t>
  </si>
  <si>
    <t>CA-02-71</t>
  </si>
  <si>
    <t>Tranport local Bureau-Sadbado-Afao-Agouè-Bureau</t>
  </si>
  <si>
    <t>CA-02-72</t>
  </si>
  <si>
    <t xml:space="preserve">Trust building </t>
  </si>
  <si>
    <t>Achats des produits pharmaceutique (Dapong)</t>
  </si>
  <si>
    <t>CA-02-73</t>
  </si>
  <si>
    <t>Bureau-Ministère-Bureau</t>
  </si>
  <si>
    <t>CA-02-38</t>
  </si>
  <si>
    <t>Transport local Bureau-MERF-Bureau</t>
  </si>
  <si>
    <t>CA-02-74</t>
  </si>
  <si>
    <t>Transport local Bureau-TP3-Bureau</t>
  </si>
  <si>
    <t>CA-02-76</t>
  </si>
  <si>
    <t>Transport local Bureau-OCRTIDB-Bureau</t>
  </si>
  <si>
    <t>CA-02-77</t>
  </si>
  <si>
    <t>Facture d'electricité Mois de Janvier 2018</t>
  </si>
  <si>
    <t>CA-02-78</t>
  </si>
  <si>
    <t>Transport Bureau-CEET-Bureau</t>
  </si>
  <si>
    <t>Frais bancaires février</t>
  </si>
  <si>
    <t>CA-02-79</t>
  </si>
  <si>
    <t>Frais de transport Mission Kévé</t>
  </si>
  <si>
    <t>CA-03-01</t>
  </si>
  <si>
    <t>Boisson Mission Kévé</t>
  </si>
  <si>
    <t xml:space="preserve"> Bureau-Aflao-Keve-Bureau I22</t>
  </si>
  <si>
    <t>CA-03-02</t>
  </si>
  <si>
    <t>Trust Bulding pour I22</t>
  </si>
  <si>
    <t>CA-03-03</t>
  </si>
  <si>
    <t>CA-03-04</t>
  </si>
  <si>
    <t>Transport Bureau-Deckon-Bureau pour I89</t>
  </si>
  <si>
    <t>CA-03-05</t>
  </si>
  <si>
    <t>Achat de power bank</t>
  </si>
  <si>
    <t>Frais de déplacement stagiaire Bureau-Maison-Bureau</t>
  </si>
  <si>
    <t>CA-03-06</t>
  </si>
  <si>
    <t>Frais de transport Bureau-Cassablanca-Bureau</t>
  </si>
  <si>
    <t>CA-03-07</t>
  </si>
  <si>
    <t>Frais de transport Bureau-TP3-Bureau</t>
  </si>
  <si>
    <t>CA-03-08</t>
  </si>
  <si>
    <t>CA-03-09</t>
  </si>
  <si>
    <t>Frais de transport Bureau-MERF- bureau</t>
  </si>
  <si>
    <t>CA-03-10</t>
  </si>
  <si>
    <t>CA-03-11</t>
  </si>
  <si>
    <t>CA-03-12</t>
  </si>
  <si>
    <t>Transport Bureau-Kegue-Bureau pour I89</t>
  </si>
  <si>
    <t>CA-03-13</t>
  </si>
  <si>
    <t>Trust bulding pour I89</t>
  </si>
  <si>
    <t>Transport Bureau-Agoue-Bureau pour I22</t>
  </si>
  <si>
    <t>CA-03-14</t>
  </si>
  <si>
    <t>Transport Bureau-station Djagle-Bureau</t>
  </si>
  <si>
    <t>CA-03-15</t>
  </si>
  <si>
    <t>Trust building pour I33</t>
  </si>
  <si>
    <t>CA-03-16</t>
  </si>
  <si>
    <t>CA-03-17</t>
  </si>
  <si>
    <t>Frais de transport Mission Koui</t>
  </si>
  <si>
    <t>CA-03-18</t>
  </si>
  <si>
    <t>Transport Lomé-Blitta Mission Blitta I89</t>
  </si>
  <si>
    <t>CA-03-20</t>
  </si>
  <si>
    <t>Transport Blitta- Koui Mission Blitta I89</t>
  </si>
  <si>
    <t>Credit de communication</t>
  </si>
  <si>
    <t>Tranport Fazao-Blitta Informateur</t>
  </si>
  <si>
    <t>CA-03-21</t>
  </si>
  <si>
    <t>Logement</t>
  </si>
  <si>
    <t>Repas</t>
  </si>
  <si>
    <t>Tranport Blitta-Koui Informateur</t>
  </si>
  <si>
    <t>Prestation de service de gardiennage mois de Fevrier</t>
  </si>
  <si>
    <t>CA-03-23</t>
  </si>
  <si>
    <t>Bureau-Service gardiennage-Bureau</t>
  </si>
  <si>
    <t>Abonnement ADSL</t>
  </si>
  <si>
    <t>CA-03-24</t>
  </si>
  <si>
    <t>Bureau-Addidogome-Bureau</t>
  </si>
  <si>
    <t>Bureau-Vakpossito-Deux lions-Bureau I33</t>
  </si>
  <si>
    <t>CA-03-25</t>
  </si>
  <si>
    <t>Trust building  I33</t>
  </si>
  <si>
    <t>Lome-tabligbo-lome</t>
  </si>
  <si>
    <t>CA-03-26</t>
  </si>
  <si>
    <t>Cadeau pour Sonia</t>
  </si>
  <si>
    <t>Team Builging</t>
  </si>
  <si>
    <t>Frais de visite</t>
  </si>
  <si>
    <t>Bureau-Zogho-Bureau pour enquete et RDV I22</t>
  </si>
  <si>
    <t>CA-03-27</t>
  </si>
  <si>
    <t>Trust building pour enquete I22</t>
  </si>
  <si>
    <t>Bureau-DHL-Bureau  I70</t>
  </si>
  <si>
    <t>CA-03-28</t>
  </si>
  <si>
    <t xml:space="preserve">Envoi par DHL </t>
  </si>
  <si>
    <t>Transfer Fess</t>
  </si>
  <si>
    <t>Bureau-Deux lions-GTA-Bureau</t>
  </si>
  <si>
    <t>CA-03-29</t>
  </si>
  <si>
    <t>Trust bulding pour I33</t>
  </si>
  <si>
    <t>CA-03-30</t>
  </si>
  <si>
    <t>CA-03-32</t>
  </si>
  <si>
    <t>Tranport Koui-Blitta Informateur</t>
  </si>
  <si>
    <t>Tranport Blitta-Fazao Informateur</t>
  </si>
  <si>
    <t>Transport Koui-Blitta I89</t>
  </si>
  <si>
    <t>CA-03-33</t>
  </si>
  <si>
    <t>CA-03-34</t>
  </si>
  <si>
    <t>Transport Bureau- Kpalimé Mission Kpalime</t>
  </si>
  <si>
    <t>CA-03-35</t>
  </si>
  <si>
    <t>Transport Blitta-Sokodé Mission  Bassar pour I89</t>
  </si>
  <si>
    <t>CA-03-36</t>
  </si>
  <si>
    <t>Transport Sokodé-Bassar Mission  Bassar pour I89</t>
  </si>
  <si>
    <t>local transport I89</t>
  </si>
  <si>
    <t>CA-03-37</t>
  </si>
  <si>
    <t>Maison-ETRAB-Maison</t>
  </si>
  <si>
    <t>CA-03-38</t>
  </si>
  <si>
    <t>Trust building Bureau-Novissi-Ebe-Bureau</t>
  </si>
  <si>
    <t>CA-03-39</t>
  </si>
  <si>
    <t>Bureau-Novissi-Ebe-Bureau pour I33</t>
  </si>
  <si>
    <t>Achat de materiels de bureau</t>
  </si>
  <si>
    <t>CA-03-40</t>
  </si>
  <si>
    <t>CA-03-31</t>
  </si>
  <si>
    <t>Transport Kpalimé-Bureau Mission Kpalime</t>
  </si>
  <si>
    <t>Frais de transport Mission Tabligbo Aller</t>
  </si>
  <si>
    <t>CA-03-41</t>
  </si>
  <si>
    <t>Transport Bassar-Sokodé Mission  Bassar pour I89</t>
  </si>
  <si>
    <t>Transport Sokodé-Lome Mission  Bassar pour I89</t>
  </si>
  <si>
    <t>Frais de transport Mission Tabligbo Retour</t>
  </si>
  <si>
    <t>CA-03-42</t>
  </si>
  <si>
    <t>CA-03-43</t>
  </si>
  <si>
    <t>Frais de transport Bureau -Maison de la presse-Bureau</t>
  </si>
  <si>
    <t>CA-03-44</t>
  </si>
  <si>
    <t>Transport Lome-Tomety kondji</t>
  </si>
  <si>
    <t>CA-03-46</t>
  </si>
  <si>
    <t>Transport Maison-Station</t>
  </si>
  <si>
    <t>Bureau-Sagbbado-Aflao-Bureau</t>
  </si>
  <si>
    <t>CA-03-47</t>
  </si>
  <si>
    <t>Trust building pour I22</t>
  </si>
  <si>
    <t>CA-03-45</t>
  </si>
  <si>
    <t>Hébergement ¨Mission Tabligbo</t>
  </si>
  <si>
    <t>Transport Tomety kondji-Lome</t>
  </si>
  <si>
    <t>Transport station-Maison</t>
  </si>
  <si>
    <t>Bureau-TP3-Grand marche-Bureau</t>
  </si>
  <si>
    <t>CA-03-49</t>
  </si>
  <si>
    <t>CA-03-50</t>
  </si>
  <si>
    <t>Bureau-Attikoume-bureau</t>
  </si>
  <si>
    <t>CA-03-51</t>
  </si>
  <si>
    <t>Bureau-Segbe-Bureau</t>
  </si>
  <si>
    <t>CA-03-52</t>
  </si>
  <si>
    <t>Bureau-Addidogome-Novissi-Bureau</t>
  </si>
  <si>
    <t>CA-03-53</t>
  </si>
  <si>
    <t>Trust building Mission Novissi pour I33</t>
  </si>
  <si>
    <t>Transport Lome-Aneho Mission Hillacondji</t>
  </si>
  <si>
    <t>CA-03-48</t>
  </si>
  <si>
    <t xml:space="preserve">logement </t>
  </si>
  <si>
    <t>Boisson Mission Agbalepedo pour I89</t>
  </si>
  <si>
    <t>CA-03-54</t>
  </si>
  <si>
    <t>Bureau-Agbalepedo-Bureau</t>
  </si>
  <si>
    <t>Bureau-GTA-Bureau RDv avec I26</t>
  </si>
  <si>
    <t>CA-03-55</t>
  </si>
  <si>
    <t>Trust building RDV</t>
  </si>
  <si>
    <t>Bureau- deux lions-bureau Mission Deux lions</t>
  </si>
  <si>
    <t>CA-03-56</t>
  </si>
  <si>
    <t>Boisson Mission Deux lions</t>
  </si>
  <si>
    <t>Bureau -cimtogo-bureau Mission Cimtogo</t>
  </si>
  <si>
    <t>CA-03-57</t>
  </si>
  <si>
    <t>Trust Building Mission Cimtogo</t>
  </si>
  <si>
    <t xml:space="preserve">Logement </t>
  </si>
  <si>
    <t>Bureau-Port de peche -Bureau Mission port de peche</t>
  </si>
  <si>
    <t>CA-03-58</t>
  </si>
  <si>
    <t>trust building Mission Port de peche</t>
  </si>
  <si>
    <t>Bureau -Deux lions-Zongho-bureau Mission Zongho</t>
  </si>
  <si>
    <t>CA-03-59</t>
  </si>
  <si>
    <t>Trust building Mission Zongho</t>
  </si>
  <si>
    <t>Bureau-Katanga-Limozine-Bureau Mission Katanga -Limozine</t>
  </si>
  <si>
    <t>CA-03-60</t>
  </si>
  <si>
    <t>Trust building Mission Katanga -Limozine</t>
  </si>
  <si>
    <t>Transport Hotel-Hillacondji-Lomé</t>
  </si>
  <si>
    <t>Frais de transport Bureau-Agbalépédo-Bureau pour Photocopie</t>
  </si>
  <si>
    <t>CA-03-61</t>
  </si>
  <si>
    <t>Photocopie de document</t>
  </si>
  <si>
    <t>Editing Cost</t>
  </si>
  <si>
    <t>CA-03-63</t>
  </si>
  <si>
    <t>CA-03-64</t>
  </si>
  <si>
    <t>Frais de transport Bureau-Orabank-Bureau</t>
  </si>
  <si>
    <t>CA-03-65</t>
  </si>
  <si>
    <t>Bureau-Aeroport-Bureau Mission Aeroport</t>
  </si>
  <si>
    <t>CA-03-67</t>
  </si>
  <si>
    <t>Trust building Mission Aeroport</t>
  </si>
  <si>
    <t>Bonus pour I70 et Sonia</t>
  </si>
  <si>
    <t>CA-03-69</t>
  </si>
  <si>
    <t>Transport Lomé-Dapaong Mission Cinkassé</t>
  </si>
  <si>
    <t>CA-03-66</t>
  </si>
  <si>
    <t>Transport Dapaong-Cinkassé Mission Cinkassé</t>
  </si>
  <si>
    <t>Lome-Dapaong Mission Dapaong</t>
  </si>
  <si>
    <t>CA-03-68</t>
  </si>
  <si>
    <t>transport local</t>
  </si>
  <si>
    <t>Transport Lome-Kara Mission Pagouda</t>
  </si>
  <si>
    <t>CA-03-70</t>
  </si>
  <si>
    <t>Transport Kara-Pagouda Mission Pagouda</t>
  </si>
  <si>
    <t>logement</t>
  </si>
  <si>
    <t>Transport Lome-Kara Mission Kara</t>
  </si>
  <si>
    <t>CA-03-71</t>
  </si>
  <si>
    <t>Transport Cinkassé-Dapaong Mission Cinkassé</t>
  </si>
  <si>
    <t>Transport Dapaong-Lomé Mission Cinkassé</t>
  </si>
  <si>
    <t>Transport Local</t>
  </si>
  <si>
    <t>Transport Dapaong- Lome Mission Dapaong</t>
  </si>
  <si>
    <t>TransportPagouda-Kara Mission Pagouda</t>
  </si>
  <si>
    <t>Transport Kara-LoméMission Pagouda</t>
  </si>
  <si>
    <t>Transport Kara-Lome Mission Kara</t>
  </si>
  <si>
    <t>Transport Lome-Aneho Mission Aneho (Hillacondji)</t>
  </si>
  <si>
    <t>CA-03-72</t>
  </si>
  <si>
    <t>Transport Aneho-Hillacondji Mission Aneho (Hillacondji)</t>
  </si>
  <si>
    <t>Boisson Mission Aneho</t>
  </si>
  <si>
    <t>Transport Hotel-station Mission Aneho (Hillacondji)</t>
  </si>
  <si>
    <t>Transport Hillacondji-Lomé Mission Aneho (Hillacondji)</t>
  </si>
  <si>
    <t>Frais de transport Maison-Bureau-bureau weekend</t>
  </si>
  <si>
    <t>CA-03-87</t>
  </si>
  <si>
    <t>Frais de transport Maison-RDV-Maison weekend</t>
  </si>
  <si>
    <t>Local transport I22 Mission Pagouda</t>
  </si>
  <si>
    <t>CA-03-74</t>
  </si>
  <si>
    <t>carte de recharge I22 Mission Pagouda</t>
  </si>
  <si>
    <t>Maison-Bureau-Maison pour I22</t>
  </si>
  <si>
    <t>CA-03-75</t>
  </si>
  <si>
    <t>Bureau-Avedji-bureau pour Bakenou</t>
  </si>
  <si>
    <t>CA-03-76</t>
  </si>
  <si>
    <t>Bureau-Avedji-bureau pour I70</t>
  </si>
  <si>
    <t>CA-03-77</t>
  </si>
  <si>
    <t>Bureau-Presse-bureau pour Nicolas</t>
  </si>
  <si>
    <t>CA-03-78</t>
  </si>
  <si>
    <t>Honnoraire d'avocat</t>
  </si>
  <si>
    <t>Lawyer Fees</t>
  </si>
  <si>
    <t>CA-03-79</t>
  </si>
  <si>
    <t>Bureau-Kegue-Bureau Visite avocat</t>
  </si>
  <si>
    <t>CA-03-80</t>
  </si>
  <si>
    <t>Local transport Mission Kara</t>
  </si>
  <si>
    <t>CA-03-81</t>
  </si>
  <si>
    <t>Local transport I22</t>
  </si>
  <si>
    <t>CA-03-82</t>
  </si>
  <si>
    <t>Bureau-ecobankEntrprise de l'union-bureau</t>
  </si>
  <si>
    <t>CA-03-83</t>
  </si>
  <si>
    <t>Bureau-Ecobank-Entrprise de l'union-bureau</t>
  </si>
  <si>
    <t>CA-03-84</t>
  </si>
  <si>
    <t>CA-03-85</t>
  </si>
  <si>
    <t>Local transport I70</t>
  </si>
  <si>
    <t>CA-03-86</t>
  </si>
  <si>
    <t>Facture d'electricité</t>
  </si>
  <si>
    <t>CA-03-88</t>
  </si>
  <si>
    <t xml:space="preserve">Facture d'electricité et d'eau  </t>
  </si>
  <si>
    <t>Bureau-TDE-CEET-bureau pour I70</t>
  </si>
  <si>
    <t xml:space="preserve">Achat d'encre et scanner </t>
  </si>
  <si>
    <t>CA-03-89</t>
  </si>
  <si>
    <t>Bureau-Cybert-Boutique-Bureau pour I89</t>
  </si>
  <si>
    <t>Bureau-Sogbossito-Bureau Mission Sogbossito I33</t>
  </si>
  <si>
    <t>CA-03-90</t>
  </si>
  <si>
    <t>Trust building mission Sogbossito I33</t>
  </si>
  <si>
    <t>Bureau-Deux lions-Bureau Mission Deux lions I22</t>
  </si>
  <si>
    <t>CA-03-91</t>
  </si>
  <si>
    <t>Trust Building Mission Deux lions</t>
  </si>
  <si>
    <t>Bureau-Nyekonakpoe-Bureau pour achat carte de recharge</t>
  </si>
  <si>
    <t>CA-03-92</t>
  </si>
  <si>
    <t>Achat de carte de recharge</t>
  </si>
  <si>
    <t xml:space="preserve">Bureau-Aneho-Bureau Suivi d'audience </t>
  </si>
  <si>
    <t>CA-03-93</t>
  </si>
  <si>
    <t>Repas pour Sonia</t>
  </si>
  <si>
    <t>CA-03-94</t>
  </si>
  <si>
    <t>Repas pour Nicolas</t>
  </si>
  <si>
    <t>Frais de photocopie des ICS</t>
  </si>
  <si>
    <t>CA-03-99</t>
  </si>
  <si>
    <t>Bureau-Agbalepedo-Bureau pour photocopie ICS</t>
  </si>
  <si>
    <t>Bureau-kegue-Bureau Vmission Kegue</t>
  </si>
  <si>
    <t>CA-03-100</t>
  </si>
  <si>
    <t>Trust Building Mission Kuegue</t>
  </si>
  <si>
    <t>Bureau-CIMTIGO-bureau Mission Cimtogo</t>
  </si>
  <si>
    <t>CA-03-101</t>
  </si>
  <si>
    <t>Trust building Mission CIMTOGO</t>
  </si>
  <si>
    <t>Bureau-Zogho-Bureau pour enquete et RDV</t>
  </si>
  <si>
    <t>CA-03-102</t>
  </si>
  <si>
    <t>Trus building pour RDV</t>
  </si>
  <si>
    <t>Transport Lome-Blitta- koui Mission Blitta</t>
  </si>
  <si>
    <t>CA-03-95</t>
  </si>
  <si>
    <t>Logement  Mission Blitta I89</t>
  </si>
  <si>
    <t>Trust building Mission Blitta I89</t>
  </si>
  <si>
    <t>Transport Local Mission Blitta (informateur)I89</t>
  </si>
  <si>
    <t>CA-03-96</t>
  </si>
  <si>
    <t>Logement  Mission Blitta(informateur) I89</t>
  </si>
  <si>
    <t>Repas Mission Blitta(informateur) I89</t>
  </si>
  <si>
    <t>Transport local Mission Blitta(informateur) I89</t>
  </si>
  <si>
    <t>Transport local Mission Sokode I33</t>
  </si>
  <si>
    <t>CA-03-97</t>
  </si>
  <si>
    <t>Logement Mission Sokode I33</t>
  </si>
  <si>
    <t>Repas Mission Sokode I33</t>
  </si>
  <si>
    <t>Carte de recharge I33</t>
  </si>
  <si>
    <t>Transport Lome-Sotouboa- Mission Sotouboua I33</t>
  </si>
  <si>
    <t>CA-03-98</t>
  </si>
  <si>
    <t>Logement Mission Sotouboua I33</t>
  </si>
  <si>
    <t>Repas Mission Sotouboua I33</t>
  </si>
  <si>
    <t>Bureau MERf-Bureau</t>
  </si>
  <si>
    <t>CA-03-103</t>
  </si>
  <si>
    <t>Bureau-Maison-Bureau Frais de deplacement pour I22</t>
  </si>
  <si>
    <t>CA-03-104</t>
  </si>
  <si>
    <t>Carte de Recharge pour informateur</t>
  </si>
  <si>
    <t>CA-03-105</t>
  </si>
  <si>
    <t xml:space="preserve">Salaire du mois de mars I33 </t>
  </si>
  <si>
    <t>CA-03-106</t>
  </si>
  <si>
    <t>Transport local Mission Sotouboua-sokode</t>
  </si>
  <si>
    <t xml:space="preserve"> transport Sotouboua-Blitta-Pagouda</t>
  </si>
  <si>
    <t>CA-03-108</t>
  </si>
  <si>
    <t>Repas pour Mission sotouboua</t>
  </si>
  <si>
    <t>Bureau-zongho-Bureau Mission Zongho</t>
  </si>
  <si>
    <t>CA-03-109</t>
  </si>
  <si>
    <t>Truste building Mission Zongho</t>
  </si>
  <si>
    <t>Carte de recharge (Informateur)</t>
  </si>
  <si>
    <t>Transport Koui-Fazao Mission Blitta(informateur) I89</t>
  </si>
  <si>
    <t>Transport Sotouboua-Lomé Mission Sotouboua I33</t>
  </si>
  <si>
    <t>Frais bancaires Mars</t>
  </si>
  <si>
    <t>BQ-03-08</t>
  </si>
  <si>
    <t>Salaire du mois de mars Alice pour entretien bureau</t>
  </si>
  <si>
    <t>CA-04-01</t>
  </si>
  <si>
    <t>CA-04-02</t>
  </si>
  <si>
    <t>Frais de transport Bureau-2 Lions-Bureau Mission 2 Lions</t>
  </si>
  <si>
    <t>CA-04-03</t>
  </si>
  <si>
    <t xml:space="preserve">Frais de transport Bureau-Entreprise de l'Union-Bureau </t>
  </si>
  <si>
    <t>CA-04-04</t>
  </si>
  <si>
    <t xml:space="preserve">Frais de transport Bureau-Ecobank-Bureau </t>
  </si>
  <si>
    <t>CA-04-05</t>
  </si>
  <si>
    <t>Frais de transport Lomé-Aného Mission Aného</t>
  </si>
  <si>
    <t>CA-04-06</t>
  </si>
  <si>
    <t>Local Trransport</t>
  </si>
  <si>
    <t>Visite de prison</t>
  </si>
  <si>
    <t>Prêt sur salaire I89</t>
  </si>
  <si>
    <t>CA-04-07</t>
  </si>
  <si>
    <t>Photocopie</t>
  </si>
  <si>
    <t>CA-04-11</t>
  </si>
  <si>
    <t>Frais de transport Aného-Lomé: Mission Aného</t>
  </si>
  <si>
    <t>Achat d'encre imprimante pour Bureau</t>
  </si>
  <si>
    <t>CA-04-13</t>
  </si>
  <si>
    <t>Frais de transport Bureau-Agbalepédo-Bureau pour Achat d'encre</t>
  </si>
  <si>
    <t>Frais de transport Bureau-Maison de la presse-Bureau</t>
  </si>
  <si>
    <t>CA-04-14</t>
  </si>
  <si>
    <t>Frais de transport Bureau-TP3-Bureau Mission TP3</t>
  </si>
  <si>
    <t>CA-04-16</t>
  </si>
  <si>
    <t>Boisson Mission TP3</t>
  </si>
  <si>
    <t>Frais de service de gardiennage Mois de Mars</t>
  </si>
  <si>
    <t>CA-04-17</t>
  </si>
  <si>
    <t>Frais de loyer mois de Mars</t>
  </si>
  <si>
    <t>CA-04-18</t>
  </si>
  <si>
    <t>Frais de transport pour paiement des Frais de gardiennage et loyer</t>
  </si>
  <si>
    <t>CA-04-19</t>
  </si>
  <si>
    <t>CA-04-15</t>
  </si>
  <si>
    <t>Frais de transport Bureau-Cimtogo-Bureau Mission Ci,togo</t>
  </si>
  <si>
    <t>CA-04-20</t>
  </si>
  <si>
    <t>Boisson Mission Cimtogo</t>
  </si>
  <si>
    <t>Credit de communication Mission Cimtogo</t>
  </si>
  <si>
    <t>Frais de transport Bureau-Legbassito-Bureau Mission Légbassito</t>
  </si>
  <si>
    <t>CA-04-21</t>
  </si>
  <si>
    <t>Boisson Mission Légbassito</t>
  </si>
  <si>
    <t>Frais de transport Informateur</t>
  </si>
  <si>
    <t>CA-04-09</t>
  </si>
  <si>
    <t>Nourriture Informateur</t>
  </si>
  <si>
    <t>Frais de transport pour RDV en ville de Lomé</t>
  </si>
  <si>
    <t>CA-04-22</t>
  </si>
  <si>
    <t>Boisson au RDV</t>
  </si>
  <si>
    <t>Frais de Trnsport Bureau-Maison de la presse-Bureau</t>
  </si>
  <si>
    <t>CA-04-23</t>
  </si>
  <si>
    <t>CA-04-24</t>
  </si>
  <si>
    <t>Frais de Transport Bureau-Entreprise de l'Union-Bureau pour achat de battérie PC</t>
  </si>
  <si>
    <t>CA-04-25</t>
  </si>
  <si>
    <t>Achat de batterie PC pour Bureau</t>
  </si>
  <si>
    <t>Achat des consommables pour Bureau</t>
  </si>
  <si>
    <t>CA-04-26</t>
  </si>
  <si>
    <t>Frais de transport Bureau-Ranco-Totsi-Bureau pour achat de consommableq</t>
  </si>
  <si>
    <t xml:space="preserve">Frais de transport Bureau-Avédji-Bureau </t>
  </si>
  <si>
    <t>CA-04-27</t>
  </si>
  <si>
    <t>Frais de transport Lomé-Sokodé Mission Sokodé</t>
  </si>
  <si>
    <t>CA-04-08</t>
  </si>
  <si>
    <t>Hébergement Mission Sokodé</t>
  </si>
  <si>
    <t>Transport local Mission Sokodé</t>
  </si>
  <si>
    <t>Nourriture Mission Sokodé</t>
  </si>
  <si>
    <t>Boisson Mission Sokodé</t>
  </si>
  <si>
    <t>Frais de transport Lomé-Kara Opération Kara</t>
  </si>
  <si>
    <t>Operation</t>
  </si>
  <si>
    <t>CA-04-28</t>
  </si>
  <si>
    <t>Hébergement Opération Kara</t>
  </si>
  <si>
    <t>Transport local Kara</t>
  </si>
  <si>
    <t>Nourritures Opération Kara</t>
  </si>
  <si>
    <t>CA-04-29</t>
  </si>
  <si>
    <t>Boisson opération Kara</t>
  </si>
  <si>
    <t>Frais de transport Bureau-MERF-Bureau</t>
  </si>
  <si>
    <t>CA-04-32</t>
  </si>
  <si>
    <t>Achat de credit de communication pour bureau</t>
  </si>
  <si>
    <t>CA-04-34</t>
  </si>
  <si>
    <t>Frais de transport Bureau-Nyekonakpoè-Bureau pour achat de carte de recharge</t>
  </si>
  <si>
    <t>CA-04-35</t>
  </si>
  <si>
    <t>Frais de rammassage de poubelle</t>
  </si>
  <si>
    <t>CA-04-36</t>
  </si>
  <si>
    <t>Frais Internet</t>
  </si>
  <si>
    <t>CA-04-37</t>
  </si>
  <si>
    <t>Frais de transport Bureau-Togotélécom-Bureau por internet</t>
  </si>
  <si>
    <t>Frais de location de voiture Avance</t>
  </si>
  <si>
    <t>CA-04-38</t>
  </si>
  <si>
    <t>CA-04-39</t>
  </si>
  <si>
    <t>Mission Rens Togo: Opération Kara</t>
  </si>
  <si>
    <t>Central Coordination Unit</t>
  </si>
  <si>
    <t>CA-04-44</t>
  </si>
  <si>
    <t>Hébergement Mission Kara</t>
  </si>
  <si>
    <t>CA-04-41</t>
  </si>
  <si>
    <t>Transport Local Mission Kara</t>
  </si>
  <si>
    <t>Nourriture Mission Kara</t>
  </si>
  <si>
    <t>Frais de médicament en mission</t>
  </si>
  <si>
    <t>Frais de transport Sokodé-Kara Opération Kara</t>
  </si>
  <si>
    <t>CA-04-42</t>
  </si>
  <si>
    <t>Local Trransport Opération Kara</t>
  </si>
  <si>
    <t>Nourriture à Dapaong</t>
  </si>
  <si>
    <t>CA-04-43</t>
  </si>
  <si>
    <t>Achat de carburant Mission Kara</t>
  </si>
  <si>
    <t>Hébergement Operation Kara</t>
  </si>
  <si>
    <t>Transport local Opération Kara</t>
  </si>
  <si>
    <t>Nourriture Opération Kara</t>
  </si>
  <si>
    <t>Frais de transport Sokodé-Lomé</t>
  </si>
  <si>
    <t>Frais de transport Sokodé-Kara Mission Dapaong</t>
  </si>
  <si>
    <t>CA-04-12</t>
  </si>
  <si>
    <t>Hébergement Mission Dapaong</t>
  </si>
  <si>
    <t>Transport local Mission Dapaong</t>
  </si>
  <si>
    <t>Nourriture Mission Dapaong</t>
  </si>
  <si>
    <t>Hébergement  à Adéta</t>
  </si>
  <si>
    <t>CA-04-31</t>
  </si>
  <si>
    <t>Transporl local Opération Kara</t>
  </si>
  <si>
    <t>Hébergement à Dapaong</t>
  </si>
  <si>
    <t>Local Transport à Dapaong</t>
  </si>
  <si>
    <t>Hébergement à Kara</t>
  </si>
  <si>
    <t>Locatio Taxi pour les policiers opération Kara</t>
  </si>
  <si>
    <t>Transport Kara-Dapaong Mission Dapaong</t>
  </si>
  <si>
    <t>Frais de transport Kara-Lomé Opération Kara</t>
  </si>
  <si>
    <t>Frais de transport Kara-Kétao-Frontière</t>
  </si>
  <si>
    <t>CA-04-30</t>
  </si>
  <si>
    <t>Boissons Opération Kara</t>
  </si>
  <si>
    <t>CA-04-40</t>
  </si>
  <si>
    <t>Hébergement Mission Aného</t>
  </si>
  <si>
    <t>Transport local Mission Aného</t>
  </si>
  <si>
    <t>Nourriture Mission Aného</t>
  </si>
  <si>
    <t>Hébergement Opération Dapaong</t>
  </si>
  <si>
    <t>Local Transport à Kara</t>
  </si>
  <si>
    <t>Nourritureà Kara</t>
  </si>
  <si>
    <t>Location de taxi Mission Kara</t>
  </si>
  <si>
    <t>Frais de transport Frontière-Kétao-Kara</t>
  </si>
  <si>
    <t>Boisson Mission Aného</t>
  </si>
  <si>
    <t>Nourriture opération Kara</t>
  </si>
  <si>
    <t>Reglement définitif des frais de location de voiture</t>
  </si>
  <si>
    <t>CA-04-45</t>
  </si>
  <si>
    <t>Achat d'huile à moteur pour le véhicule loué</t>
  </si>
  <si>
    <t>CA-04-46</t>
  </si>
  <si>
    <t>Frais de transport Bureau -Aéroport</t>
  </si>
  <si>
    <t>Achat d'eau pou bureau</t>
  </si>
  <si>
    <t>CA-04-47</t>
  </si>
  <si>
    <t>Achat de serrure pour porte du bureau</t>
  </si>
  <si>
    <t>CA-04-48</t>
  </si>
  <si>
    <t>Frais de transport pour achat de serrure</t>
  </si>
  <si>
    <t>CA-04-49</t>
  </si>
  <si>
    <t>Frais de changement de serrures</t>
  </si>
  <si>
    <t>CA-04-51</t>
  </si>
  <si>
    <t>Frais de transport Lomé-Dapaong Mission Dapaong</t>
  </si>
  <si>
    <t>CA-04-50</t>
  </si>
  <si>
    <t>Frais de transport Aného-Lomé Mission Aného</t>
  </si>
  <si>
    <t>CA-04-52</t>
  </si>
  <si>
    <t>Contributtion aux frais administraf  de SCDA</t>
  </si>
  <si>
    <t>CA-04-53</t>
  </si>
  <si>
    <t>CA-04-55</t>
  </si>
  <si>
    <t>Boissons Mission Dapaong</t>
  </si>
  <si>
    <t>Frais de transport Dapaong-Sokodé</t>
  </si>
  <si>
    <t>Transport Local Mission Dapaong</t>
  </si>
  <si>
    <t>Frais de transport Maison-Bureau-Maison</t>
  </si>
  <si>
    <t>CA-04-57</t>
  </si>
  <si>
    <t xml:space="preserve">Frais d'envoi </t>
  </si>
  <si>
    <t>Frais de transport Lomé-Tchamba Mission Tchamba</t>
  </si>
  <si>
    <t>CA-04-54</t>
  </si>
  <si>
    <t>Hébergement Mission Tchamba</t>
  </si>
  <si>
    <t>Transport local Mission Tchamba</t>
  </si>
  <si>
    <t>Nourriture Mission Tchamba</t>
  </si>
  <si>
    <t>Boisson Mission Tchamba</t>
  </si>
  <si>
    <t>CA-04-58</t>
  </si>
  <si>
    <t>Frais de transport Bureau-Zongho-2 Lions-Bureau et RDV à Zongho</t>
  </si>
  <si>
    <t>CA-04-59</t>
  </si>
  <si>
    <t>Boisson RDV Zongho</t>
  </si>
  <si>
    <t>Frais de transport Bureau-Baguida-Bureau</t>
  </si>
  <si>
    <t>CA-04-60</t>
  </si>
  <si>
    <t>Frais de transportSokodé-Lomé-Maison Mission Sokodé</t>
  </si>
  <si>
    <t>CA-04-56</t>
  </si>
  <si>
    <t>Hébergement Mission sokodé</t>
  </si>
  <si>
    <t>Nourriture Mission sokodé</t>
  </si>
  <si>
    <t>Boissons Mission sokodé</t>
  </si>
  <si>
    <t>Frais de transport Lomé-Sokodé Mission Fazao</t>
  </si>
  <si>
    <t>CA-04-61</t>
  </si>
  <si>
    <t>Hébergement Mission Fazao</t>
  </si>
  <si>
    <t>Transport Local Mission Fazao</t>
  </si>
  <si>
    <t>Nourritures Mission Fazao</t>
  </si>
  <si>
    <t>Frais de tranport pour courses en ville</t>
  </si>
  <si>
    <t>CA-04-62</t>
  </si>
  <si>
    <t>Réparation de la porte du bureau</t>
  </si>
  <si>
    <t>CA-04-63</t>
  </si>
  <si>
    <t>Achat de serrureet bois pour porte du bureau</t>
  </si>
  <si>
    <t>Main d'œuvre du menuisier</t>
  </si>
  <si>
    <t>Boisson Mission Fazao</t>
  </si>
  <si>
    <t>Frais de transport Bureau -Nyékonakpoè-Bureau</t>
  </si>
  <si>
    <t>CA-04-64</t>
  </si>
  <si>
    <t>Frais de transport Mission Adétikopé</t>
  </si>
  <si>
    <t>CA-04-65</t>
  </si>
  <si>
    <t>Boisson Adétikopé</t>
  </si>
  <si>
    <t>CA-04-66</t>
  </si>
  <si>
    <t>Frais de transport Sokodé- Lomé Mission Fazao</t>
  </si>
  <si>
    <t>Reparation d'ordinateur</t>
  </si>
  <si>
    <t>CA-04-67</t>
  </si>
  <si>
    <t>Frais de transport Bureau-4eme Zone-Bureau Mission 4ème Zone</t>
  </si>
  <si>
    <t>CA-04-68</t>
  </si>
  <si>
    <t>Boisson Mission 4ème Zone</t>
  </si>
  <si>
    <t>Frais de transport Ayenyi-Fazao-Ayenyi Mission Fazao</t>
  </si>
  <si>
    <t>CA-04-69</t>
  </si>
  <si>
    <t>Frais de transport Ayenyi-Fazao-Ayenyi Mission Fazao Informateur</t>
  </si>
  <si>
    <t>CA-04-70</t>
  </si>
  <si>
    <t>Frais de transport Tchamba-Alem-Tchamba Mission Tchamba</t>
  </si>
  <si>
    <t>CA-04-71</t>
  </si>
  <si>
    <t xml:space="preserve">Frais de transport Tchamba-Alem-Tchamba Informateur Mission Tchamba </t>
  </si>
  <si>
    <t>CA-04-72</t>
  </si>
  <si>
    <t>Frais sur transfert d'argent</t>
  </si>
  <si>
    <t>CA-04-73</t>
  </si>
  <si>
    <t>Frais de jardinage</t>
  </si>
  <si>
    <t>CA-04-74</t>
  </si>
  <si>
    <t>CA-04-75</t>
  </si>
  <si>
    <t>CA-04-76</t>
  </si>
  <si>
    <t>Transport local pour rencontre informateur Mission Aného</t>
  </si>
  <si>
    <t>Visite de prison Mission Aného</t>
  </si>
  <si>
    <t>Boisson Mission Dapaong</t>
  </si>
  <si>
    <t>Frais de réparation ordinateur</t>
  </si>
  <si>
    <t>CA-04-77</t>
  </si>
  <si>
    <t>Frais de transport sur Réparation d'ordinateur</t>
  </si>
  <si>
    <t>Frais de transport Dapaong-Lomé Mission Dapaong</t>
  </si>
  <si>
    <t>Frais de transport Mission Aéroport</t>
  </si>
  <si>
    <t>CA-04-78</t>
  </si>
  <si>
    <t>Danielle</t>
  </si>
  <si>
    <t>CA-04-79</t>
  </si>
  <si>
    <t>Frais de transport Bureau-Assivito-Bureau pour Achat de carte sim</t>
  </si>
  <si>
    <t>CA-04-80</t>
  </si>
  <si>
    <t>Achat de carte sim</t>
  </si>
  <si>
    <t xml:space="preserve">Frais de transport additionnel Mission Dapaong </t>
  </si>
  <si>
    <t>CA-04-81</t>
  </si>
  <si>
    <t>CA-04-82</t>
  </si>
  <si>
    <t>CA-04-83</t>
  </si>
  <si>
    <t>Local transport Mission sokodé</t>
  </si>
  <si>
    <t>CA-04-84</t>
  </si>
  <si>
    <t>Frais de transport pour achat de matériel de bureau</t>
  </si>
  <si>
    <t>CA-04-85</t>
  </si>
  <si>
    <t>Achat de matériel de bureau</t>
  </si>
  <si>
    <t>Achat de registre pour Bureau</t>
  </si>
  <si>
    <t>CA-04-86</t>
  </si>
  <si>
    <t>Frais de transport Bureau-Assivito-Bureau pour Achat de registre</t>
  </si>
  <si>
    <t>BQ-03-03</t>
  </si>
  <si>
    <t>Feeding</t>
  </si>
  <si>
    <t>CA-05-02</t>
  </si>
  <si>
    <t>Frais de renouvellement de visa</t>
  </si>
  <si>
    <t>CA-05-001</t>
  </si>
  <si>
    <t>Achat de carte sim JC</t>
  </si>
  <si>
    <t xml:space="preserve">Frais de transport local </t>
  </si>
  <si>
    <t>maison-bureau</t>
  </si>
  <si>
    <t>CA-05-07</t>
  </si>
  <si>
    <t>bureau-maison</t>
  </si>
  <si>
    <t>Transport Lomé-Aéroport</t>
  </si>
  <si>
    <t>CA-05-01</t>
  </si>
  <si>
    <t>Transport Bureau-maison</t>
  </si>
  <si>
    <t>Bureau-ECOBANK</t>
  </si>
  <si>
    <t>CA-05-03</t>
  </si>
  <si>
    <t>ECOBANK-Bureau</t>
  </si>
  <si>
    <t>CA-05-79</t>
  </si>
  <si>
    <t>Bureau - Entreprise de l'Union Ecobank Bureau</t>
  </si>
  <si>
    <t>CA-05-04</t>
  </si>
  <si>
    <t>CA-05-05</t>
  </si>
  <si>
    <t>CA-05-06</t>
  </si>
  <si>
    <t>Bureau-Grand marché</t>
  </si>
  <si>
    <t>CA-05-09</t>
  </si>
  <si>
    <t>Grand marché-Adéwui Doumassessé</t>
  </si>
  <si>
    <t>Doumassessé-Adewui Campus</t>
  </si>
  <si>
    <t>Adewui Campus-Bureau</t>
  </si>
  <si>
    <t>Cartouches d'encres</t>
  </si>
  <si>
    <t>Frais de transport Bureau-Agoé-Bureau pour paiement des frais de gardiennage</t>
  </si>
  <si>
    <t>CA-05-08</t>
  </si>
  <si>
    <t>Credit de communication pour informateur Mission sokodé</t>
  </si>
  <si>
    <t>CA-05-20</t>
  </si>
  <si>
    <t>Frais de transport pour informateur Mission sokodé</t>
  </si>
  <si>
    <t>Salaire d'Avril</t>
  </si>
  <si>
    <t>CA-05-18</t>
  </si>
  <si>
    <t>Achat de télépone portable pour investigateur</t>
  </si>
  <si>
    <t>CA-05-11</t>
  </si>
  <si>
    <t xml:space="preserve">Bureau-Dékon </t>
  </si>
  <si>
    <t>Dékon-Bureau</t>
  </si>
  <si>
    <t>Frais de transport Bureau-Grand marché pour achat de matériel de bureau</t>
  </si>
  <si>
    <t>CA-05-10</t>
  </si>
  <si>
    <t xml:space="preserve">Location de taxi pour transport des articles </t>
  </si>
  <si>
    <t>Achat matériel de bureau</t>
  </si>
  <si>
    <t>Frais de transport Bueau-CEET-Bureau</t>
  </si>
  <si>
    <t>CA-05-12</t>
  </si>
  <si>
    <t>Frais d'électricité mois de Mars</t>
  </si>
  <si>
    <t>CA-05-13</t>
  </si>
  <si>
    <t>Frais de transport Bureau-Hanoukopé pour paiement du loyer</t>
  </si>
  <si>
    <t>CA-05-15</t>
  </si>
  <si>
    <t>Salaire d'Avril Menagère</t>
  </si>
  <si>
    <t>CA-05-21</t>
  </si>
  <si>
    <t>Frais de transport Bureau-Gagli-Bureau pour achat d'eau</t>
  </si>
  <si>
    <t>CA-05-22</t>
  </si>
  <si>
    <t>Achat de sachet d'eau pour bureau</t>
  </si>
  <si>
    <t>Frais de transport  Hanoukopé-Bureau pour paiement du loyer</t>
  </si>
  <si>
    <t>Ravittaillement pour bureau</t>
  </si>
  <si>
    <t>CA-05-23</t>
  </si>
  <si>
    <t>Frais de transport pour le ravittaillement bureau</t>
  </si>
  <si>
    <t>Sortie sur Kpalimé-Local Transport</t>
  </si>
  <si>
    <t>CA-05-14</t>
  </si>
  <si>
    <t>Sortie sur Kpalimé-Logement et Repas</t>
  </si>
  <si>
    <t>Kits de fetes du premier Mai</t>
  </si>
  <si>
    <t>CA-05-25</t>
  </si>
  <si>
    <t>Maison-station  Mission Kpalimé</t>
  </si>
  <si>
    <t>CA-05-16</t>
  </si>
  <si>
    <t>Lomé-Kpalimé Mission Kpalimé</t>
  </si>
  <si>
    <t>Station-Hôtel  Mission Kpalimé</t>
  </si>
  <si>
    <t>Hôtel-Tribunal Mission Kpalimé</t>
  </si>
  <si>
    <t>Lodging Mission  Kpalimé</t>
  </si>
  <si>
    <t>Mission Kpalimé- Local Transport</t>
  </si>
  <si>
    <t>CA-05-17</t>
  </si>
  <si>
    <t>Mission Kpalimé- Repas</t>
  </si>
  <si>
    <t xml:space="preserve">Mission Kpalimé- Logement </t>
  </si>
  <si>
    <t>CA-05-155</t>
  </si>
  <si>
    <t>Kpalimé-Lomé  Mission Kpalimé</t>
  </si>
  <si>
    <t>Hôtel-Station Mission Kpalimé</t>
  </si>
  <si>
    <t>Station-Maison  Mission Kpalimé</t>
  </si>
  <si>
    <t>Frais de transport Maison-Bureau pour Départ de Danielle</t>
  </si>
  <si>
    <t>CA-05-19</t>
  </si>
  <si>
    <t>Location de taxi pour Danielle</t>
  </si>
  <si>
    <t>Frais de transport Aéropoert- Maison pour Départ de Danielle</t>
  </si>
  <si>
    <t>Mission Kpalimé- Logement et Repas</t>
  </si>
  <si>
    <t>CA-05-27</t>
  </si>
  <si>
    <t>CA-05-26</t>
  </si>
  <si>
    <t xml:space="preserve">Bureau-Agbalépédo Achat de cartes </t>
  </si>
  <si>
    <t>CA-05-24</t>
  </si>
  <si>
    <t>Agbalépédo-Attikoumé</t>
  </si>
  <si>
    <t>Attikoumé-Bureau</t>
  </si>
  <si>
    <t>Cartes de recharge TOGOCEL</t>
  </si>
  <si>
    <t>Reglement facture d'eau</t>
  </si>
  <si>
    <t>CA-05-30</t>
  </si>
  <si>
    <t>Frais de transport Bureau-TDE-Bureau</t>
  </si>
  <si>
    <t>Frais de transport Bureau-Ecobank-Bureau</t>
  </si>
  <si>
    <t>CA-05-28</t>
  </si>
  <si>
    <t xml:space="preserve">Transport Bureau-Ecobank-Bureau </t>
  </si>
  <si>
    <t>CA-05-29</t>
  </si>
  <si>
    <t>CA-05-37</t>
  </si>
  <si>
    <t>CA-05-39</t>
  </si>
  <si>
    <t>CA-05-34</t>
  </si>
  <si>
    <t>CA-05-35</t>
  </si>
  <si>
    <t>CA-05-36</t>
  </si>
  <si>
    <t>CA-05-33</t>
  </si>
  <si>
    <t>Transport Bureau- Avedji- EcobanK- Bureau</t>
  </si>
  <si>
    <t>CA-05-31</t>
  </si>
  <si>
    <t>Contribution au frais administratif et de comptabilité Générale de SCDA</t>
  </si>
  <si>
    <t>CA-05-38</t>
  </si>
  <si>
    <t>maison-zongo</t>
  </si>
  <si>
    <t>CA-05-47</t>
  </si>
  <si>
    <t>zongo-maison</t>
  </si>
  <si>
    <t>CA-05-40</t>
  </si>
  <si>
    <t>station hotel</t>
  </si>
  <si>
    <t>bureau-hotel la paix</t>
  </si>
  <si>
    <t>CA-05-44</t>
  </si>
  <si>
    <t>hotel la paix-bureau</t>
  </si>
  <si>
    <t>CA-05-41</t>
  </si>
  <si>
    <t>Dékon-Agoè Assiyéyé</t>
  </si>
  <si>
    <t>Agoè Assiyéyé-Bureau</t>
  </si>
  <si>
    <t>Cahier de recettes/dépenses</t>
  </si>
  <si>
    <t>CA-05-42</t>
  </si>
  <si>
    <t>Tampon</t>
  </si>
  <si>
    <t>Encroire</t>
  </si>
  <si>
    <t>Souris d'ordinateur</t>
  </si>
  <si>
    <t>Clés USB</t>
  </si>
  <si>
    <t>CA-05-46</t>
  </si>
  <si>
    <t>Frais de rammassage de la poubelle</t>
  </si>
  <si>
    <t>CA-05-45</t>
  </si>
  <si>
    <t>hotel station</t>
  </si>
  <si>
    <t>sokode bassar</t>
  </si>
  <si>
    <t>Mission Tchamba-Local transport</t>
  </si>
  <si>
    <t>CA-05-43</t>
  </si>
  <si>
    <t>Mission Tchamba-Logement et Repas</t>
  </si>
  <si>
    <t>bureau-port</t>
  </si>
  <si>
    <t>CA-05-50</t>
  </si>
  <si>
    <t>port-bureau</t>
  </si>
  <si>
    <t>CA-05-48</t>
  </si>
  <si>
    <t>Bureau-MERF (Cabinet)</t>
  </si>
  <si>
    <t>CA-05-52</t>
  </si>
  <si>
    <t>Bureau-maison des jeunes</t>
  </si>
  <si>
    <t>CA-05-54</t>
  </si>
  <si>
    <t>CA-05-51</t>
  </si>
  <si>
    <t>CA-05-55</t>
  </si>
  <si>
    <t>Frais sur transfert Budget Additionnel I33</t>
  </si>
  <si>
    <t>CA-05-49</t>
  </si>
  <si>
    <t>CA-05-53</t>
  </si>
  <si>
    <t>Frais de reparation de le porte bureau</t>
  </si>
  <si>
    <t>CA-05-56</t>
  </si>
  <si>
    <t>Mission Tchamba Local transport</t>
  </si>
  <si>
    <t>Mission Tchamba -Logement et Repas</t>
  </si>
  <si>
    <t>bassar sokode</t>
  </si>
  <si>
    <t>sokode lome</t>
  </si>
  <si>
    <t>station maison</t>
  </si>
  <si>
    <t>Mission Tchamba -Local trasport</t>
  </si>
  <si>
    <t>Mision Tchamba-Logement et Reapas</t>
  </si>
  <si>
    <t>CA-05-61</t>
  </si>
  <si>
    <t>Abonnement internet</t>
  </si>
  <si>
    <t>CA-05-57</t>
  </si>
  <si>
    <t>Frais de transport Bureau-DHL-Poste-Bureau pour envoi des doc administratif</t>
  </si>
  <si>
    <t>CA-05-58</t>
  </si>
  <si>
    <t>Frais sur envoi poste</t>
  </si>
  <si>
    <t>CA-05-59</t>
  </si>
  <si>
    <t>Frais sur envoi DHL</t>
  </si>
  <si>
    <t>CA-05-60</t>
  </si>
  <si>
    <t>Achat d'une boite de nescafé</t>
  </si>
  <si>
    <t>CA-05-63</t>
  </si>
  <si>
    <t>Frais de transport Bureau-Togotélécom-Bureau</t>
  </si>
  <si>
    <t>CA-05-62</t>
  </si>
  <si>
    <t>CA-05-67</t>
  </si>
  <si>
    <t>Frais de transport Bureau-Hanoukopé-Bureau</t>
  </si>
  <si>
    <t>CA-05-64</t>
  </si>
  <si>
    <t>CA-05-65</t>
  </si>
  <si>
    <t>CA-05-66</t>
  </si>
  <si>
    <t>bureau station</t>
  </si>
  <si>
    <t>station tabligo</t>
  </si>
  <si>
    <t>Frais sur transfert Budget Additionnel I33 Mission Tabligbo</t>
  </si>
  <si>
    <t>CA-05-68</t>
  </si>
  <si>
    <t>CA-05-70</t>
  </si>
  <si>
    <t>Frais sur transfert Budget Additionnel N°2 I33 Mission Tabligbo</t>
  </si>
  <si>
    <t>CA-05-71</t>
  </si>
  <si>
    <t>CA-05-69</t>
  </si>
  <si>
    <t>Bureau-Tokoin Ranco pour recuperation du code IME</t>
  </si>
  <si>
    <t>CA-05-73</t>
  </si>
  <si>
    <t>station lome</t>
  </si>
  <si>
    <t>JC credit de communication</t>
  </si>
  <si>
    <t>CA-05-72</t>
  </si>
  <si>
    <t>Tokoin Ranco-Bureau pour recuperation du code IME</t>
  </si>
  <si>
    <t>CA-05-74</t>
  </si>
  <si>
    <t>CA-05-75</t>
  </si>
  <si>
    <t>CA-05-132</t>
  </si>
  <si>
    <t>Serge</t>
  </si>
  <si>
    <t>CA-05-77</t>
  </si>
  <si>
    <t xml:space="preserve"> Frais de transport Maison- Aéroport-Bureau-Maison pour chercher Serge</t>
  </si>
  <si>
    <t>CA-05-76</t>
  </si>
  <si>
    <t>CA-05-78</t>
  </si>
  <si>
    <t>CA-05-91</t>
  </si>
  <si>
    <t>maison station</t>
  </si>
  <si>
    <t>Lome dapaong</t>
  </si>
  <si>
    <t>Frais de transport Bureau -GTA</t>
  </si>
  <si>
    <t>CA-05-86</t>
  </si>
  <si>
    <t>Frais de transport GTA-Maison</t>
  </si>
  <si>
    <t>CA-05-87</t>
  </si>
  <si>
    <t>CA-05-85</t>
  </si>
  <si>
    <t>Credit de communication serge</t>
  </si>
  <si>
    <t>CA-05-80</t>
  </si>
  <si>
    <t>Achat de carte sim Sege et JC</t>
  </si>
  <si>
    <t>CA-05-81</t>
  </si>
  <si>
    <t>Frai de transport Assivito-Bureau pour achat de carte sim</t>
  </si>
  <si>
    <t>CA-05-82</t>
  </si>
  <si>
    <t>Achat credit de communication hebdomadaire pour le personnel</t>
  </si>
  <si>
    <t>CA-05-83</t>
  </si>
  <si>
    <t>Frais de transport pour achat de credit</t>
  </si>
  <si>
    <t>CA-05-84</t>
  </si>
  <si>
    <t>Credit de communication JC</t>
  </si>
  <si>
    <t>Photos (4x)</t>
  </si>
  <si>
    <t>CA-05-138</t>
  </si>
  <si>
    <t>Credit de communication Mission Dapaong I33</t>
  </si>
  <si>
    <t>CA-05-88</t>
  </si>
  <si>
    <t>CA-05-89</t>
  </si>
  <si>
    <t>CA-05-115</t>
  </si>
  <si>
    <t>CA-05-90</t>
  </si>
  <si>
    <t>Bureau-MERF (DRF)</t>
  </si>
  <si>
    <t>CA-05-94</t>
  </si>
  <si>
    <t>CA-05-101</t>
  </si>
  <si>
    <t>Bureau-MERF RDV au  MERF</t>
  </si>
  <si>
    <t>CA-05-93</t>
  </si>
  <si>
    <t>Bureau-OCRTIDB</t>
  </si>
  <si>
    <t>CA-05-95</t>
  </si>
  <si>
    <t>OCRTIDB-Bureau</t>
  </si>
  <si>
    <t>Frais sur transfert d'argent mission Sinkassé</t>
  </si>
  <si>
    <t>CA-05-92</t>
  </si>
  <si>
    <t>Frais de transport Bureau-Direction DHL-Bureau pour retirer carnet de chèque</t>
  </si>
  <si>
    <t>CA-05-96</t>
  </si>
  <si>
    <t>Frais de transport Bureau-Ecobank-Bureau pour retrait d'argent</t>
  </si>
  <si>
    <t>CA-05-98</t>
  </si>
  <si>
    <t>Frais de transport Bureau-Adéwi-Bureau pour achat cartouche d'encre</t>
  </si>
  <si>
    <t>CA-05-100</t>
  </si>
  <si>
    <t>Achat de deux cartouche d'encre noir</t>
  </si>
  <si>
    <t>Frais sur transfert d'argent mission Dapaong</t>
  </si>
  <si>
    <t>CA-05-102</t>
  </si>
  <si>
    <t>Achat de deux cables pour power bank</t>
  </si>
  <si>
    <t>CA-05-103</t>
  </si>
  <si>
    <t>Avance pour la location de véhicule mission Dapaong</t>
  </si>
  <si>
    <t>CA-05-109</t>
  </si>
  <si>
    <t>Credit de communication pour la Mission Dapaong</t>
  </si>
  <si>
    <t>CA-05-111</t>
  </si>
  <si>
    <t>Transport , Bureau-Avedji-Ecobank-Bureau</t>
  </si>
  <si>
    <t>CA-05-97</t>
  </si>
  <si>
    <t>Lodging</t>
  </si>
  <si>
    <t>CA-05-104</t>
  </si>
  <si>
    <t>Essence voiture location Lomé</t>
  </si>
  <si>
    <t>CA-05-123</t>
  </si>
  <si>
    <t>OCTRIBD gas</t>
  </si>
  <si>
    <t>CA-05-110</t>
  </si>
  <si>
    <t>OCTRIBD hotel (5 people)</t>
  </si>
  <si>
    <t>OCTRIBD feeding (5 people)</t>
  </si>
  <si>
    <t>OCTRIBD Phone credit (5 people)</t>
  </si>
  <si>
    <t>Merf, 1 element supported, Hotel</t>
  </si>
  <si>
    <t>CA-05-105</t>
  </si>
  <si>
    <t>Merf, 1 element supported, Local transport</t>
  </si>
  <si>
    <t>Merf, 1 element supported, Feeding</t>
  </si>
  <si>
    <t>CA-05-108</t>
  </si>
  <si>
    <t>Hotel-Restau</t>
  </si>
  <si>
    <t>Restau-Hotel</t>
  </si>
  <si>
    <t>Hotel-CAP</t>
  </si>
  <si>
    <t>CAP-Hotel</t>
  </si>
  <si>
    <t>CA-05-117</t>
  </si>
  <si>
    <t>CA-05-106</t>
  </si>
  <si>
    <t>Drinks With team</t>
  </si>
  <si>
    <t>Maison-Station Mission Dapaong</t>
  </si>
  <si>
    <t>CA-05-107</t>
  </si>
  <si>
    <t>Feeding Mission Dapaong</t>
  </si>
  <si>
    <t>Lodging Mission Dapaong</t>
  </si>
  <si>
    <t>Transport Hôtel-Bar Princesse</t>
  </si>
  <si>
    <t>Transport Bar Princesse- Hôtel GHD</t>
  </si>
  <si>
    <t>Hôtel GHD-Hôtel Caroli</t>
  </si>
  <si>
    <t>Hôtel Caroli-Station CAP</t>
  </si>
  <si>
    <t>Station CAP-Hôtel</t>
  </si>
  <si>
    <t>CA-05-112</t>
  </si>
  <si>
    <t xml:space="preserve">Achat de caisse </t>
  </si>
  <si>
    <t>CA-05-113</t>
  </si>
  <si>
    <t>Frais de transport Bureau- Sotimex-Assivito-Bureau pour achat de la caisse et credit de communication</t>
  </si>
  <si>
    <t>CA-05-114</t>
  </si>
  <si>
    <t>Frais de communication Mission Dapaong I33</t>
  </si>
  <si>
    <t>CA-05-116</t>
  </si>
  <si>
    <t>Frais de transport Bureau-Police sureté</t>
  </si>
  <si>
    <t>CA-05-118</t>
  </si>
  <si>
    <t>Frais de transport Police sureté-Bureau</t>
  </si>
  <si>
    <t>Frais de médicament David</t>
  </si>
  <si>
    <t>CA-05-119</t>
  </si>
  <si>
    <t>Achat de nourriture et d'eau pour David</t>
  </si>
  <si>
    <t>CA-05-121</t>
  </si>
  <si>
    <t>Nourriture pour David</t>
  </si>
  <si>
    <t>CA-05-122</t>
  </si>
  <si>
    <t>Location 4x4</t>
  </si>
  <si>
    <t>CA-05-125</t>
  </si>
  <si>
    <t>Essence policiers motos</t>
  </si>
  <si>
    <t>CA-05-124</t>
  </si>
  <si>
    <t>Hotel-Commissariat</t>
  </si>
  <si>
    <t>Commissariat-Orabank</t>
  </si>
  <si>
    <t>Orabank-Total</t>
  </si>
  <si>
    <t>Total-Hotel</t>
  </si>
  <si>
    <t>Hôtel-Restaurant Chez Yovo</t>
  </si>
  <si>
    <t>Restaurant chez Yovo-Bar Piinta</t>
  </si>
  <si>
    <t>Bar Piinta-Bar Escale Utile</t>
  </si>
  <si>
    <t>Bar Escale utile-Restaurant Samaritain</t>
  </si>
  <si>
    <t>Samaritain-Escale utile</t>
  </si>
  <si>
    <t>Escale utile-Restaurant</t>
  </si>
  <si>
    <t>Frais de transport Maison-Police sureté pour nourriture à David</t>
  </si>
  <si>
    <t>CA-05-120</t>
  </si>
  <si>
    <t>Frais de transport Police sureté-Maison pour nourriture à David</t>
  </si>
  <si>
    <t>CA-05-128</t>
  </si>
  <si>
    <t>OCTRIBD péages</t>
  </si>
  <si>
    <t>Hotel-Station Star</t>
  </si>
  <si>
    <t>CA-05-126</t>
  </si>
  <si>
    <t>Station Star- Cheval blanc</t>
  </si>
  <si>
    <t>Cheval Blanc-Hotel</t>
  </si>
  <si>
    <t>Station-Maison  Mission Dapaong</t>
  </si>
  <si>
    <t xml:space="preserve">Lodging budget additionnel </t>
  </si>
  <si>
    <t>CA-05-127</t>
  </si>
  <si>
    <t>Hôtel-Gare STAR</t>
  </si>
  <si>
    <t>Gare STAR-Gare CHEVAL BLANC</t>
  </si>
  <si>
    <t>Gare CHEVAL BLANC-Restaurant</t>
  </si>
  <si>
    <t>Frais sur transfert d'argent Sonia Mission Dapaong</t>
  </si>
  <si>
    <t>CA-05-134</t>
  </si>
  <si>
    <t>CA-05-133</t>
  </si>
  <si>
    <t>Hotel-Station Cheval Blanc</t>
  </si>
  <si>
    <t>Dapaong-Lomé</t>
  </si>
  <si>
    <t>CA-05-137</t>
  </si>
  <si>
    <t>Credit de communication hebdomadaire personnel</t>
  </si>
  <si>
    <t>CA-05-129</t>
  </si>
  <si>
    <t>Frais de transport Bureau-Assivito-bureau pour achat de credit de communication</t>
  </si>
  <si>
    <t>CA-05-130</t>
  </si>
  <si>
    <t>Frais de transport Bureau-CEET-Bureau pour renseignement</t>
  </si>
  <si>
    <t>CA-05-131</t>
  </si>
  <si>
    <t>Frais de transport Bureau-Clinique Biasa</t>
  </si>
  <si>
    <t>CA-05-135</t>
  </si>
  <si>
    <t>Frais de transport Cliniaue Biasa-Palais de la justice</t>
  </si>
  <si>
    <t>Frais de transport Palais de la justice-Bureau</t>
  </si>
  <si>
    <t>CA-05-136</t>
  </si>
  <si>
    <t>bureau-agoe assiyeye</t>
  </si>
  <si>
    <t>CA-05-140</t>
  </si>
  <si>
    <t>assiyeye-bureau</t>
  </si>
  <si>
    <t>Bureau-GTA</t>
  </si>
  <si>
    <t>CA-05-142</t>
  </si>
  <si>
    <t>GTA-Maison</t>
  </si>
  <si>
    <t>Credit de communication pour informateur de I22</t>
  </si>
  <si>
    <t>CA-05-144</t>
  </si>
  <si>
    <t xml:space="preserve"> Transport</t>
  </si>
  <si>
    <t>Bureau-Agoè Echangeur</t>
  </si>
  <si>
    <t>CA-05-143</t>
  </si>
  <si>
    <t>Agoè Echangeur-Port</t>
  </si>
  <si>
    <t>Port-GTA</t>
  </si>
  <si>
    <t>GTA-Bureau</t>
  </si>
  <si>
    <t>CA-05-139</t>
  </si>
  <si>
    <t>Frais de transport Clinique Biasa-Bureau</t>
  </si>
  <si>
    <t>Achat de stylos pour bureau</t>
  </si>
  <si>
    <t>CA-05-141</t>
  </si>
  <si>
    <t>Boissons Mission Vakpo</t>
  </si>
  <si>
    <t>CA-05-157</t>
  </si>
  <si>
    <t>Frais de transport</t>
  </si>
  <si>
    <t>maison-station</t>
  </si>
  <si>
    <t>CA-05-145</t>
  </si>
  <si>
    <t>lome-tabligbo</t>
  </si>
  <si>
    <t>station-hotel</t>
  </si>
  <si>
    <t>Avance sur salaire pour I33</t>
  </si>
  <si>
    <t>CA-05-148</t>
  </si>
  <si>
    <t>CA-05-147</t>
  </si>
  <si>
    <t>Bureau-Airport</t>
  </si>
  <si>
    <t>Frais de gardiennage mois de Mai</t>
  </si>
  <si>
    <t>CA-05-146</t>
  </si>
  <si>
    <t>CA-05-149</t>
  </si>
  <si>
    <t xml:space="preserve">Bureau-Agbalépédo </t>
  </si>
  <si>
    <t>CA-05-150</t>
  </si>
  <si>
    <t>Agbalépédo-Totsi</t>
  </si>
  <si>
    <t>Totsi-Rond-point du port</t>
  </si>
  <si>
    <t>Rond-point du Port-Kégué Stade</t>
  </si>
  <si>
    <t>Kégué Stade-Kégué Marché</t>
  </si>
  <si>
    <t>Kégué Marché-Bureau</t>
  </si>
  <si>
    <t>Maison Sokodé</t>
  </si>
  <si>
    <t>CA-05-156</t>
  </si>
  <si>
    <t>CA-05-154</t>
  </si>
  <si>
    <t xml:space="preserve">Frais de transport Bureau -Hanoukopé </t>
  </si>
  <si>
    <t>CA-05-151</t>
  </si>
  <si>
    <t xml:space="preserve">Frais de transport Hanoukopé-Bureau </t>
  </si>
  <si>
    <t>CA-05-152</t>
  </si>
  <si>
    <t>Renumération mois de Mai Alice</t>
  </si>
  <si>
    <t>CA-05-153</t>
  </si>
  <si>
    <t>Frais Bancaire</t>
  </si>
  <si>
    <t>BQ-05-10</t>
  </si>
  <si>
    <t>CA-01-53</t>
  </si>
  <si>
    <t>CA-01-54</t>
  </si>
  <si>
    <t>CA-08-01</t>
  </si>
  <si>
    <t>CA-08-02</t>
  </si>
  <si>
    <t>CA-08-03</t>
  </si>
  <si>
    <t>CA-08-04</t>
  </si>
  <si>
    <t>CA-08-05</t>
  </si>
  <si>
    <t>CA-08-06</t>
  </si>
  <si>
    <t>CA-08-07</t>
  </si>
  <si>
    <t>CA-08-08</t>
  </si>
  <si>
    <t>CA-08-09</t>
  </si>
  <si>
    <t>CA-08-10</t>
  </si>
  <si>
    <t>CA-08-11</t>
  </si>
  <si>
    <t>CA-08-12</t>
  </si>
  <si>
    <t>CA-08-13</t>
  </si>
  <si>
    <t>CA-08-14</t>
  </si>
  <si>
    <t>CA-08-15</t>
  </si>
  <si>
    <t>CA-08-16</t>
  </si>
  <si>
    <t>CA-08-17</t>
  </si>
  <si>
    <t>CA-08-18</t>
  </si>
  <si>
    <t>CA-08-19</t>
  </si>
  <si>
    <t>CA-08-20</t>
  </si>
  <si>
    <t>CA-08-21</t>
  </si>
  <si>
    <t>CA-08-22</t>
  </si>
  <si>
    <t>CA-08-23</t>
  </si>
  <si>
    <t>CA-08-24</t>
  </si>
  <si>
    <t>CA-08-25</t>
  </si>
  <si>
    <t>CA-08-26</t>
  </si>
  <si>
    <t>CA-08-27</t>
  </si>
  <si>
    <t>CA-08-28</t>
  </si>
  <si>
    <t>CA-08-29</t>
  </si>
  <si>
    <t>CA-08-30</t>
  </si>
  <si>
    <t>CA-08-31</t>
  </si>
  <si>
    <t>CA-08-32</t>
  </si>
  <si>
    <t>CA-08-33</t>
  </si>
  <si>
    <t>CA-08-34</t>
  </si>
  <si>
    <t>CA-08-35</t>
  </si>
  <si>
    <t>CA-08-36</t>
  </si>
  <si>
    <t>CA-08-37</t>
  </si>
  <si>
    <t>CA-08-38</t>
  </si>
  <si>
    <t>CA-08-39</t>
  </si>
  <si>
    <t>CA-08-40</t>
  </si>
  <si>
    <t>CA-08-41</t>
  </si>
  <si>
    <t>CA-08-42</t>
  </si>
  <si>
    <t>CA-08-44</t>
  </si>
  <si>
    <t>CA-08-45</t>
  </si>
  <si>
    <t>CA-08-46</t>
  </si>
  <si>
    <t>CA-08-47</t>
  </si>
  <si>
    <t>CA-08-48</t>
  </si>
  <si>
    <t>CA-08-49</t>
  </si>
  <si>
    <t>CA-08-50</t>
  </si>
  <si>
    <t>CA-08-51</t>
  </si>
  <si>
    <t>CA-08-52</t>
  </si>
  <si>
    <t>CA-08-53</t>
  </si>
  <si>
    <t>CA-08-54</t>
  </si>
  <si>
    <t>CA-08-55</t>
  </si>
  <si>
    <t>CA-08-56</t>
  </si>
  <si>
    <t>CA-08-57</t>
  </si>
  <si>
    <t>CA-08-58</t>
  </si>
  <si>
    <t>CA-08-59</t>
  </si>
  <si>
    <t>CA-08-60</t>
  </si>
  <si>
    <t>CA-08-61</t>
  </si>
  <si>
    <t>CA-08-62</t>
  </si>
  <si>
    <t>CA-08-63</t>
  </si>
  <si>
    <t>CA-08-64</t>
  </si>
  <si>
    <t>CA-08-65</t>
  </si>
  <si>
    <t>CA-08-66</t>
  </si>
  <si>
    <t>CA-08-67</t>
  </si>
  <si>
    <t>Frais de transport pour relevé bancaire</t>
  </si>
  <si>
    <t>Frais de transport pour formalité administrative au niveau de l'impôt</t>
  </si>
  <si>
    <t>Achat d'encre imprimante pour bureau</t>
  </si>
  <si>
    <t>Transport Bureau-Dekon pour achat d'encre</t>
  </si>
  <si>
    <t>Transport Dekon-Bureau pour achat d'encre</t>
  </si>
  <si>
    <t>Achat des produits pour bureau</t>
  </si>
  <si>
    <t>Transport pour achat des produits pour bureau</t>
  </si>
  <si>
    <t>Achat d'une ampoule pour bureau</t>
  </si>
  <si>
    <t>Transport pour achat d'ampoule pour bureau</t>
  </si>
  <si>
    <t>Achat de câble pour travaux de jardiennage</t>
  </si>
  <si>
    <t xml:space="preserve">Achat de fils de fer </t>
  </si>
  <si>
    <t>Main d'œuvre pour travaux de jardiennage</t>
  </si>
  <si>
    <t>Transport Bureau-Service de gardiennage pour paiement</t>
  </si>
  <si>
    <t>Transport Service de gardiennage-Bureau pour paiement</t>
  </si>
  <si>
    <t>Transport Bureau-collège le jourdain pour signature de chèque</t>
  </si>
  <si>
    <t>Transport collège le jourdain-Bureau pour signature de chèque</t>
  </si>
  <si>
    <t>Transport Bureau-DHL pour retrait e courier administratif</t>
  </si>
  <si>
    <t>Transport DHL-Bureau pour retrait e courier administratif</t>
  </si>
  <si>
    <t>Reglement facture d'eau mois de juillet</t>
  </si>
  <si>
    <t>Transport Bureau-TDE-Bureau pour reglement facture d'électricité</t>
  </si>
  <si>
    <t>Achat de crédit de communication pour bureau</t>
  </si>
  <si>
    <t>Transport Bureau-Dekon pour achat de crédit de communication pour bureau</t>
  </si>
  <si>
    <t>Transport Dekon-Bureau pour achat de crédit de communication pour bureau</t>
  </si>
  <si>
    <t>Transport bureau-CNSS</t>
  </si>
  <si>
    <t>Transport CNSS-Bureau</t>
  </si>
  <si>
    <t>Transport Bureau-SCDA-Bureau</t>
  </si>
  <si>
    <t>Frais d'enlevement des ordures</t>
  </si>
  <si>
    <t>Transport Bureau-CEET pour paiement facture d'électricité</t>
  </si>
  <si>
    <t>Transport CEET -Bureau pour paiement facture d'électricité</t>
  </si>
  <si>
    <t>Transport Bureau-Ecobank pour dépôt de l'ordre de virement</t>
  </si>
  <si>
    <t>Transport Ecobank-Bureau pour dépôt de l'ordre de virement</t>
  </si>
  <si>
    <t>Confection tableau d'affichage et étageres</t>
  </si>
  <si>
    <t>Transport Bureau-Nyékonakpoè pour pro forma assurance</t>
  </si>
  <si>
    <t>Transport Nyékonakpoè-Bureau pour pro forma assurance</t>
  </si>
  <si>
    <t>Transport Maison - Bureau SG de SCDA</t>
  </si>
  <si>
    <t>Transport  Bureau-Inspection du travail SG de SCDA</t>
  </si>
  <si>
    <t>Transport Bureau-Maison SG de SCDA</t>
  </si>
  <si>
    <t>Transport  Inspection du travail SG-Bureau de SCDA</t>
  </si>
  <si>
    <t>Transport Bureau-NSIA pour dépôt de courrier</t>
  </si>
  <si>
    <t>Transport NSIA-SOTIMEX pour achat de pochette A4</t>
  </si>
  <si>
    <t>Achat de pochette A4 pour bureau</t>
  </si>
  <si>
    <t>Transport SOTIMEX-Bureau pour achat de pochette A4</t>
  </si>
  <si>
    <t>Salaire entretien bureau Alice mois d'août</t>
  </si>
  <si>
    <t>Transport Bureau-CEET pour index du compteur</t>
  </si>
  <si>
    <t>Transport CEET- Bureau pour index du compteur</t>
  </si>
  <si>
    <t>BQ-08-01</t>
  </si>
  <si>
    <t>BQ-08-02</t>
  </si>
  <si>
    <t>BQ-08-03</t>
  </si>
  <si>
    <t>BQ-08-04</t>
  </si>
  <si>
    <t>BQ-08-05</t>
  </si>
  <si>
    <t>BQ-08-06</t>
  </si>
  <si>
    <t>BQ-08-07</t>
  </si>
  <si>
    <t>BQ-08-08</t>
  </si>
  <si>
    <t>BQ-08-09</t>
  </si>
  <si>
    <t>BQ-08-10</t>
  </si>
  <si>
    <t>Retrait par chèque N° 6214212 FAV de la CEET pour factures d'éléctricité</t>
  </si>
  <si>
    <t>Retrait par chèque N° 6214211 FAV de MRG GARDIENS REUNIS</t>
  </si>
  <si>
    <t>Retrait par chèque N° 6216203 FAV de KOMLAN pour formation nicolas</t>
  </si>
  <si>
    <t>Retrait par chèque N° 6214209 FAV SCDA</t>
  </si>
  <si>
    <t>Retrait par chèque N° 6214207 FAV de la CEET pour factures d'éléctricité mois de juin</t>
  </si>
  <si>
    <t>Retrait par chèque N° 6214208 FAV de la TDE pour factures d'eau mois de juin</t>
  </si>
  <si>
    <t>Test de l'enquêteur</t>
  </si>
  <si>
    <t>Test des enquêteurs</t>
  </si>
  <si>
    <t>Bureau-Avatamè</t>
  </si>
  <si>
    <t>Avatamè-Bureau</t>
  </si>
  <si>
    <t>Achat de spray au poivre</t>
  </si>
  <si>
    <t>Frais d'achat</t>
  </si>
  <si>
    <t>Bureau-Adidogomè</t>
  </si>
  <si>
    <t>Adidogomè-Bureau</t>
  </si>
  <si>
    <t>Darius</t>
  </si>
  <si>
    <t>Bureau-Cour des grands</t>
  </si>
  <si>
    <t>Cour des grands-Bureau</t>
  </si>
  <si>
    <t>Bureau-Avedji</t>
  </si>
  <si>
    <t>Avedji-Bureau</t>
  </si>
  <si>
    <t>Frais de réparation d'ordinateur</t>
  </si>
  <si>
    <t>Abonnement aux journaux</t>
  </si>
  <si>
    <t xml:space="preserve">Publications </t>
  </si>
  <si>
    <t>Achat de médicamants</t>
  </si>
  <si>
    <t>avance sur salaire</t>
  </si>
  <si>
    <t>Bureau-TVT</t>
  </si>
  <si>
    <t>TVT-ministère de la Sécurité</t>
  </si>
  <si>
    <t>Ministère de la Sécurité-Bureau</t>
  </si>
  <si>
    <t>Maison des jeunes-maison de la presse</t>
  </si>
  <si>
    <t>Maison de la presse-TVT</t>
  </si>
  <si>
    <t>TVT-Bureau</t>
  </si>
  <si>
    <t>Bureau-maison de la presse</t>
  </si>
  <si>
    <t>Maison de la presse-Bureau</t>
  </si>
  <si>
    <t>Maison-station Aného</t>
  </si>
  <si>
    <t>Station-Aného</t>
  </si>
  <si>
    <t>Station-Aného-prison</t>
  </si>
  <si>
    <t>Prison-Station</t>
  </si>
  <si>
    <t>Aného-Lome</t>
  </si>
  <si>
    <t>Station-Bureau</t>
  </si>
  <si>
    <t>frais de visite de prison</t>
  </si>
  <si>
    <t>Bureau-ADEWUI</t>
  </si>
  <si>
    <t>ADEWUI-Bureau</t>
  </si>
  <si>
    <t>Impression et relieure</t>
  </si>
  <si>
    <t>Aného-Prison civile d'Aného</t>
  </si>
  <si>
    <t>Prison civile d'Aného-Aného</t>
  </si>
  <si>
    <t>Aného-Lomé(Assigamé)</t>
  </si>
  <si>
    <t>Lomé(Assigamé)-Bureau</t>
  </si>
  <si>
    <t>Nourriture pour détenu</t>
  </si>
  <si>
    <t>Jail visit</t>
  </si>
  <si>
    <t>Frais de visite de prison</t>
  </si>
  <si>
    <t>Test de deux enquêteurs</t>
  </si>
  <si>
    <t>Bureau port de peche</t>
  </si>
  <si>
    <t>Port de peche  bureau</t>
  </si>
  <si>
    <t>Bureau kpessi</t>
  </si>
  <si>
    <t>Kpessi bureau</t>
  </si>
  <si>
    <t>Bureau aeroport</t>
  </si>
  <si>
    <t>Aeroport bureau</t>
  </si>
  <si>
    <t>Bureau aflao</t>
  </si>
  <si>
    <t>Aflao bureau</t>
  </si>
  <si>
    <t>Maquis bar entré port de peche</t>
  </si>
  <si>
    <t>Entré port de peche rond point</t>
  </si>
  <si>
    <t>Rond point  bureau</t>
  </si>
  <si>
    <t>Station deckon</t>
  </si>
  <si>
    <t>Deckon station kpessi</t>
  </si>
  <si>
    <t>Station  kpessi</t>
  </si>
  <si>
    <t>Kpessi grand marché</t>
  </si>
  <si>
    <t>Grand marché station</t>
  </si>
  <si>
    <t>Station agoé</t>
  </si>
  <si>
    <t>Agoé maison</t>
  </si>
  <si>
    <t>Maison camp gp</t>
  </si>
  <si>
    <t>Camp gp maison</t>
  </si>
  <si>
    <t>Station kpessi</t>
  </si>
  <si>
    <t>Kpessi cimtogo</t>
  </si>
  <si>
    <t>Cimtogo maison</t>
  </si>
  <si>
    <t>Maison cour des grands</t>
  </si>
  <si>
    <t>Cour des grands gta</t>
  </si>
  <si>
    <t>Gta bureau</t>
  </si>
  <si>
    <t>Bureau assivito</t>
  </si>
  <si>
    <t>Assivito bureau</t>
  </si>
  <si>
    <t>Bureau cour des grands</t>
  </si>
  <si>
    <t>Cour des grands bureau</t>
  </si>
  <si>
    <t>Bureau deckon</t>
  </si>
  <si>
    <t>Deckon bureau</t>
  </si>
  <si>
    <t>Bureau agoe total</t>
  </si>
  <si>
    <t>Agoé total bureau</t>
  </si>
  <si>
    <t>Bureau maison</t>
  </si>
  <si>
    <t>Frais des pieces de moto</t>
  </si>
  <si>
    <t xml:space="preserve">Bureau zone portuaire </t>
  </si>
  <si>
    <t xml:space="preserve">Zone portuaire </t>
  </si>
  <si>
    <t>Salaire Cyrille juillet 2018</t>
  </si>
  <si>
    <t>Salaire Bakenou juillet 2018</t>
  </si>
  <si>
    <t>Salaire Nicolas juillet 2018</t>
  </si>
  <si>
    <t>Salaire Sonia juillet 2018</t>
  </si>
  <si>
    <t>Salaire Appolinaire juillet 2018</t>
  </si>
  <si>
    <t>Salaire  Daruis juillet 2018</t>
  </si>
  <si>
    <t xml:space="preserve">Salaire I33 juillet 2018 </t>
  </si>
  <si>
    <t>Contribution au frais administrative de SCDA</t>
  </si>
  <si>
    <t xml:space="preserve">Frais de gardiennage 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</si>
  <si>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</si>
  <si>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</si>
  <si>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</si>
  <si>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</si>
  <si>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</si>
  <si>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</si>
  <si>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</si>
  <si>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</si>
  <si>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</si>
  <si>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</si>
  <si>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</si>
  <si>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</si>
  <si>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 xml:space="preserve"> Abonnemet Internet du 01-01 au 31-01</t>
  </si>
  <si>
    <t>EAGLE Togo</t>
  </si>
  <si>
    <t>DAVID-1</t>
  </si>
  <si>
    <t>RUFFORD</t>
  </si>
  <si>
    <t>Togo</t>
  </si>
  <si>
    <t>Local transport Bureau-Togotelecom, Aller retour</t>
  </si>
  <si>
    <t>DAVID-r</t>
  </si>
  <si>
    <t>Local transport Deplacement informateur</t>
  </si>
  <si>
    <t>Investigations</t>
  </si>
  <si>
    <t>I33-r</t>
  </si>
  <si>
    <t>Avance sur salaire Pour I89</t>
  </si>
  <si>
    <t>I89-r</t>
  </si>
  <si>
    <t>Telephone Credit to I70</t>
  </si>
  <si>
    <t>MENSAH</t>
  </si>
  <si>
    <t>MENSAH-1</t>
  </si>
  <si>
    <t>Telephone Credit to Bakenou</t>
  </si>
  <si>
    <t>Telephone Credit to David</t>
  </si>
  <si>
    <t>Telephone Credit to Sonia</t>
  </si>
  <si>
    <t>Telephone Credit to I33</t>
  </si>
  <si>
    <t>Telephone Credit to I89</t>
  </si>
  <si>
    <t>Electricite Mois de Novembre</t>
  </si>
  <si>
    <t>DAVID-2</t>
  </si>
  <si>
    <t>Local transport Bureau-CEET, Aller retour</t>
  </si>
  <si>
    <t>Loyer Mois de Decembre</t>
  </si>
  <si>
    <t>DAVID-3</t>
  </si>
  <si>
    <t>Local transport Bureau-Hanoukope, Aller retour</t>
  </si>
  <si>
    <t>Reservation Billet Avion  Pour I70</t>
  </si>
  <si>
    <t>Flight</t>
  </si>
  <si>
    <t>DAVID-4</t>
  </si>
  <si>
    <t>Local transport Bureau-Agence , Aller retour</t>
  </si>
  <si>
    <t>Vaccination Pour I70</t>
  </si>
  <si>
    <t>I70-1</t>
  </si>
  <si>
    <t>Ordure bureau Rammassage ordure au bureau</t>
  </si>
  <si>
    <t>DAVID-5</t>
  </si>
  <si>
    <t>DAVID-6</t>
  </si>
  <si>
    <t>DAVID-7</t>
  </si>
  <si>
    <t>I22-r</t>
  </si>
  <si>
    <t>Credit to I70</t>
  </si>
  <si>
    <t>MENSAH-2</t>
  </si>
  <si>
    <t>Credit to I33</t>
  </si>
  <si>
    <t>Credit to I89</t>
  </si>
  <si>
    <t>Credit to I22</t>
  </si>
  <si>
    <t>Frais de transfert flooz Pour envoi du budget a l'informateur</t>
  </si>
  <si>
    <t>NICOLAS-r</t>
  </si>
  <si>
    <t>Carte sim Pour I22</t>
  </si>
  <si>
    <t>Coupure De la sim</t>
  </si>
  <si>
    <t>Avance sur salaire David</t>
  </si>
  <si>
    <t>Bonus Media</t>
  </si>
  <si>
    <t>Inter city</t>
  </si>
  <si>
    <t>Credit to Bakenou</t>
  </si>
  <si>
    <t>MENSAH-3</t>
  </si>
  <si>
    <t>Credit to David</t>
  </si>
  <si>
    <t>Credit to Sonia</t>
  </si>
  <si>
    <t>Achat portable Marque LG</t>
  </si>
  <si>
    <t>Equipment</t>
  </si>
  <si>
    <t>I33-1</t>
  </si>
  <si>
    <t>Boisson Mission No1: x 4</t>
  </si>
  <si>
    <t>Lait Peak</t>
  </si>
  <si>
    <t>SONIA-1</t>
  </si>
  <si>
    <t>Nettoyant</t>
  </si>
  <si>
    <t>Ajax</t>
  </si>
  <si>
    <t>Savon de mains</t>
  </si>
  <si>
    <t>Javel</t>
  </si>
  <si>
    <t>Sucre roux</t>
  </si>
  <si>
    <t xml:space="preserve">Biscuit </t>
  </si>
  <si>
    <t>Savon liquide</t>
  </si>
  <si>
    <t>Nescafe</t>
  </si>
  <si>
    <t>Bureau-Marche, Aller retour</t>
  </si>
  <si>
    <t>SONIA-r</t>
  </si>
  <si>
    <t>Milo</t>
  </si>
  <si>
    <t>BAKENOU-r</t>
  </si>
  <si>
    <t>Boisson Mission No2: x4</t>
  </si>
  <si>
    <t>Nourriture Mission No1:</t>
  </si>
  <si>
    <t>Hebergement Mission No1: x1 nuite</t>
  </si>
  <si>
    <t>I33-2</t>
  </si>
  <si>
    <t>MENSAH-4</t>
  </si>
  <si>
    <t>Boisson Mission No1:x5</t>
  </si>
  <si>
    <t>Mission No1: Aller retour village informateur</t>
  </si>
  <si>
    <t>Boisson Mission No3: x4</t>
  </si>
  <si>
    <t>Local transport Mission No1: Inter urbain</t>
  </si>
  <si>
    <t>Boisson Mission No1:x4</t>
  </si>
  <si>
    <t>Mission No1: Tandjouare-Nano, Aller retour</t>
  </si>
  <si>
    <t>Carte sim Pour I89</t>
  </si>
  <si>
    <t>I89-1</t>
  </si>
  <si>
    <t>Boisson Mission No1:x8</t>
  </si>
  <si>
    <t>Mission No1: Tandjouare-Bambouaka, Aller retour</t>
  </si>
  <si>
    <t>Boisson Mission No4: x5</t>
  </si>
  <si>
    <t>MENSAH-5</t>
  </si>
  <si>
    <t>Changement vol Pour I70</t>
  </si>
  <si>
    <t>DAVID-8</t>
  </si>
  <si>
    <t>Hebergement Mission No6: x1 nuite</t>
  </si>
  <si>
    <t>I89-2</t>
  </si>
  <si>
    <t>Nourriture Mission No6:</t>
  </si>
  <si>
    <t>Boisson Mission No6:x6</t>
  </si>
  <si>
    <t>Nourriture Mission No2:</t>
  </si>
  <si>
    <t>Hebergement Mission No2: x1nuite</t>
  </si>
  <si>
    <t>I33-3</t>
  </si>
  <si>
    <t>Boisson Mission No2:x5</t>
  </si>
  <si>
    <t>MENSAH-6</t>
  </si>
  <si>
    <t>MENSAH-7</t>
  </si>
  <si>
    <t>I89-3</t>
  </si>
  <si>
    <t>I33-4</t>
  </si>
  <si>
    <t>MENSAH-8</t>
  </si>
  <si>
    <t>Work compensation</t>
  </si>
  <si>
    <t>DAVID-9</t>
  </si>
  <si>
    <t>DAVID-10</t>
  </si>
  <si>
    <t>DAVID-11</t>
  </si>
  <si>
    <t>DAVID-12</t>
  </si>
  <si>
    <t>DAVID-13</t>
  </si>
  <si>
    <t>DAVID-14</t>
  </si>
  <si>
    <t>DAVID-15</t>
  </si>
  <si>
    <t>Frais Bancaire janvier</t>
  </si>
  <si>
    <t>RELEVE BANCAIRE</t>
  </si>
  <si>
    <t>Jail Visits</t>
  </si>
  <si>
    <t xml:space="preserve">Team Building </t>
  </si>
  <si>
    <t>Salaire Mois de février</t>
  </si>
  <si>
    <t>BQ-02-01</t>
  </si>
  <si>
    <t>Salaire TITORA Février 2018</t>
  </si>
  <si>
    <t>BQ-03-01</t>
  </si>
  <si>
    <t>Salaire Bakenou Février 2018</t>
  </si>
  <si>
    <t>BQ-03-02</t>
  </si>
  <si>
    <t>Salaire Koffigan Février 2018</t>
  </si>
  <si>
    <t>Salaire Sonia Février 2018</t>
  </si>
  <si>
    <t>BQ-03-04</t>
  </si>
  <si>
    <t>Salaire I89 Février 2018</t>
  </si>
  <si>
    <t>BQ-03-05</t>
  </si>
  <si>
    <t>Salaire TITORA Mars 2018</t>
  </si>
  <si>
    <t>BQ-03-06</t>
  </si>
  <si>
    <t>Salaire Bakenou Mars 2018</t>
  </si>
  <si>
    <t>BQ-03-07</t>
  </si>
  <si>
    <t>Salaire Koffigan Mars 2018</t>
  </si>
  <si>
    <t>Salaire Sonia Mars 2018</t>
  </si>
  <si>
    <t>BQ-03-09</t>
  </si>
  <si>
    <t>Salaire I89 Mars 2018</t>
  </si>
  <si>
    <t>BQ-03-10</t>
  </si>
  <si>
    <t>BQ-03-11</t>
  </si>
  <si>
    <t>Frais de visa Rens</t>
  </si>
  <si>
    <t>Frais de séjour Danielle</t>
  </si>
  <si>
    <t>Frais de gardiennage Avril</t>
  </si>
  <si>
    <t>Salaire Mois d'Avril I89</t>
  </si>
  <si>
    <t>Salaire Mois d'avril Sonia</t>
  </si>
  <si>
    <t>Salaire Mois d'avril Cyrille</t>
  </si>
  <si>
    <t>Salaire Mois d'avril Nicolas</t>
  </si>
  <si>
    <t>Salaire Mois d'Avril Bakenou</t>
  </si>
  <si>
    <t>Salaire Cyrille mai 2018</t>
  </si>
  <si>
    <t>BQ-05-01</t>
  </si>
  <si>
    <t>Salaire Bakenou mai 2018</t>
  </si>
  <si>
    <t>BQ-05-02</t>
  </si>
  <si>
    <t>Salaire Nicolas mai 2018</t>
  </si>
  <si>
    <t>BQ-05-03</t>
  </si>
  <si>
    <t>Salaire Sonia mai 2018</t>
  </si>
  <si>
    <t>BQ-05-04</t>
  </si>
  <si>
    <t>Salaire Appolinaire mai 2018</t>
  </si>
  <si>
    <t>BQ-05-05</t>
  </si>
  <si>
    <t>Salaire mai 2018 I89</t>
  </si>
  <si>
    <t>BQ-05-06</t>
  </si>
  <si>
    <t>Salaire mai 2018 I33</t>
  </si>
  <si>
    <t>BQ-05-07</t>
  </si>
  <si>
    <t>Prime management SCDA mai</t>
  </si>
  <si>
    <t>BQ-05-08</t>
  </si>
  <si>
    <t>Frais Bancaires</t>
  </si>
  <si>
    <t>Banks Fees</t>
  </si>
  <si>
    <t>CH4201  Indemnités solde de tout compte Mensah</t>
  </si>
  <si>
    <t>CH4199 DOEBRUCE loyers sept 2017, Févr, avril et mai 2018</t>
  </si>
  <si>
    <t>CH4202 QYAOVI Achat ordinateur</t>
  </si>
  <si>
    <t>CH4203 CEET Paiement facture électricité</t>
  </si>
  <si>
    <t>CH4200 CLINIQUE BIASA frais médicaux David</t>
  </si>
  <si>
    <t>Frais bancaires</t>
  </si>
  <si>
    <t>CA-07-03</t>
  </si>
  <si>
    <t>CA-07-02</t>
  </si>
  <si>
    <t>CA-07-04</t>
  </si>
  <si>
    <t>Kégué-Noukafou</t>
  </si>
  <si>
    <t>Noukafou-Kégué</t>
  </si>
  <si>
    <t>Achat chargeur téléphone</t>
  </si>
  <si>
    <t>DARIUS</t>
  </si>
  <si>
    <t>CA-07-05</t>
  </si>
  <si>
    <t>Frais de transport Bureau-Ecobank-Bureau pour approvisionnement de la caisse</t>
  </si>
  <si>
    <t>CA-07-06</t>
  </si>
  <si>
    <t>Transport Bureau-Ecobank  Pour renouvellement de la caisse</t>
  </si>
  <si>
    <t>CA-07-07</t>
  </si>
  <si>
    <t>Transport Ecobank -Bureau Pour renouvellement de la caisse</t>
  </si>
  <si>
    <t>CA-07-13</t>
  </si>
  <si>
    <t>Bureau hedjranawe</t>
  </si>
  <si>
    <t>CA-07-08</t>
  </si>
  <si>
    <t>Hedjrananwe bureau</t>
  </si>
  <si>
    <t>achat d'habits</t>
  </si>
  <si>
    <t>Bureau-UTB EDA OBA</t>
  </si>
  <si>
    <t>CA-07-10</t>
  </si>
  <si>
    <t>UTB EDA OBA-Bureau</t>
  </si>
  <si>
    <t>CA-07-11</t>
  </si>
  <si>
    <t>Kégué-Akodesséwa</t>
  </si>
  <si>
    <t>Akodesséwa-Noukafou</t>
  </si>
  <si>
    <t>Noukafou-Bè Akodesséwa</t>
  </si>
  <si>
    <t xml:space="preserve">Bè Akodesséwa- Boutique </t>
  </si>
  <si>
    <t>Boutique-Bureau</t>
  </si>
  <si>
    <t>Déplacement pour vendeur ordinateur</t>
  </si>
  <si>
    <t>CH4204 YAOVI Achat ordinateur</t>
  </si>
  <si>
    <t>BQ-07-02</t>
  </si>
  <si>
    <t>CA-07-09</t>
  </si>
  <si>
    <t>Lome sokode</t>
  </si>
  <si>
    <t>Frais d'analyse et de soins de santé</t>
  </si>
  <si>
    <t>CA-07-12</t>
  </si>
  <si>
    <t>Transport Bureau - Ecobank Pour relévé de compte bancaire</t>
  </si>
  <si>
    <t>CA-07-14</t>
  </si>
  <si>
    <t>Transport Ecobank -Bureau Pour relévé de compte bancaire</t>
  </si>
  <si>
    <t>CA-07-15</t>
  </si>
  <si>
    <t>Bureau-Légbassito</t>
  </si>
  <si>
    <t>CA-07-16</t>
  </si>
  <si>
    <t>Salaire du mois de Juin Alice</t>
  </si>
  <si>
    <t>CA-07-17</t>
  </si>
  <si>
    <t>CA-07-41</t>
  </si>
  <si>
    <t>CA-07-56</t>
  </si>
  <si>
    <t>Transport pour paiement de factures d'eau et d'électricité</t>
  </si>
  <si>
    <t>CA-07-18</t>
  </si>
  <si>
    <t>CA-07-19</t>
  </si>
  <si>
    <t>CA-07-20</t>
  </si>
  <si>
    <t>Aeroport-Bureau</t>
  </si>
  <si>
    <t>CA-07-31</t>
  </si>
  <si>
    <t>Visa</t>
  </si>
  <si>
    <t>Frais de transport pour achat de credit de communication et materiels de bureau</t>
  </si>
  <si>
    <t>CA-07-21</t>
  </si>
  <si>
    <t>Bureau-GTA-Bureau</t>
  </si>
  <si>
    <t>CA-07-22</t>
  </si>
  <si>
    <t>Achat credit de communication pour bureau</t>
  </si>
  <si>
    <t>CA-07-23</t>
  </si>
  <si>
    <t>Achat de matériel de bureau (Classeurs et Scotch)</t>
  </si>
  <si>
    <t>CA-07-24</t>
  </si>
  <si>
    <t>Bureau-Ambassade des Etats Unis</t>
  </si>
  <si>
    <t>Ambassade des Etats Unis-Bureau</t>
  </si>
  <si>
    <t>Tampon Rens</t>
  </si>
  <si>
    <t>Publications</t>
  </si>
  <si>
    <t>CA-07-25</t>
  </si>
  <si>
    <t>CA-07-26</t>
  </si>
  <si>
    <t>CA-07-27</t>
  </si>
  <si>
    <t>Photos passeport</t>
  </si>
  <si>
    <t>CH4203 TDE Paiement facture d'eau</t>
  </si>
  <si>
    <t>CH4205 CEET Paiement facture d'électricité</t>
  </si>
  <si>
    <t>Bureau esa</t>
  </si>
  <si>
    <t>CA-07-28</t>
  </si>
  <si>
    <t>Esa maison</t>
  </si>
  <si>
    <t>Bureau-MERF</t>
  </si>
  <si>
    <t>Achat d'encre por imprimante bureau</t>
  </si>
  <si>
    <t>CA-07-29</t>
  </si>
  <si>
    <t>Frais de transport pour achat d'encre pour bureau</t>
  </si>
  <si>
    <t>CA-07-30</t>
  </si>
  <si>
    <t>OCRTIDB-Hotel Onomo</t>
  </si>
  <si>
    <t>Hotel Onomo-Bureau (taxi)</t>
  </si>
  <si>
    <t>Bureau-GTA (taxi)</t>
  </si>
  <si>
    <t>GTA-Bureau (taxi)</t>
  </si>
  <si>
    <t>Bureau - Deckon</t>
  </si>
  <si>
    <t>CA-07-33</t>
  </si>
  <si>
    <t>Deckon - Bureau</t>
  </si>
  <si>
    <t>Achat de 2 power Bank</t>
  </si>
  <si>
    <t>CA-07-32</t>
  </si>
  <si>
    <t>Bureau-Aeroport</t>
  </si>
  <si>
    <t>Sokode adjegre</t>
  </si>
  <si>
    <t>Adjegre sokode</t>
  </si>
  <si>
    <t>Aéroport - Bureau</t>
  </si>
  <si>
    <t>CA-07-34</t>
  </si>
  <si>
    <t>Carburant</t>
  </si>
  <si>
    <t>CA-07-35</t>
  </si>
  <si>
    <t>Photocopies</t>
  </si>
  <si>
    <t>CA-07-36</t>
  </si>
  <si>
    <t>CA-07-37</t>
  </si>
  <si>
    <t>Bureau-Ahanoukopé</t>
  </si>
  <si>
    <t>CA-07-38</t>
  </si>
  <si>
    <t>Ahnoukopé-bureau</t>
  </si>
  <si>
    <t>Frais de transport Bureau-OTR</t>
  </si>
  <si>
    <t>CA-07-39</t>
  </si>
  <si>
    <t>Frais de transport OTR- Bureau</t>
  </si>
  <si>
    <t>Achat de Barème d'impôt</t>
  </si>
  <si>
    <t>Bureau-Octribd</t>
  </si>
  <si>
    <t>Octribd-Passports</t>
  </si>
  <si>
    <t>Passeports-Bureau</t>
  </si>
  <si>
    <t>Achat d'incassable pour portable</t>
  </si>
  <si>
    <t>CA-07-40</t>
  </si>
  <si>
    <t>Bureau-Novissi</t>
  </si>
  <si>
    <t>Novissi-Bureau</t>
  </si>
  <si>
    <t>CA-07-42</t>
  </si>
  <si>
    <t>Frais de ramassage de poubelle</t>
  </si>
  <si>
    <t>services</t>
  </si>
  <si>
    <t>CA-07-43</t>
  </si>
  <si>
    <t>CA-07-44</t>
  </si>
  <si>
    <t>Bureau port</t>
  </si>
  <si>
    <t>CA-07-45</t>
  </si>
  <si>
    <t>Port bureau</t>
  </si>
  <si>
    <t>Paiement de frais de consultance</t>
  </si>
  <si>
    <t>CA-07-46</t>
  </si>
  <si>
    <t>Frais de transport Bureau-DHL</t>
  </si>
  <si>
    <t>CA-07-47</t>
  </si>
  <si>
    <t>Frais de transport DHL- Bureau</t>
  </si>
  <si>
    <t>Frais d"envoi de document administratifs</t>
  </si>
  <si>
    <t>Equipement (participation achat téléphone)</t>
  </si>
  <si>
    <t>CA-07-80</t>
  </si>
  <si>
    <t>CA-07-83</t>
  </si>
  <si>
    <t>CA-07-48</t>
  </si>
  <si>
    <t>Achat de nescafé</t>
  </si>
  <si>
    <t>CA-07-49</t>
  </si>
  <si>
    <t>Changement de la port du bureau</t>
  </si>
  <si>
    <t>CA-07-50</t>
  </si>
  <si>
    <t>CA-07-51</t>
  </si>
  <si>
    <t>Bureau-TP3</t>
  </si>
  <si>
    <t>CA-07-52</t>
  </si>
  <si>
    <t>TP3-Centre de dépotage des conteners</t>
  </si>
  <si>
    <t>Centre de dépotage des conteners-TP3</t>
  </si>
  <si>
    <t>TP3-Bureau</t>
  </si>
  <si>
    <t>CA-07-66</t>
  </si>
  <si>
    <t>Bureau-Maisonnier-Bureau</t>
  </si>
  <si>
    <t>Bureau hotel la paix</t>
  </si>
  <si>
    <t>CA-07-53</t>
  </si>
  <si>
    <t>Hotel la paix château</t>
  </si>
  <si>
    <t xml:space="preserve">château  pharmacie </t>
  </si>
  <si>
    <t>Pharmacie bureau</t>
  </si>
  <si>
    <t>Entretien et dépannage du fotteur</t>
  </si>
  <si>
    <t>CA-07-54</t>
  </si>
  <si>
    <t>CA-07-55</t>
  </si>
  <si>
    <t>Bureau-Dékon-Bureau</t>
  </si>
  <si>
    <t>Bureau zone portuaire</t>
  </si>
  <si>
    <t>CA-07-59</t>
  </si>
  <si>
    <t>Rond point  entre port</t>
  </si>
  <si>
    <t>Entre port grand carrefour</t>
  </si>
  <si>
    <t>Grand carrefour bureau</t>
  </si>
  <si>
    <t>Transport Bureau- Agoe camp GP Pour rencontre PCA de la SCDA</t>
  </si>
  <si>
    <t>CA-07-60</t>
  </si>
  <si>
    <t>Transport Agoe camp GP- Bureau Pour rencontre PCA de la SCDA</t>
  </si>
  <si>
    <t>CA-07-61</t>
  </si>
  <si>
    <t>Bureau-Tribunal</t>
  </si>
  <si>
    <t>Tribunal-Bureau</t>
  </si>
  <si>
    <t>Bureau-Tribunal-Bureau</t>
  </si>
  <si>
    <t>Bureau-Adidoadin</t>
  </si>
  <si>
    <t>CA-07-62</t>
  </si>
  <si>
    <t>Adidoadin-Bureau</t>
  </si>
  <si>
    <t>CA-07-63</t>
  </si>
  <si>
    <t>Frais de Test de l'Enquêteur</t>
  </si>
  <si>
    <t>CA-07-64</t>
  </si>
  <si>
    <t>Parking auto</t>
  </si>
  <si>
    <t>Bureau zone portuaire saga</t>
  </si>
  <si>
    <t>CA-07-65</t>
  </si>
  <si>
    <t>Saga bureau</t>
  </si>
  <si>
    <t>Frais de transport Bureau- Ecobank</t>
  </si>
  <si>
    <t>CA-07-67</t>
  </si>
  <si>
    <t>Frais de transport Ecobank-Bureau</t>
  </si>
  <si>
    <t>Honnoraire consultant des contrats</t>
  </si>
  <si>
    <t>CA-07-68</t>
  </si>
  <si>
    <t>CA-07-69</t>
  </si>
  <si>
    <t>Maison souza netime</t>
  </si>
  <si>
    <t>CA-07-70</t>
  </si>
  <si>
    <t>Souza netime bureau</t>
  </si>
  <si>
    <t>CA-07-71</t>
  </si>
  <si>
    <t>Ravitaillement pour bureau</t>
  </si>
  <si>
    <t>CA-07-72</t>
  </si>
  <si>
    <t>Transport pour Ravitaillement pour bureau</t>
  </si>
  <si>
    <t>CA-07-73</t>
  </si>
  <si>
    <t>Salaire du mois de Juillet Alice</t>
  </si>
  <si>
    <t>CA-07-74</t>
  </si>
  <si>
    <t>CA-07-75</t>
  </si>
  <si>
    <t>Photocopie de fiche de budget et de rapport financier</t>
  </si>
  <si>
    <t>CA-07-76</t>
  </si>
  <si>
    <t>Frais de transport  pour achat pour bureau</t>
  </si>
  <si>
    <t>CA-07-77</t>
  </si>
  <si>
    <t>CA-07-78</t>
  </si>
  <si>
    <t>CA-07-79</t>
  </si>
  <si>
    <t>Local Transport Bureau-direction lucreatif</t>
  </si>
  <si>
    <t>CA-07-81</t>
  </si>
  <si>
    <t>Local Transport direction lucreatif-direction emploi-Togo</t>
  </si>
  <si>
    <t>Local Transport direction emploi-Togo-bureau</t>
  </si>
  <si>
    <t>BQ-07-08</t>
  </si>
  <si>
    <t>CA-07-82</t>
  </si>
  <si>
    <t>Frais de transport pour paiement facture d'électricité et d'eau</t>
  </si>
  <si>
    <t>CA-07-84</t>
  </si>
  <si>
    <t>CA-07-85</t>
  </si>
  <si>
    <t>Légbassito-Sogbossito</t>
  </si>
  <si>
    <t>CA-07-86</t>
  </si>
  <si>
    <t>CA-07-87</t>
  </si>
  <si>
    <t>CA-07-88</t>
  </si>
  <si>
    <t>Bureau déckon</t>
  </si>
  <si>
    <t>Achat de batterie portable et reparation</t>
  </si>
  <si>
    <t>Achat des adaptateurs pour rallonge</t>
  </si>
  <si>
    <t>CA-07-89</t>
  </si>
  <si>
    <t>Bureau-Plage-Bureau</t>
  </si>
  <si>
    <t>CA-07-90</t>
  </si>
  <si>
    <t>BQ-07-05</t>
  </si>
  <si>
    <t>I14</t>
  </si>
  <si>
    <t>CA-10-01</t>
  </si>
  <si>
    <t>CA-10-02</t>
  </si>
  <si>
    <t>CA-10-03</t>
  </si>
  <si>
    <t>CA-10-04</t>
  </si>
  <si>
    <t>CA-10-05</t>
  </si>
  <si>
    <t>CA-10-06</t>
  </si>
  <si>
    <t>CA-10-07</t>
  </si>
  <si>
    <t>CA-10-08</t>
  </si>
  <si>
    <t>CA-10-09</t>
  </si>
  <si>
    <t>CA-10-10</t>
  </si>
  <si>
    <t>CA-10-11</t>
  </si>
  <si>
    <t>CA-10-12</t>
  </si>
  <si>
    <t>CA-10-13</t>
  </si>
  <si>
    <t>CA-10-14</t>
  </si>
  <si>
    <t>CA-10-15</t>
  </si>
  <si>
    <t>CA-10-16</t>
  </si>
  <si>
    <t>CA-10-17</t>
  </si>
  <si>
    <t>CA-10-19</t>
  </si>
  <si>
    <t>CA-10-20</t>
  </si>
  <si>
    <t>CA-10-21</t>
  </si>
  <si>
    <t>CA-10-22</t>
  </si>
  <si>
    <t>CA-10-23</t>
  </si>
  <si>
    <t>CA-10-24</t>
  </si>
  <si>
    <t>CA-10-25</t>
  </si>
  <si>
    <t>CA-10-26</t>
  </si>
  <si>
    <t>CA-10-27</t>
  </si>
  <si>
    <t>CA-10-28</t>
  </si>
  <si>
    <t>CA-10-29</t>
  </si>
  <si>
    <t>CA-10-30</t>
  </si>
  <si>
    <t>CA-10-31</t>
  </si>
  <si>
    <t>CA-10-32</t>
  </si>
  <si>
    <t>CA-10-33</t>
  </si>
  <si>
    <t>CA-10-34</t>
  </si>
  <si>
    <t>CA-10-36</t>
  </si>
  <si>
    <t>CA-10-37</t>
  </si>
  <si>
    <t>CA-10-38</t>
  </si>
  <si>
    <t>CA-10-39</t>
  </si>
  <si>
    <t>CA-10-40</t>
  </si>
  <si>
    <t>CA-10-41</t>
  </si>
  <si>
    <t>CA-10-42</t>
  </si>
  <si>
    <t>CA-10-43</t>
  </si>
  <si>
    <t>CA-10-44</t>
  </si>
  <si>
    <t>CA-10-45</t>
  </si>
  <si>
    <t>CA-10-46</t>
  </si>
  <si>
    <t>CA-10-47</t>
  </si>
  <si>
    <t>CA-10-48</t>
  </si>
  <si>
    <t>CA-10-49</t>
  </si>
  <si>
    <t>CA-10-50</t>
  </si>
  <si>
    <t>CA-10-51</t>
  </si>
  <si>
    <t>CA-10-53</t>
  </si>
  <si>
    <t>CA-10-54</t>
  </si>
  <si>
    <t>CA-10-55</t>
  </si>
  <si>
    <t>CA-10-56</t>
  </si>
  <si>
    <t>CA-10-57</t>
  </si>
  <si>
    <t>CA-10-58</t>
  </si>
  <si>
    <t>CA-10-59</t>
  </si>
  <si>
    <t>CA-10-60</t>
  </si>
  <si>
    <t>CA-10-61</t>
  </si>
  <si>
    <t>CA-10-62</t>
  </si>
  <si>
    <t>CA-10-63</t>
  </si>
  <si>
    <t>CA-10-64</t>
  </si>
  <si>
    <t>CA-10-65</t>
  </si>
  <si>
    <t>CA-10-66</t>
  </si>
  <si>
    <t>CA-10-67</t>
  </si>
  <si>
    <t>CA-10-68</t>
  </si>
  <si>
    <t>CA-10-69</t>
  </si>
  <si>
    <t>CA-10-70</t>
  </si>
  <si>
    <t>CA-10-71</t>
  </si>
  <si>
    <t>CA-10-72</t>
  </si>
  <si>
    <t>CA-10-73</t>
  </si>
  <si>
    <t>CA-10-74</t>
  </si>
  <si>
    <t>CA-10-75</t>
  </si>
  <si>
    <t>CA-10-76</t>
  </si>
  <si>
    <t>CA-10-77</t>
  </si>
  <si>
    <t>CA-10-78</t>
  </si>
  <si>
    <t>CA-10-79</t>
  </si>
  <si>
    <t>CA-10-80</t>
  </si>
  <si>
    <t>CA-10-81</t>
  </si>
  <si>
    <t>CA-10-82</t>
  </si>
  <si>
    <t>CA-10-83</t>
  </si>
  <si>
    <t>CA-10-84</t>
  </si>
  <si>
    <t>Entretien climatiseur</t>
  </si>
  <si>
    <t>CA-10-85</t>
  </si>
  <si>
    <t>CA-10-86</t>
  </si>
  <si>
    <t>CA-10-87</t>
  </si>
  <si>
    <t>CA-10-88</t>
  </si>
  <si>
    <t>CA-10-89</t>
  </si>
  <si>
    <t>CA-10-90</t>
  </si>
  <si>
    <t>CA-10-91</t>
  </si>
  <si>
    <t>CA-10-92</t>
  </si>
  <si>
    <t>CA-10-93</t>
  </si>
  <si>
    <t>CA-10-94</t>
  </si>
  <si>
    <t>CA-10-95</t>
  </si>
  <si>
    <t>CA-10-96</t>
  </si>
  <si>
    <t>Transport Bureau-Agoê Assiyéyé pour signature de chèque</t>
  </si>
  <si>
    <t>OUI</t>
  </si>
  <si>
    <t>Transport Agoê Assiyéyé- Bureau pour signature de chèque</t>
  </si>
  <si>
    <t>Transport Bureau-Allianz pour contrat</t>
  </si>
  <si>
    <t>Transport Allianz-Déckon pour achat de cartes de recharge</t>
  </si>
  <si>
    <t>Transport Déckon-Bureau pour achat de cartes de recharges</t>
  </si>
  <si>
    <t>Achat cartes de recharges</t>
  </si>
  <si>
    <t>Achat nescafé pour bureau</t>
  </si>
  <si>
    <t>Achat encre imprimante pour bureau</t>
  </si>
  <si>
    <t>Transport Bureau-Déckon pour achat d'encre imprimante</t>
  </si>
  <si>
    <t>Transport Déckon- Bureau pour achat d'encre imprimante</t>
  </si>
  <si>
    <t>Transport Bureau-Service de gardiennage pour facture</t>
  </si>
  <si>
    <t>Transport Service-Bureau de gardiennage pour facture</t>
  </si>
  <si>
    <t>Transport Bureau-Ecobank pour retrait d'argent pour la caisse</t>
  </si>
  <si>
    <t>Transport Ecobank-Bureau pour retrait d'argent pour la caisse</t>
  </si>
  <si>
    <t>Transport pour ravitaillement bureau</t>
  </si>
  <si>
    <t>Ravittaillement bureau</t>
  </si>
  <si>
    <t>Transport Bureau-TDE pour paiement facture d'électricité</t>
  </si>
  <si>
    <t>Transport TDE-Bureau pour paiement facture d'électricité</t>
  </si>
  <si>
    <t>Paiement facture d'eau</t>
  </si>
  <si>
    <t>Rent &amp; utilities</t>
  </si>
  <si>
    <t>Transport Bureau-Allianz pour retrait de contrat</t>
  </si>
  <si>
    <t>Transport Allianz-Bureau pour retrait de contrat</t>
  </si>
  <si>
    <t>Frais d'envoi de budget à Bakenou</t>
  </si>
  <si>
    <t>Transport Bureau-Togo Télécom pour abonnement internet</t>
  </si>
  <si>
    <t>Transport Togo Télécom-Bureau pour abonnement internet</t>
  </si>
  <si>
    <t>Transport Bureau-Ramco pour achat des produits pour bureau</t>
  </si>
  <si>
    <t>Transport Ramco-Bureau pour achat des produits pour bureau</t>
  </si>
  <si>
    <t>Frais de réparation du ventilateur pour bureau</t>
  </si>
  <si>
    <t>Transport Bureau-Lomégan pour réparation ventilateur</t>
  </si>
  <si>
    <t>Transport Lomégan- Bureau pour réparation ventilateur</t>
  </si>
  <si>
    <t>Transport Bureau-CEET pour paiement de la facture d'électricité mois de septembre</t>
  </si>
  <si>
    <t>Transport CEET-Bureau pour paiement de la facture d'électricité mois de septembre</t>
  </si>
  <si>
    <t>Transport Bureau-Déckon pour achat cartes de recharges</t>
  </si>
  <si>
    <t>Transport Déckon-Bureau pour achat cartes de recharges</t>
  </si>
  <si>
    <t>Transport Bureau-Allianz pour retrait des cartes assurances</t>
  </si>
  <si>
    <t>Transport Allianz-Bureau pour retrait des cartes assurances</t>
  </si>
  <si>
    <t>Transport Bureau-Adinomoto pour voir PC</t>
  </si>
  <si>
    <t>Transport Adinomoto-Bureau pour voir PC</t>
  </si>
  <si>
    <t>Transport Bureau-Adinomoto pour achat de PC</t>
  </si>
  <si>
    <t>Transport Adinomoto-Bureau pour achat de PC</t>
  </si>
  <si>
    <t>Frais d'envoi de courier par DHL</t>
  </si>
  <si>
    <t>Transport pour transfert de courier</t>
  </si>
  <si>
    <t>Transport Maison-Hotêl Jimas pour signature des dossiers</t>
  </si>
  <si>
    <t>Transport Hotêl-SCDA pour signature des dossiers</t>
  </si>
  <si>
    <t>Transport SCDA-Ecobank pour dépôt de l'ordre de virement</t>
  </si>
  <si>
    <t>Transport Ecobank-Maisons pour signature des dossiers</t>
  </si>
  <si>
    <t>Transport Bureau-Allianz pour dépôt de contrat assurances</t>
  </si>
  <si>
    <t>Transport Allianz-Bureau pour depot de contrat assurances</t>
  </si>
  <si>
    <t>Transport Maison-Assivito pour achat de barbelés</t>
  </si>
  <si>
    <t>Transport Assivito-Maison pour achat de barbelés</t>
  </si>
  <si>
    <t>Transport Bureau-DHL pour Retrait de courier</t>
  </si>
  <si>
    <t>Transport DHL-Bureau pour Retrait de courier</t>
  </si>
  <si>
    <t>Frais de néttoyage Alice mois d'octobre</t>
  </si>
  <si>
    <t>Retrait Chèque N°6214218 pour frais de consultance formalité récipicé</t>
  </si>
  <si>
    <t>Retrait chèque N° 6214219 pour Facture d'électricité mois de septembre</t>
  </si>
  <si>
    <t>Retrait chèque N° 6214220 pour achat d'ordinateur pour bureau</t>
  </si>
  <si>
    <t xml:space="preserve">Transport Bureau-Deckon pour achat de spray </t>
  </si>
  <si>
    <t xml:space="preserve">Transport Deckon- Bureau pour achat de spray </t>
  </si>
  <si>
    <t>Transport Maison-Agoê pour RDV</t>
  </si>
  <si>
    <t>Transport Agoê-Maison pour RDV</t>
  </si>
  <si>
    <t>Boissons RDV</t>
  </si>
  <si>
    <t xml:space="preserve">Transport Bureau-Assiyéyé </t>
  </si>
  <si>
    <t xml:space="preserve">Transport Assiyéyé-Bureau </t>
  </si>
  <si>
    <t>Transport Bureau-ETRAB</t>
  </si>
  <si>
    <t>Transport ETRAB-Bureau</t>
  </si>
  <si>
    <t>Bureau-GTA pour entretien des candidats</t>
  </si>
  <si>
    <t>Bureau-Avenou pour un repérage</t>
  </si>
  <si>
    <t>Avenou-Bureau</t>
  </si>
  <si>
    <t xml:space="preserve">GTA-Bureau </t>
  </si>
  <si>
    <t>Bureau-GTA pour mise en test des candidats</t>
  </si>
  <si>
    <t>Maison-Tribunal pour suivre une audience</t>
  </si>
  <si>
    <t>Bureau-Kégué pour rencontrer l'Avocat</t>
  </si>
  <si>
    <t>Bureau-GTA pour débriefing avec 2 enquêteurs en test</t>
  </si>
  <si>
    <t>Maison-ODEF</t>
  </si>
  <si>
    <t>ODEF-Maison</t>
  </si>
  <si>
    <t>Adidiadin-Bureau</t>
  </si>
  <si>
    <t>Achats de clés USB</t>
  </si>
  <si>
    <t>Bureau-Station Lomé</t>
  </si>
  <si>
    <t>Station Lomé-Station Aného</t>
  </si>
  <si>
    <t>Station Aného-Prison</t>
  </si>
  <si>
    <t>Prison-Station Aného</t>
  </si>
  <si>
    <t>Station Aného-Station Lomé</t>
  </si>
  <si>
    <t>Station Lomé-Bureau</t>
  </si>
  <si>
    <t>Ahanoukopé-Bureau</t>
  </si>
  <si>
    <t>Frais d'obtention des decisions de justice</t>
  </si>
  <si>
    <t>Canon de portail</t>
  </si>
  <si>
    <t>Achat de canons de serrure</t>
  </si>
  <si>
    <t>Station-Gbodjomé Monou</t>
  </si>
  <si>
    <t>Gbodjomé Monou-Gbodjomé</t>
  </si>
  <si>
    <t>Gbodjomé-Gbodjomé Monou</t>
  </si>
  <si>
    <t xml:space="preserve">Gbodjomé Monou- Station </t>
  </si>
  <si>
    <t>Maison-Lieu de rencontre</t>
  </si>
  <si>
    <t>Lieu de rencontre-Restaueant</t>
  </si>
  <si>
    <t>Restaurant-Lieu de rencontre</t>
  </si>
  <si>
    <t>Lieu de rencontre-Agoè Nyivé</t>
  </si>
  <si>
    <t>Agoè Nyivé-Cacaveli</t>
  </si>
  <si>
    <t>Cacaveli-Adidogomé</t>
  </si>
  <si>
    <t>Adidogomé-Bureau</t>
  </si>
  <si>
    <t>Frais de formation auto-école</t>
  </si>
  <si>
    <t>bureau-canal fm, rencontre avec les journalistes</t>
  </si>
  <si>
    <t>canal fm-bureau, rencontre avec les journalistes</t>
  </si>
  <si>
    <t>bureau-maison de la presse, rencontre avec les journalistes</t>
  </si>
  <si>
    <t>maison de la presse-bureau, rencontre avec les journalistes</t>
  </si>
  <si>
    <t>bureau-gym center el paso, recherche de formateur en sel défense</t>
  </si>
  <si>
    <t>gym center el paso-center millenium , recherche de formateur en sel défense</t>
  </si>
  <si>
    <t>gym cenetr millenium-bureau</t>
  </si>
  <si>
    <t>bureau-tokoin dogbeavou</t>
  </si>
  <si>
    <t>tokoin dogbeavou-bureau, localtion de projecteur</t>
  </si>
  <si>
    <t>maison-tokoin dogbeavou, localtion de projecteur</t>
  </si>
  <si>
    <t>bureau-tokoin dogbeavou, localtion de projecteur</t>
  </si>
  <si>
    <t>tokoin dogbeavou-maison, localtion de projecteur</t>
  </si>
  <si>
    <t>frais de location de projecteur</t>
  </si>
  <si>
    <t>bonus aux journalistes, tchaoudjo fm</t>
  </si>
  <si>
    <t>bonus aux journalistes méridien fm</t>
  </si>
  <si>
    <t>bonus aux journalistes VGK</t>
  </si>
  <si>
    <t>bonus aux journalistes tabala fm</t>
  </si>
  <si>
    <t>bonus aux journalistes centrale fm</t>
  </si>
  <si>
    <t>bonus aux journalistes voix des plateaux</t>
  </si>
  <si>
    <t>bonus aux journalistes kozah fm</t>
  </si>
  <si>
    <t>bonus aux journalistes peace fm</t>
  </si>
  <si>
    <t>bonus aux journalistes telegramme228</t>
  </si>
  <si>
    <t>bonus aux journalistes 228news</t>
  </si>
  <si>
    <t>bonus aux journalistes aspamnews</t>
  </si>
  <si>
    <t>bonus aux journalistes emergence-togo</t>
  </si>
  <si>
    <t>bonus aux journalistes klinklin</t>
  </si>
  <si>
    <t>bonus aux journalistes golfenews</t>
  </si>
  <si>
    <t>bonus aux journalistes vivafrik</t>
  </si>
  <si>
    <t>bureau-station Lomé, visite de détenu à la prison civile d'Aného</t>
  </si>
  <si>
    <t>station Lomé-station Aného, visite de détenu à la prison civile d'Aného</t>
  </si>
  <si>
    <t>station Aného-prison</t>
  </si>
  <si>
    <t>prison-station Aného, visite de détenu à la prison civile d'Aného</t>
  </si>
  <si>
    <t>station Aného-station Lomé, visite de détenu à la prison civile d'Aného</t>
  </si>
  <si>
    <t>station Lomé-bureau, visite de détenu à la prison civile d'Aného</t>
  </si>
  <si>
    <t>frais de visite de prison, visite de détenu à la prison civile d'Aného</t>
  </si>
  <si>
    <t>Nourrituren, visite de détenu à la prison civile d'Aného</t>
  </si>
  <si>
    <t>bonus aux journalistes, nana fm</t>
  </si>
  <si>
    <t>bonus aux journalistes, pyramide fm</t>
  </si>
  <si>
    <t>bonus aux journalistes, le libéral</t>
  </si>
  <si>
    <t>bonus aux journalistes, chronique de la semaine</t>
  </si>
  <si>
    <t>bonus aux journalistes, l'éveil de la nation</t>
  </si>
  <si>
    <t>bonus aux journalistes, la manchette</t>
  </si>
  <si>
    <t>bonus aux journalistes, le changement</t>
  </si>
  <si>
    <t>bonus aux journalistes, le canard indépendant</t>
  </si>
  <si>
    <t>bonus aux journalistes, mediatop</t>
  </si>
  <si>
    <t>Achat de medicament</t>
  </si>
  <si>
    <t>Maison-Deckon</t>
  </si>
  <si>
    <t>Station-Station2</t>
  </si>
  <si>
    <t>Station2-Bureau</t>
  </si>
  <si>
    <t>Maison-Bar president</t>
  </si>
  <si>
    <t>Bar president-Assiyeye</t>
  </si>
  <si>
    <t>Assiyeye-Leader press</t>
  </si>
  <si>
    <t>Leader press-Adewi</t>
  </si>
  <si>
    <t>Adewi-Bureau</t>
  </si>
  <si>
    <t>Bureau-Aflao</t>
  </si>
  <si>
    <t>Aflao-Hedranawé</t>
  </si>
  <si>
    <t>Hedranawé-Bureau</t>
  </si>
  <si>
    <t>Bureau-Camp gp</t>
  </si>
  <si>
    <t>Camp gp-Carrefour edem</t>
  </si>
  <si>
    <t>Carrefour edem-Fabienne3</t>
  </si>
  <si>
    <t>Fabienne3-Bureau</t>
  </si>
  <si>
    <t>Bureau-Quartier Belgique</t>
  </si>
  <si>
    <t>Transport intra urbain</t>
  </si>
  <si>
    <t>Quartier Belgique-Bureau</t>
  </si>
  <si>
    <t xml:space="preserve"> CA-10-52</t>
  </si>
  <si>
    <t>BQ-09-07</t>
  </si>
  <si>
    <t>Frais de carburant Sokodé-Lomé</t>
  </si>
  <si>
    <t>Frais de carburant Lomé-Sokodé</t>
  </si>
  <si>
    <t>Aéroport-Bureau</t>
  </si>
  <si>
    <t>Bureau-Service des passeports</t>
  </si>
  <si>
    <t>Service des passeports-Bureau</t>
  </si>
  <si>
    <t>Billet d'avion annuel coordinateur</t>
  </si>
  <si>
    <t>Bureau-Union européenne</t>
  </si>
  <si>
    <t>Union européenne-Bureau</t>
  </si>
  <si>
    <t>Bureau-Ambassade d'Allemagne</t>
  </si>
  <si>
    <t>Ambassade d'Allemagne-Bureau</t>
  </si>
  <si>
    <t>Bureau-GTA (remise chèque)</t>
  </si>
  <si>
    <t>GTA-Bureau (remise chèque)</t>
  </si>
  <si>
    <t>Photos pour visa</t>
  </si>
  <si>
    <t>Bureau-Station Mission N°1</t>
  </si>
  <si>
    <t>Lome-Sokode Mission N°1</t>
  </si>
  <si>
    <t>Station-Hotel Mission N°1</t>
  </si>
  <si>
    <t>Nourriture Mission N°1</t>
  </si>
  <si>
    <t>Hébergement Mission N°1</t>
  </si>
  <si>
    <t>Hotel-Station Mission N°1</t>
  </si>
  <si>
    <t>Sokode-Lome Mission N°1</t>
  </si>
  <si>
    <t>Station-Maison Mission N°1</t>
  </si>
  <si>
    <t>Maison-Fil o parc Mission N°2</t>
  </si>
  <si>
    <t>Fil o parc-Leader press Mission N°2</t>
  </si>
  <si>
    <t>Leader press-Maison Mission N°2</t>
  </si>
  <si>
    <t>Boissons Mission N°2</t>
  </si>
  <si>
    <t>Maison-Station Mission N°3</t>
  </si>
  <si>
    <t>Lome-Sokode Mission N°3</t>
  </si>
  <si>
    <t>Transport local Mission N°3</t>
  </si>
  <si>
    <t>Nourriture Mission N°3</t>
  </si>
  <si>
    <t>Hébergement Mission N°3</t>
  </si>
  <si>
    <t>Boissons Mission N°3</t>
  </si>
  <si>
    <t>Hotel-Station Mission N°3</t>
  </si>
  <si>
    <t>Sokode-Lome Mission N°3</t>
  </si>
  <si>
    <t>Station-Maison Mission N°3</t>
  </si>
  <si>
    <t>Salaire Cyrille septembre 2018</t>
  </si>
  <si>
    <t>Salaire Bakenou septembre2018</t>
  </si>
  <si>
    <t>Salaire Nicolas septembre 2018</t>
  </si>
  <si>
    <t>Salaire Sonia septembre 2018</t>
  </si>
  <si>
    <t>Salaire Appolinaire septembre 2018</t>
  </si>
  <si>
    <t>Salaire  Daruis septembre 2018</t>
  </si>
  <si>
    <t xml:space="preserve">Salaire I33 septembre 2018 </t>
  </si>
  <si>
    <t>Contribution au frais administrative de SCDA mois de  septembre</t>
  </si>
  <si>
    <t>Virment frais de gardiennage mois septembre</t>
  </si>
  <si>
    <t>BQ-10-06</t>
  </si>
  <si>
    <t xml:space="preserve"> Carburant pour déplacement inter-urbain</t>
  </si>
  <si>
    <t>Court Fees</t>
  </si>
  <si>
    <t>Retrait Chèque N°6214217 pour frais assurance I70</t>
  </si>
  <si>
    <t>Retrait Chèque N°6214217 pour frais assurance I33</t>
  </si>
  <si>
    <t>Retrait Chèque N°6214217 pour frais assurance Nicolas</t>
  </si>
  <si>
    <t>Retrait Chèque N°6214217 pour frais assurance Darius</t>
  </si>
  <si>
    <t>Retrait Chèque N°6214217 pour frais assurance Sonia</t>
  </si>
  <si>
    <t>Retrait Chèque N°6214217 pour frais assurance Appolinaire</t>
  </si>
  <si>
    <t>Retrait Chèque N°6214217 pour frais assurance Bakenou</t>
  </si>
  <si>
    <t>Transport Bureau-Ramco-Totsi-Bureau pour ravitaillement bureau</t>
  </si>
  <si>
    <t>CA-09-02</t>
  </si>
  <si>
    <t>Transport Bureau-Déckon pour achat de chargeur</t>
  </si>
  <si>
    <t>CA-09-03</t>
  </si>
  <si>
    <t>Transport Déckon-Bureau pour achat de chargeur</t>
  </si>
  <si>
    <t>Achat de chargeur pour portable</t>
  </si>
  <si>
    <t>Maison-Maeché des fétiches</t>
  </si>
  <si>
    <t xml:space="preserve">Investigation </t>
  </si>
  <si>
    <t>CA-09-09</t>
  </si>
  <si>
    <t>Maeché des fétiches-Agoê Zongo</t>
  </si>
  <si>
    <t>Agoê Zongo-Agoê Assiyéyé</t>
  </si>
  <si>
    <t>Agoê Assiyéyé- Maison</t>
  </si>
  <si>
    <t>Bureau- Zongo sahel pour RDV</t>
  </si>
  <si>
    <t>CA-09-01</t>
  </si>
  <si>
    <t>Zongo sahel -Bureau</t>
  </si>
  <si>
    <t>Transort pour des produits de trust</t>
  </si>
  <si>
    <t>CA-09-00</t>
  </si>
  <si>
    <t>Bureau-Adidogomé pour mise en test Enquêteur</t>
  </si>
  <si>
    <t>CA-09-04</t>
  </si>
  <si>
    <t>Test Enquêteur</t>
  </si>
  <si>
    <t>CA-09-05</t>
  </si>
  <si>
    <t>Maison-Agoê Lossossimé</t>
  </si>
  <si>
    <t>Agoê Lossossimé- Maison</t>
  </si>
  <si>
    <t>Maison -Agoê Plateau</t>
  </si>
  <si>
    <t>Agoê Plateau-Agoê Assiyéyé</t>
  </si>
  <si>
    <t>Crédit de communication</t>
  </si>
  <si>
    <t>CA-09-07</t>
  </si>
  <si>
    <t>Transport Bureau-NSIA pour retrait de proforma</t>
  </si>
  <si>
    <t>CA-09-10</t>
  </si>
  <si>
    <t>Transport NSIA-Bureau pour retrait de proforma</t>
  </si>
  <si>
    <t>Transport Bureau-Déckon pour achat d'encre</t>
  </si>
  <si>
    <t>CA-09-11</t>
  </si>
  <si>
    <t>Transport Déckon-Bureau pour achat d'encre</t>
  </si>
  <si>
    <t>Achat d'encre imprimante</t>
  </si>
  <si>
    <t>Transport Bureau-Attikoumé pour achats d'ampoules</t>
  </si>
  <si>
    <t>CA-09-12</t>
  </si>
  <si>
    <t>Transport Attikoumé-Bureau pour achats d'ampoules</t>
  </si>
  <si>
    <t>Achat d'ampoules electrique pour bureau</t>
  </si>
  <si>
    <t>Maison-station ETRAB</t>
  </si>
  <si>
    <t>CA-09-06</t>
  </si>
  <si>
    <t>Mission de Karan Station ETRAB-Sokodé</t>
  </si>
  <si>
    <t>Nourriture mission Sokodé</t>
  </si>
  <si>
    <t>Station-hôtel</t>
  </si>
  <si>
    <t>Déplacement interurbain</t>
  </si>
  <si>
    <t>Deplacement Maison-Bureau</t>
  </si>
  <si>
    <t>CA-09-08</t>
  </si>
  <si>
    <t>Deplacement Bureau-Maison</t>
  </si>
  <si>
    <t>Transport Bureau-Sotimex-Grand Marché-Bureau pour achat de blocs notes et tournevis</t>
  </si>
  <si>
    <t>CA-09-13</t>
  </si>
  <si>
    <t>Achats de blocs notes</t>
  </si>
  <si>
    <t>Achat de tournevis</t>
  </si>
  <si>
    <t>Transport Bureau-TDE pour paiement facture d'eau</t>
  </si>
  <si>
    <t>CA-09-18</t>
  </si>
  <si>
    <t>Transport TDE-Bureau pour paiement facture d'eau</t>
  </si>
  <si>
    <t>Facture d'eau mois de juillet</t>
  </si>
  <si>
    <t>Sokodé-Kara</t>
  </si>
  <si>
    <t>Nourriture mission Kara</t>
  </si>
  <si>
    <t>Deplacement Bureau-Assivito</t>
  </si>
  <si>
    <t>CA-09-17</t>
  </si>
  <si>
    <t>Deplacement Assivito-Bureau</t>
  </si>
  <si>
    <t>Achat de carte SIM</t>
  </si>
  <si>
    <t>Bureau-Maison</t>
  </si>
  <si>
    <t>CA-09-14</t>
  </si>
  <si>
    <t xml:space="preserve">Maison-Bureau </t>
  </si>
  <si>
    <t xml:space="preserve">Bureau-Aeroport pour recherche d'informateur </t>
  </si>
  <si>
    <t>CA-09-15</t>
  </si>
  <si>
    <t>Bureau-Adidogomé pour enquete</t>
  </si>
  <si>
    <t>CA-09-16</t>
  </si>
  <si>
    <t xml:space="preserve">Adidogomé-Douane </t>
  </si>
  <si>
    <t>Douane-Assiyeye</t>
  </si>
  <si>
    <t>Assiyeye-Camp de police</t>
  </si>
  <si>
    <t>Camp de police-Maison</t>
  </si>
  <si>
    <t>Transport Bureau-Service de gardiennage pour retrait de Reçu</t>
  </si>
  <si>
    <t>CA-09-20</t>
  </si>
  <si>
    <t>Transport Service de gardiennage-Bureau pour retrait de Reçu</t>
  </si>
  <si>
    <t>CA-09-19</t>
  </si>
  <si>
    <t>Hôtel-station</t>
  </si>
  <si>
    <t>Station kara-Lomé</t>
  </si>
  <si>
    <t>Station-bureau</t>
  </si>
  <si>
    <t>Maison-station LK</t>
  </si>
  <si>
    <t>CA-09-24</t>
  </si>
  <si>
    <t>Station LK-station ETRAB</t>
  </si>
  <si>
    <t>Station ETRAB-maison</t>
  </si>
  <si>
    <t>deplacement bureau -hedranawe</t>
  </si>
  <si>
    <t>CA-09-25</t>
  </si>
  <si>
    <t>Deplacement hedranawe-bureau</t>
  </si>
  <si>
    <t>Bureau-Deckon pour achat de cassable</t>
  </si>
  <si>
    <t>CA-09-21</t>
  </si>
  <si>
    <t>Deckon-Bureau</t>
  </si>
  <si>
    <t>Achat de cassable</t>
  </si>
  <si>
    <t xml:space="preserve">Bureau-Grand marche </t>
  </si>
  <si>
    <t>CA-09-23</t>
  </si>
  <si>
    <t>Grand marche-Agovoudou pour enquete</t>
  </si>
  <si>
    <t>Agovoudou-Grand marche</t>
  </si>
  <si>
    <t>Grand marche-Bureau</t>
  </si>
  <si>
    <t>CA-09-47</t>
  </si>
  <si>
    <t>CA-09-28</t>
  </si>
  <si>
    <t>Deplacement Maison -Grand marché</t>
  </si>
  <si>
    <t>CA-09-27</t>
  </si>
  <si>
    <t>Deplacement Grand marché -Colonbe de la paix</t>
  </si>
  <si>
    <t>Deplacement Colonbe de la paix-Burau</t>
  </si>
  <si>
    <t>CA-09-31</t>
  </si>
  <si>
    <t>Deplacement Assisvito-Bureau</t>
  </si>
  <si>
    <t>Station-Grand marche</t>
  </si>
  <si>
    <t>CA-09-40</t>
  </si>
  <si>
    <t>Grand marche-Station Aneho</t>
  </si>
  <si>
    <t>Station Aneho-Aneho</t>
  </si>
  <si>
    <t>Aneho-Station Aveve</t>
  </si>
  <si>
    <t>Station-Aveve</t>
  </si>
  <si>
    <t>Station-Hotel-Centrevile</t>
  </si>
  <si>
    <t>Aklakou-Aveve</t>
  </si>
  <si>
    <t>Station Centre ville-Aklakou</t>
  </si>
  <si>
    <t>Centreville-Hopital</t>
  </si>
  <si>
    <t>Bar-statin-Hotel</t>
  </si>
  <si>
    <t>Station Centre ville-Hotel aller retour</t>
  </si>
  <si>
    <t>Frais d'envoi flooz à I33</t>
  </si>
  <si>
    <t>CA-09-29</t>
  </si>
  <si>
    <t>Hotel-Centre Ville Aller-retour 8 fois</t>
  </si>
  <si>
    <t>Transport Bureau-Déckon pour Achat de cartes de recharge</t>
  </si>
  <si>
    <t>CA-09-32</t>
  </si>
  <si>
    <t>Transport Déckon-Ecobank pour dépôt de l'ordre de virement</t>
  </si>
  <si>
    <t>Transport Ecobank-Bureau pour retrait d'argent</t>
  </si>
  <si>
    <t>Achat cartes de recharge</t>
  </si>
  <si>
    <t>Retrait par chèque N° 6214214 FAV de I33 pour reglement de solde</t>
  </si>
  <si>
    <t>BQ-09-01</t>
  </si>
  <si>
    <t>Deplacement Dékon-Maison</t>
  </si>
  <si>
    <t>CA-09-30</t>
  </si>
  <si>
    <t>Deplacement Grand marché-Bureau</t>
  </si>
  <si>
    <t>Deplacement Bureau-Gbossimé</t>
  </si>
  <si>
    <t>CA-09-26</t>
  </si>
  <si>
    <t>Deplacement Gbossimé-Assivito</t>
  </si>
  <si>
    <t>Déplacement Bureau-Dékon</t>
  </si>
  <si>
    <t>CA-09-38</t>
  </si>
  <si>
    <t>Hotel-Centre Ville -Station</t>
  </si>
  <si>
    <t>Aneho-Grand marche</t>
  </si>
  <si>
    <t>Frais de ramassage des poubelles</t>
  </si>
  <si>
    <t>CA-09-37</t>
  </si>
  <si>
    <t>Frais d'envoi flooz à I14</t>
  </si>
  <si>
    <t>CA-09-42</t>
  </si>
  <si>
    <t xml:space="preserve">Abonnement au journal </t>
  </si>
  <si>
    <t>CA-09-41</t>
  </si>
  <si>
    <t>CA-09-39</t>
  </si>
  <si>
    <t>Avedji-Adidoadin</t>
  </si>
  <si>
    <t>Achat de cadenas</t>
  </si>
  <si>
    <t xml:space="preserve">Achat de souris </t>
  </si>
  <si>
    <t>CA-09-36</t>
  </si>
  <si>
    <t>Grand marché-Bureau</t>
  </si>
  <si>
    <t>Déplacement Maison-Bureau</t>
  </si>
  <si>
    <t>CA-09-53</t>
  </si>
  <si>
    <t>Deplacement Bureau-Grand marché</t>
  </si>
  <si>
    <t>CA-09-34</t>
  </si>
  <si>
    <t>CA-09-35</t>
  </si>
  <si>
    <t>Maison-Station pour mission a Aveve</t>
  </si>
  <si>
    <t>Transport Bureau-Totsi pour rencontre du SG</t>
  </si>
  <si>
    <t>CA-09-45</t>
  </si>
  <si>
    <t>Transport Totsi-Bureau pour rencontre du SG</t>
  </si>
  <si>
    <t>Bureau-Hanoukopé pour publication de l'avis de recrutement</t>
  </si>
  <si>
    <t>CA-09-43</t>
  </si>
  <si>
    <t>Hanoukopé-Maison</t>
  </si>
  <si>
    <t>Bureau-Madiba Adidogome</t>
  </si>
  <si>
    <t>CA-09-46</t>
  </si>
  <si>
    <t>Madiba-bureau</t>
  </si>
  <si>
    <t>Transport Bureau-Togotélécom pour frais internet</t>
  </si>
  <si>
    <t>CA-09-48</t>
  </si>
  <si>
    <t>Transport Togotélécom-Bureau pour frais internet</t>
  </si>
  <si>
    <t>Frais de transport Sotimex-Bureau pour achat carton de rame</t>
  </si>
  <si>
    <t>CA-09-50</t>
  </si>
  <si>
    <t>Frais de transport Bureau-Sotimex pour achat carton de rame</t>
  </si>
  <si>
    <t>Achat carton de rame</t>
  </si>
  <si>
    <t>Déplacement Maison-Dekon</t>
  </si>
  <si>
    <t>CA-09-44</t>
  </si>
  <si>
    <t>Deplacement dekon bureau</t>
  </si>
  <si>
    <t>Transport Bureau-Adéwui pour photocopies</t>
  </si>
  <si>
    <t>CA-09-55</t>
  </si>
  <si>
    <t>Transport Adéwui-Bureau pour photocopies</t>
  </si>
  <si>
    <t>frais de photocopies</t>
  </si>
  <si>
    <t>CA-09-52</t>
  </si>
  <si>
    <t>Bureau-CENI</t>
  </si>
  <si>
    <t>CA-09-51</t>
  </si>
  <si>
    <t>CENI-bureau</t>
  </si>
  <si>
    <t>Bonus aux journalistes vivafrilk</t>
  </si>
  <si>
    <t>CA-09-56</t>
  </si>
  <si>
    <t>Bonus aux journalistes médiatop</t>
  </si>
  <si>
    <t>Bonus aux journalistes Emergence</t>
  </si>
  <si>
    <t>Bonus aux journalistes 228news</t>
  </si>
  <si>
    <t>Bonus aux journalistes Klinkin</t>
  </si>
  <si>
    <t>Bonus aux journalistes golfnews</t>
  </si>
  <si>
    <t>Bonus aux journalistes telegramme228</t>
  </si>
  <si>
    <t>Bonus aux journalistes aspamnews</t>
  </si>
  <si>
    <t>Deplacement Bureau-Agoê Zongo</t>
  </si>
  <si>
    <t>CA-09-54</t>
  </si>
  <si>
    <t>Deplacement Agoê Zongo-Bureau</t>
  </si>
  <si>
    <t>CA-09-49</t>
  </si>
  <si>
    <t>Lomé-Atakpamé</t>
  </si>
  <si>
    <t>Station-Gnamassila</t>
  </si>
  <si>
    <t>Gnamassila-Elavagnon</t>
  </si>
  <si>
    <t>Aller- retour Station-Hotêl</t>
  </si>
  <si>
    <t>Station Gnamassila-Station Elavagnon</t>
  </si>
  <si>
    <t>Station Elavagnon-Hotel</t>
  </si>
  <si>
    <t>Hotel-centre ville-Apéro-Bar providence</t>
  </si>
  <si>
    <t>Providence-Hotel</t>
  </si>
  <si>
    <t>Hotel-centre ville</t>
  </si>
  <si>
    <t>centre-villeHotel</t>
  </si>
  <si>
    <t>Transport Bureau-Aimes Afrique pour rencontre du SG</t>
  </si>
  <si>
    <t>CA-09-58</t>
  </si>
  <si>
    <t>Transport Aimes Afrique-Bureau pour rencontre du SG</t>
  </si>
  <si>
    <t>Deplacement Bureau-Courassime</t>
  </si>
  <si>
    <t>CA-09-57</t>
  </si>
  <si>
    <t>Deplacement Courrasime-Bureau</t>
  </si>
  <si>
    <t>Hotêl-Sud landa</t>
  </si>
  <si>
    <t>Sud landa-Nord landa</t>
  </si>
  <si>
    <t>Gendamarie-Hotel-providence</t>
  </si>
  <si>
    <t>Providence-Hopital-Hotêl</t>
  </si>
  <si>
    <t>Hotêl-centre ville-Hotel</t>
  </si>
  <si>
    <t>Bureau-Adidogomé pour interview des candidats</t>
  </si>
  <si>
    <t>CA-09-59</t>
  </si>
  <si>
    <t>Bonus aux journalistes centraleFM</t>
  </si>
  <si>
    <t>CA-09-60</t>
  </si>
  <si>
    <t>Bonus aux journalistes Voix des plateaux</t>
  </si>
  <si>
    <t>Bonus aux journalistes VGK</t>
  </si>
  <si>
    <t>Bonus aux journalistes Peace FM</t>
  </si>
  <si>
    <t>Deplacement Bureau-Zanguera</t>
  </si>
  <si>
    <t>CA-09-61</t>
  </si>
  <si>
    <t>Deplacement Zanguera-Bureau</t>
  </si>
  <si>
    <t>CA-09-62</t>
  </si>
  <si>
    <t>Station-Gnada</t>
  </si>
  <si>
    <t>Gnada-Elavagnon</t>
  </si>
  <si>
    <t>Elavagnon-Hotel</t>
  </si>
  <si>
    <t>Station-Gnanda</t>
  </si>
  <si>
    <t>Gnanda-Elavagnon</t>
  </si>
  <si>
    <t>CA-09-64</t>
  </si>
  <si>
    <t>Visa Togo</t>
  </si>
  <si>
    <t>CA-09-74</t>
  </si>
  <si>
    <t>Bonus aux journalistes Pyramide FM</t>
  </si>
  <si>
    <t>CA-09-65</t>
  </si>
  <si>
    <t>Bonus aux journalistes Nana FM</t>
  </si>
  <si>
    <t>Bonus aux journalistes Kozah FM</t>
  </si>
  <si>
    <t>Bonus aux journalistes Kanal FM</t>
  </si>
  <si>
    <t>Bonus aux journalistes La manchette</t>
  </si>
  <si>
    <t>Bonus aux journalistes le changement</t>
  </si>
  <si>
    <t>Bonus aux journalistes Nouvelle tribune</t>
  </si>
  <si>
    <t>Bonus aux journalistes l'éveil</t>
  </si>
  <si>
    <t>Bonus aux journalistes le libéral</t>
  </si>
  <si>
    <t>Bonus aux journalistes Dialogue</t>
  </si>
  <si>
    <t>Bonus aux journalistes Chronique</t>
  </si>
  <si>
    <t>Bonus aux journalistes Canard</t>
  </si>
  <si>
    <t xml:space="preserve">Bonus aux journalistes vision d'Afrique </t>
  </si>
  <si>
    <t>Bonus aux journalistes Tonnere</t>
  </si>
  <si>
    <t>Deplacement bureau zanguera</t>
  </si>
  <si>
    <t>CA-09-63</t>
  </si>
  <si>
    <t>deplacement zanguera bureau</t>
  </si>
  <si>
    <t>Hotel-Centre ville Aller-retour</t>
  </si>
  <si>
    <t>Hotel-Radio-Hotel-Station</t>
  </si>
  <si>
    <t>Blitta-Blitta Gare</t>
  </si>
  <si>
    <t>Blitta Gare-Blitta</t>
  </si>
  <si>
    <t>Blitta-Hotel1</t>
  </si>
  <si>
    <t>Blitta-Agala</t>
  </si>
  <si>
    <t>Aller- retour Hotêl</t>
  </si>
  <si>
    <t>Elavagnon-Gnamassila</t>
  </si>
  <si>
    <t>Gnamassila-Blitta</t>
  </si>
  <si>
    <t>Blitta-Pagala</t>
  </si>
  <si>
    <t>Pagala-Blitta</t>
  </si>
  <si>
    <t>BLitta-Sokode</t>
  </si>
  <si>
    <t>Boisons</t>
  </si>
  <si>
    <t>Bureau-Kpalimé</t>
  </si>
  <si>
    <t>Kpalimé-Bureau</t>
  </si>
  <si>
    <t>CA-09-69</t>
  </si>
  <si>
    <t>Deplacement bureau maison</t>
  </si>
  <si>
    <t>Hotel-Centre ville-Station bassar-hotel</t>
  </si>
  <si>
    <t>Sokode-Bassar</t>
  </si>
  <si>
    <t>Bureau-Port autonome</t>
  </si>
  <si>
    <t>Port autonome-Bureau</t>
  </si>
  <si>
    <t>Station-Hotel-Centre ville-hotel</t>
  </si>
  <si>
    <t>Bassar-Sokode</t>
  </si>
  <si>
    <t>Sokode-Kara</t>
  </si>
  <si>
    <t>Transport Allianz-Bureau pour formalités assurance</t>
  </si>
  <si>
    <t>CA-09-66</t>
  </si>
  <si>
    <t>Transport Bureau-Allianz pour formalités assurance</t>
  </si>
  <si>
    <t>CA-09-70</t>
  </si>
  <si>
    <t>CA-09-68</t>
  </si>
  <si>
    <t>Bureau-maison presse</t>
  </si>
  <si>
    <t>CA-09-67</t>
  </si>
  <si>
    <t>Maison presse-amadanhome</t>
  </si>
  <si>
    <t>Amadanhome-bureau</t>
  </si>
  <si>
    <t>deplacement bureau maison</t>
  </si>
  <si>
    <t>Station-hôtel Aller retour</t>
  </si>
  <si>
    <t>Mango-Hotel</t>
  </si>
  <si>
    <t>Kara-kante</t>
  </si>
  <si>
    <t>Kante-Mango</t>
  </si>
  <si>
    <t>Mango-Sokode</t>
  </si>
  <si>
    <t>CA-09-72</t>
  </si>
  <si>
    <t>Transport CEET-Bureau pour paiement facture d'électricité</t>
  </si>
  <si>
    <t>CA-09-71</t>
  </si>
  <si>
    <t>CA-09-73</t>
  </si>
  <si>
    <t>Sokode-Lome</t>
  </si>
  <si>
    <t>BQ-09-03</t>
  </si>
  <si>
    <t>Ambassade des Etats Unis-Club hippique</t>
  </si>
  <si>
    <t>Club hippique-Bureau</t>
  </si>
  <si>
    <t>CA-09-75</t>
  </si>
  <si>
    <t>Station Lomé-Aného</t>
  </si>
  <si>
    <t>Station Aného-Prison civile</t>
  </si>
  <si>
    <t>Prison civile-Station Aného</t>
  </si>
  <si>
    <t>Mission Aného Bureau-station</t>
  </si>
  <si>
    <t>CA-09-76</t>
  </si>
  <si>
    <t>formalités entrée prison Aného</t>
  </si>
  <si>
    <t>prison-station Aneho</t>
  </si>
  <si>
    <t>station Aneho -Station Lomé</t>
  </si>
  <si>
    <t>station Lomé-Bureau</t>
  </si>
  <si>
    <t>Retrait par chèque N° 6214215 FAV de la CEET pour factures d'éléctricité</t>
  </si>
  <si>
    <t>BQ-09-05</t>
  </si>
  <si>
    <t>Bureau-Aéroport</t>
  </si>
  <si>
    <t>CA-09-79</t>
  </si>
  <si>
    <t>Deplacement Bureau-Abattoire</t>
  </si>
  <si>
    <t>CA-09-78</t>
  </si>
  <si>
    <t>Deplacement Abattoire-Bureau</t>
  </si>
  <si>
    <t>CA-09-77</t>
  </si>
  <si>
    <t>Frais de nétoyage bureau mois de septembre</t>
  </si>
  <si>
    <t>CA-09-84</t>
  </si>
  <si>
    <t>BQ-09-04</t>
  </si>
  <si>
    <t>BQ-09-06</t>
  </si>
  <si>
    <t>CA-09-81</t>
  </si>
  <si>
    <t>CA-09-82</t>
  </si>
  <si>
    <t xml:space="preserve">Déplacement interurbain </t>
  </si>
  <si>
    <t>Bureau-Station pour mission a tabligbo</t>
  </si>
  <si>
    <t>CA-09-80</t>
  </si>
  <si>
    <t>Herbergement</t>
  </si>
  <si>
    <t>hotel-Sikakondji</t>
  </si>
  <si>
    <t>CA-09-83</t>
  </si>
  <si>
    <t>course dans le grand marché</t>
  </si>
  <si>
    <t>Déplacement Tabligbo-Sikakondji</t>
  </si>
  <si>
    <t>Hotel-restaurant aller retour</t>
  </si>
  <si>
    <t>Hotel-bar Aller retour</t>
  </si>
  <si>
    <t>Hotel-Ville 2</t>
  </si>
  <si>
    <t>Ville2-Hotel</t>
  </si>
  <si>
    <t>Hotel-Restaurant</t>
  </si>
  <si>
    <t>Tabligbo-Lome</t>
  </si>
  <si>
    <t>Lome-Maison</t>
  </si>
  <si>
    <t>F28</t>
  </si>
  <si>
    <t>Achat d'eau et papier de toillete pour bureau</t>
  </si>
  <si>
    <t>Frais bancaire mois de novembre</t>
  </si>
  <si>
    <t>CA-12-01</t>
  </si>
  <si>
    <t>CA-12-02</t>
  </si>
  <si>
    <t>CA-12-03</t>
  </si>
  <si>
    <t>CA-12-04</t>
  </si>
  <si>
    <t>CA-12-05</t>
  </si>
  <si>
    <t>CA-12-06</t>
  </si>
  <si>
    <t>CA-12-07</t>
  </si>
  <si>
    <t>CA-12-08</t>
  </si>
  <si>
    <t>CA-12-09</t>
  </si>
  <si>
    <t>CA-12-10</t>
  </si>
  <si>
    <t>CA-12-11</t>
  </si>
  <si>
    <t>CA-12-12</t>
  </si>
  <si>
    <t>CA-12-13</t>
  </si>
  <si>
    <t>CA-12-14</t>
  </si>
  <si>
    <t>CA-12-15</t>
  </si>
  <si>
    <t>CA-12-16</t>
  </si>
  <si>
    <t>CA-12-17</t>
  </si>
  <si>
    <t>CA-12-18</t>
  </si>
  <si>
    <t>CA-12-19</t>
  </si>
  <si>
    <t>CA-12-20</t>
  </si>
  <si>
    <t>CA-12-21</t>
  </si>
  <si>
    <t>CA-12-22</t>
  </si>
  <si>
    <t>CA-12-23</t>
  </si>
  <si>
    <t>CA-12-24</t>
  </si>
  <si>
    <t>CA-12-25</t>
  </si>
  <si>
    <t>CA-12-26</t>
  </si>
  <si>
    <t>CA-12-27</t>
  </si>
  <si>
    <t>CA-12-28</t>
  </si>
  <si>
    <t>CA-12-29</t>
  </si>
  <si>
    <t>CA-12-30</t>
  </si>
  <si>
    <t>Consultation médicale</t>
  </si>
  <si>
    <t>CA-12-31</t>
  </si>
  <si>
    <t>CA-12-32</t>
  </si>
  <si>
    <t>CA-12-33</t>
  </si>
  <si>
    <t>CA-12-34</t>
  </si>
  <si>
    <t>CA-12-35</t>
  </si>
  <si>
    <t>CA-12-36</t>
  </si>
  <si>
    <t>CA-12-37</t>
  </si>
  <si>
    <t>CA-12-38</t>
  </si>
  <si>
    <t>CA-12-39</t>
  </si>
  <si>
    <t>CA-12-40</t>
  </si>
  <si>
    <t>CA-12-41</t>
  </si>
  <si>
    <t>CA-12-42</t>
  </si>
  <si>
    <t>CA-12-43</t>
  </si>
  <si>
    <t>CA-12-44</t>
  </si>
  <si>
    <t>Frais de médicament</t>
  </si>
  <si>
    <t>CA-12-45</t>
  </si>
  <si>
    <t>CA-12-46</t>
  </si>
  <si>
    <t>CA-12-47</t>
  </si>
  <si>
    <t>CA-12-48</t>
  </si>
  <si>
    <t>CA-12-49</t>
  </si>
  <si>
    <t>CA-12-50</t>
  </si>
  <si>
    <t>Frais de gardiennage mois de novembre</t>
  </si>
  <si>
    <t>CA-12-51</t>
  </si>
  <si>
    <t>CA-12-52</t>
  </si>
  <si>
    <t>CA-12-53</t>
  </si>
  <si>
    <t>CA-12-54</t>
  </si>
  <si>
    <t>CA-12-55</t>
  </si>
  <si>
    <t>CA-12-56</t>
  </si>
  <si>
    <t>CA-12-57</t>
  </si>
  <si>
    <t>CA-12-58</t>
  </si>
  <si>
    <t>CA-12-60</t>
  </si>
  <si>
    <t>CA-12-61</t>
  </si>
  <si>
    <t>CA-12-62</t>
  </si>
  <si>
    <t>CA-12-63</t>
  </si>
  <si>
    <t>CA-12-64</t>
  </si>
  <si>
    <t>CA-12-65</t>
  </si>
  <si>
    <t>CA-12-67</t>
  </si>
  <si>
    <t>DECEMBRE 2018</t>
  </si>
  <si>
    <t>SOLDE AU 31/12/2018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</si>
  <si>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au 31/12/2018</t>
    </r>
  </si>
  <si>
    <t>BQ-12-02</t>
  </si>
  <si>
    <t>BQ-12-03</t>
  </si>
  <si>
    <t>SOLDE AU 01/12/2018</t>
  </si>
  <si>
    <t>Transport Bureau-Attikoumé pour achat papier de toillette</t>
  </si>
  <si>
    <t>Transport Attikoumé-Bureau pour achat papier de toillette</t>
  </si>
  <si>
    <t>Achat cartes de recharge pour bureau</t>
  </si>
  <si>
    <t>Transport Bureau-Dékon pour achat cartes de recharge</t>
  </si>
  <si>
    <t>Transport Dékon-Bureau pour achat cartes de recharge</t>
  </si>
  <si>
    <t>Ravittaillement pour le bureau</t>
  </si>
  <si>
    <t>Transport pour ravittaillement bureau</t>
  </si>
  <si>
    <t>Location de voiture Bureau-Aéoroport</t>
  </si>
  <si>
    <t>Transport Bureau-Ecobank pour retrait de relevé bancaire</t>
  </si>
  <si>
    <t>Transport Ecobank- Bureau pour retrait de relevé bancaire</t>
  </si>
  <si>
    <t>Transport pour soins de santé Sonia</t>
  </si>
  <si>
    <t>Bonus opération I33</t>
  </si>
  <si>
    <t>Bonus opération I70</t>
  </si>
  <si>
    <t>Bonus opération Sonia</t>
  </si>
  <si>
    <t>Bonus opération Darius</t>
  </si>
  <si>
    <t>Transport Bureau-GTA</t>
  </si>
  <si>
    <t>Transport GTA-Bureau</t>
  </si>
  <si>
    <t>Transport Bureau-Agoè pour reçu SCDA</t>
  </si>
  <si>
    <t>Transport Agoè-Bureau pour reçu SCDA</t>
  </si>
  <si>
    <t>Transport Bureau-Ecobank Grand Marché pour retrait de relevé bancaire</t>
  </si>
  <si>
    <t>Transport Ecobank Grand Marché-ITIEpour retrait de relevé bancaire</t>
  </si>
  <si>
    <t>Transport ITIE-Bureau pour retrait de relevé bancaire</t>
  </si>
  <si>
    <t>Transport Bureau-Togo 2000 pour réparation PC de Sonia</t>
  </si>
  <si>
    <t>Transport Togo 2000-Bureau pour réparation PC de Sonia</t>
  </si>
  <si>
    <t>Transport Bureau-Service de gardiennage pour frais de gardiennage</t>
  </si>
  <si>
    <t>Transport Service de gardiennage-Bureau pour frais de gardiennage</t>
  </si>
  <si>
    <t>Abonnement journaux</t>
  </si>
  <si>
    <t>CA-12-68</t>
  </si>
  <si>
    <t>CA-12-69</t>
  </si>
  <si>
    <t>CA-12-70</t>
  </si>
  <si>
    <t>CA-12-71</t>
  </si>
  <si>
    <t>CA-12-72</t>
  </si>
  <si>
    <t>CA-12-73</t>
  </si>
  <si>
    <t>CA-12-74</t>
  </si>
  <si>
    <t>CA-12-75</t>
  </si>
  <si>
    <t>CA-12-76</t>
  </si>
  <si>
    <t>CA-12-77</t>
  </si>
  <si>
    <t>CA-12-78</t>
  </si>
  <si>
    <t>CA-12-79</t>
  </si>
  <si>
    <t>CA-12-80</t>
  </si>
  <si>
    <t>CA-12-81</t>
  </si>
  <si>
    <t>Frais de transport CNSS Hanoukopé-Bureau pour formalité déclaration employés</t>
  </si>
  <si>
    <t>Frais de transport Bureau- CNSS Hanoukopé pour formalité déclaration employés</t>
  </si>
  <si>
    <t>Frais de nettoyage bureau mois de décembre</t>
  </si>
  <si>
    <t>Frais de transport Bureau-Gbényédji pour signature de l'orde de virement salaires</t>
  </si>
  <si>
    <t>Frais de transport Gbényédji- Bureau pour signature de l'orde de virement salaires</t>
  </si>
  <si>
    <t>Bureau-Tribunal pour remise de kit juridique</t>
  </si>
  <si>
    <t>Bureau-O Kabou pour confirmation d'hôtel</t>
  </si>
  <si>
    <t>O Kabou-Bureau</t>
  </si>
  <si>
    <t>Bureau-OCRTIDB pour le Briefing</t>
  </si>
  <si>
    <t>OCRTIDB-O Kabou pour OP</t>
  </si>
  <si>
    <t>Maison-OCRTIDB pour suivi post-arrest</t>
  </si>
  <si>
    <t>Nourriture des détenus</t>
  </si>
  <si>
    <t>Parking Moto</t>
  </si>
  <si>
    <t>Bureau-DRF pour rencontrer OKOUMASSSOU</t>
  </si>
  <si>
    <t>DRF-Bureau</t>
  </si>
  <si>
    <t>Bureau-Hédzranawoé pour rencontrer l'Avocat</t>
  </si>
  <si>
    <t>Hédzranawoé-Bureau</t>
  </si>
  <si>
    <t>Bureau-Interpol pour remise de kit juridique</t>
  </si>
  <si>
    <t>Interpol-Bureau</t>
  </si>
  <si>
    <t>Maison-Station Lomé pour prendre véhicule de Kaplimé</t>
  </si>
  <si>
    <t>Station Lomé-Kplimé pour la sortie d'équipe</t>
  </si>
  <si>
    <t>Kpalimé-Mont Kloto pour la visite du site</t>
  </si>
  <si>
    <t xml:space="preserve">Mont Kloto-Kpalimé </t>
  </si>
  <si>
    <t xml:space="preserve">Nourriture </t>
  </si>
  <si>
    <t>Transport intra-urbain</t>
  </si>
  <si>
    <t>Kpalimé-Cascade de Womé pour visite du site</t>
  </si>
  <si>
    <t>Cascade de Womé-Kpalimé</t>
  </si>
  <si>
    <t>Kpalimé-Château Vial pour visite du site</t>
  </si>
  <si>
    <t>Château Vial-Kpalimé</t>
  </si>
  <si>
    <t>Visite de la cascade de Womé</t>
  </si>
  <si>
    <t>Visite du Château Vial</t>
  </si>
  <si>
    <t>Kpalimé Pic d'Agou pour visite du site</t>
  </si>
  <si>
    <t>Pic d'Agou Kpalimé</t>
  </si>
  <si>
    <t>Kpalimé-station lomé</t>
  </si>
  <si>
    <t>Station lomé-Maison</t>
  </si>
  <si>
    <t>Tribunal - Bureau</t>
  </si>
  <si>
    <t>Bureau -OCRTIDB</t>
  </si>
  <si>
    <t>OCRTIDB-Kodjoviakopé</t>
  </si>
  <si>
    <t>Kodjoviakopé-Assigamé</t>
  </si>
  <si>
    <t>Assigamé-Adéwi</t>
  </si>
  <si>
    <t>Adéwi- OCRTIDB</t>
  </si>
  <si>
    <t>Maison-OCRTIDB</t>
  </si>
  <si>
    <t>Bureau-Protestant</t>
  </si>
  <si>
    <t>Protestant-Bureau</t>
  </si>
  <si>
    <t>Achat de bande</t>
  </si>
  <si>
    <t>Bureau-OCTIDB</t>
  </si>
  <si>
    <t>Bureau-Hedzranawoe</t>
  </si>
  <si>
    <t>Hedzranawoe-Bureau</t>
  </si>
  <si>
    <t>Bureau-Interpol</t>
  </si>
  <si>
    <t>Maison-Station lomé</t>
  </si>
  <si>
    <t>Station Lomé-Station Kpalimé</t>
  </si>
  <si>
    <t>Kpalimé-Mont Agou</t>
  </si>
  <si>
    <t>Mont Agou-Kpalimé</t>
  </si>
  <si>
    <t>Kpalimé-Château Vial</t>
  </si>
  <si>
    <t>Kpalimé- Mont Kloto</t>
  </si>
  <si>
    <t>Mont Kloto-Kpalimé</t>
  </si>
  <si>
    <t>Visite du château Vial</t>
  </si>
  <si>
    <t>Kpalimé-Cascade de Womé</t>
  </si>
  <si>
    <t>Cascade de womé-Kpalimé</t>
  </si>
  <si>
    <t>Visite de la cascade</t>
  </si>
  <si>
    <t>Station Kpalimé-Station Lomé</t>
  </si>
  <si>
    <t>Station Lomé-Maison</t>
  </si>
  <si>
    <t>Légbassimé-Entreprise de l'union</t>
  </si>
  <si>
    <t>Entreprise de l'Union-Carrefour Margot</t>
  </si>
  <si>
    <t>Carrefour Margot-Carrefour Amandahomé</t>
  </si>
  <si>
    <t>Carrefour Amandahomé-Pharmacie El Shammah</t>
  </si>
  <si>
    <t>Pharmacie El Shammah-Maison des jeunes</t>
  </si>
  <si>
    <t>Maison des jeunes-Agence Mawunyo</t>
  </si>
  <si>
    <t>Agence Mawunyo-Maison cible</t>
  </si>
  <si>
    <t>Maison cible-Maison des jeunes</t>
  </si>
  <si>
    <t>Maison des jeunes-Carrefour Haute tension</t>
  </si>
  <si>
    <t>Carrefour Haute tension-Limousine</t>
  </si>
  <si>
    <t>Limousine-Cacaveli</t>
  </si>
  <si>
    <t>Cacaveli-Agoè la Source</t>
  </si>
  <si>
    <t>Agoè la Source-Echangeur</t>
  </si>
  <si>
    <t>Echangeur-Maison</t>
  </si>
  <si>
    <t>Bureau-Cacaveli</t>
  </si>
  <si>
    <t>Cacaveli-La Pampa</t>
  </si>
  <si>
    <t>La Pampa-Lycée technique</t>
  </si>
  <si>
    <t>Lycée technique-Wognomé</t>
  </si>
  <si>
    <t>Wognomé-Douane</t>
  </si>
  <si>
    <t>Douane-Madiba</t>
  </si>
  <si>
    <t>Madiba-Bureau</t>
  </si>
  <si>
    <t>Bureau-Tokoin Hôpital</t>
  </si>
  <si>
    <t>Tokoin Hôpital-Gbossimé</t>
  </si>
  <si>
    <t>Gbossimé-Tokoin Trésor</t>
  </si>
  <si>
    <t>Tokoin Trésor-Tokoin Lycée</t>
  </si>
  <si>
    <t>Tokoin Lycée-Tokoin Kisito</t>
  </si>
  <si>
    <t>Tokoin Kisito-Doumassessé</t>
  </si>
  <si>
    <t>Doumassessé-Adewui</t>
  </si>
  <si>
    <t>Adewui-Bureau</t>
  </si>
  <si>
    <t>Bureau-Adewui</t>
  </si>
  <si>
    <t>Adewui-Uniprix</t>
  </si>
  <si>
    <t>Uniprix-Adewui</t>
  </si>
  <si>
    <t>Adewui-OCRTIDB</t>
  </si>
  <si>
    <t>OCRTIDB-Colombe de la paix</t>
  </si>
  <si>
    <t>Colombe de la paix-GTA</t>
  </si>
  <si>
    <t>GTA-Echangeur</t>
  </si>
  <si>
    <t>Echangeur-Assiyéyé</t>
  </si>
  <si>
    <t>Assiyéyé-Bureau</t>
  </si>
  <si>
    <t>Lomé-Kpalimé</t>
  </si>
  <si>
    <t>Kpalimé-Mont Kloto</t>
  </si>
  <si>
    <t>Frais de visite et guide</t>
  </si>
  <si>
    <t>Kpalimé-Château Viale</t>
  </si>
  <si>
    <t>Château Viale-Kpalimé</t>
  </si>
  <si>
    <t>Kpalimé-Pic d'Agou</t>
  </si>
  <si>
    <t>Pic d'Agou-Kpalimé</t>
  </si>
  <si>
    <t>bureau- agoe-assiyeye</t>
  </si>
  <si>
    <t>agoe-assiyeye-bureau</t>
  </si>
  <si>
    <t>bureau-hôtel dove</t>
  </si>
  <si>
    <t>hôtel dove-hôtel plateau</t>
  </si>
  <si>
    <t>hôtel plateau-forever</t>
  </si>
  <si>
    <t>forever-ramco</t>
  </si>
  <si>
    <t>ramco-hôtel navaro</t>
  </si>
  <si>
    <t>hôtel navaro-graal hôtel</t>
  </si>
  <si>
    <t>graal hôtel-ebony guest house</t>
  </si>
  <si>
    <t>ebony guest house-bureau</t>
  </si>
  <si>
    <t>bureau-adewui</t>
  </si>
  <si>
    <t>local transport</t>
  </si>
  <si>
    <t>maison-totsi</t>
  </si>
  <si>
    <t>totsi-maison</t>
  </si>
  <si>
    <t>maison-wonyome</t>
  </si>
  <si>
    <t>wonyome-bureau</t>
  </si>
  <si>
    <t>bonus aux journalistes, 228news, presse en ligne</t>
  </si>
  <si>
    <t>bonus aux journalistes, lomebougeinfo, presse en ligne</t>
  </si>
  <si>
    <t>bonus aux journalistes, afrique-news, presse en ligne</t>
  </si>
  <si>
    <t>bonus aux journalistes, laverte, presse en ligne</t>
  </si>
  <si>
    <t>bonus aux journalistes, vivafrik, presse en ligne</t>
  </si>
  <si>
    <t>bonus aux journalistes, emergence-Togo, presse en ligne</t>
  </si>
  <si>
    <t>bonus aux journalistes, aspamnews, presse en ligne</t>
  </si>
  <si>
    <t>bonus aux journalistes, togoenmarche, presse en ligne</t>
  </si>
  <si>
    <t>bonus aux journalistes, dunenyo fm, radio</t>
  </si>
  <si>
    <t>bonus aux journalistes, la voix de vo</t>
  </si>
  <si>
    <t>bonus aux journalistes, VGK, radio</t>
  </si>
  <si>
    <t>bonus aux journalistes, la voix du plateau, radio</t>
  </si>
  <si>
    <t>bonus aux journalistes, planète fm, radio</t>
  </si>
  <si>
    <t>bonus aux journalistes, kozah fm, radio</t>
  </si>
  <si>
    <t>bonus aux journalistes, oti fm, radio</t>
  </si>
  <si>
    <t>bonus aux journalistes, tabala fm, radio</t>
  </si>
  <si>
    <t>bonus aux journalistes, tchaoudjo fm, radio</t>
  </si>
  <si>
    <t>bonus aux journalistes, méridien fm, radio</t>
  </si>
  <si>
    <t>bonus aux journalistes, la voix d'assoli, radio</t>
  </si>
  <si>
    <t>bonus aux journalistes, cosmos fm, radio</t>
  </si>
  <si>
    <t>bonus aux journalistes, centrale fm, radio</t>
  </si>
  <si>
    <t>maison-station lomé</t>
  </si>
  <si>
    <t>station lomé-station kpalime</t>
  </si>
  <si>
    <t>nourriture</t>
  </si>
  <si>
    <t>kpalime-mont kloto</t>
  </si>
  <si>
    <t>mont-kloto-kpalime</t>
  </si>
  <si>
    <t>intra-urbaain</t>
  </si>
  <si>
    <t>visite du site de la cascade de womé</t>
  </si>
  <si>
    <t>kplaime-cascade wome</t>
  </si>
  <si>
    <t>cascade wome-kpalime</t>
  </si>
  <si>
    <t>kpalime-château vial</t>
  </si>
  <si>
    <t>château vial-kpalime</t>
  </si>
  <si>
    <t>visite du château vial</t>
  </si>
  <si>
    <t>Kpalime-pic d'agou</t>
  </si>
  <si>
    <t>pic d'agou-kpalime</t>
  </si>
  <si>
    <t>station kpalimé- station lomé</t>
  </si>
  <si>
    <t>station lomé-maison</t>
  </si>
  <si>
    <t>bureau-maison de la presse</t>
  </si>
  <si>
    <t>maison de la presse-observatoire des médias</t>
  </si>
  <si>
    <t>observatoire des médias-haac</t>
  </si>
  <si>
    <t>haac-bureau</t>
  </si>
  <si>
    <t>Bureau-Hotel Okudo</t>
  </si>
  <si>
    <t>Octribd-Bureau</t>
  </si>
  <si>
    <t>Bureau-OTR</t>
  </si>
  <si>
    <t>Paiment taxe pour carte de séjour</t>
  </si>
  <si>
    <t>OTR-Bureau</t>
  </si>
  <si>
    <t>Bureau-OTR Cassablanca</t>
  </si>
  <si>
    <t>OTR Cassablanca-OTR Ambassade des USA</t>
  </si>
  <si>
    <t>OTR Ambassade des USA-Service des passeports</t>
  </si>
  <si>
    <t>Maison-Bureau</t>
  </si>
  <si>
    <t>Transport local (Recherche de Résidence)</t>
  </si>
  <si>
    <t>Bureau-Tokoin Cito</t>
  </si>
  <si>
    <t>Tokoin Cito-Gbadago</t>
  </si>
  <si>
    <t>Gbadago-Hanoukopé</t>
  </si>
  <si>
    <t>Hanoukopé-Dékon</t>
  </si>
  <si>
    <t>Dékon-Hotel Nopegali</t>
  </si>
  <si>
    <t>Nopegali-Dékon</t>
  </si>
  <si>
    <t>Dékon-Tokoin Trésor</t>
  </si>
  <si>
    <t>TokoinTrésor-Bureau</t>
  </si>
  <si>
    <t>Mission2/Bureau- Carrefour Yossime</t>
  </si>
  <si>
    <t>Carrefour Zossime-Assigome</t>
  </si>
  <si>
    <t>Assigome-Carrefour Zossime</t>
  </si>
  <si>
    <t>Carrefour Zossime-Bureau</t>
  </si>
  <si>
    <t>Mission3/Bureau- Carrefour Yossime</t>
  </si>
  <si>
    <t>Carrefour Zossime-Hte Tension</t>
  </si>
  <si>
    <t>Hte Tension-CMS AVEDJI</t>
  </si>
  <si>
    <t>CMS Avédji-Carrefour Margot</t>
  </si>
  <si>
    <t>Carrefour Margot-Maison</t>
  </si>
  <si>
    <t>Mission4/Maison-Entreprise de l'Union</t>
  </si>
  <si>
    <t>Entreprise del'Union-Sogbossito</t>
  </si>
  <si>
    <t>Sogbossito-Légbassimé</t>
  </si>
  <si>
    <t>Légbassimé-Sogbossito</t>
  </si>
  <si>
    <t>Sogbossito-Carrefour Zossimé</t>
  </si>
  <si>
    <t>Mission5/Carrefour Zossimé-Assigomé</t>
  </si>
  <si>
    <t>Carrefour Zossimé-Bueau</t>
  </si>
  <si>
    <t>Station-Avétonou</t>
  </si>
  <si>
    <t>Avétonou-Station</t>
  </si>
  <si>
    <t>Mission8/Bureau-Anomé</t>
  </si>
  <si>
    <t>Anomé-Bureau</t>
  </si>
  <si>
    <t>Mission9/Bureau-Grand Marché</t>
  </si>
  <si>
    <t>sortie Kpalimé/Maison-Station Lomé</t>
  </si>
  <si>
    <t>Station Lomé-Kpalimé</t>
  </si>
  <si>
    <t>Kpalimé-Mont Klotto</t>
  </si>
  <si>
    <t>Mont Klotto-Kpalimé</t>
  </si>
  <si>
    <t xml:space="preserve">Transport local </t>
  </si>
  <si>
    <t>Hébergement (1 nuit)</t>
  </si>
  <si>
    <t>Kpalimé-Cascades Womé</t>
  </si>
  <si>
    <t>Cascade Zomé-Kpalimé</t>
  </si>
  <si>
    <t>Kpalimé-Station Lomé</t>
  </si>
  <si>
    <t>Bureau - Carrefour margot</t>
  </si>
  <si>
    <t>Carrefour margot - Amandahomé</t>
  </si>
  <si>
    <t>Amandahomé - Yésusléagbé</t>
  </si>
  <si>
    <t>Yésusléagbé - Maison des jeunes</t>
  </si>
  <si>
    <t>Maison des jeunes - Maison</t>
  </si>
  <si>
    <t>Bureau - Wognomé N1</t>
  </si>
  <si>
    <t>Transport local N1</t>
  </si>
  <si>
    <t>Nourriture N1</t>
  </si>
  <si>
    <t>Hébergement N1</t>
  </si>
  <si>
    <t>Wognomé - Bureau N1</t>
  </si>
  <si>
    <t>Bureau - Adéwi N1</t>
  </si>
  <si>
    <t>Adéwi - Limozine N1</t>
  </si>
  <si>
    <t>Limozine - Chez la dame N1</t>
  </si>
  <si>
    <t>Chez la dame - Limozine N1</t>
  </si>
  <si>
    <t>Limozine - 2lion N1</t>
  </si>
  <si>
    <t>2lion - Adéwi N1</t>
  </si>
  <si>
    <t>Agoué assiyéyé - Bureau N1</t>
  </si>
  <si>
    <t>Maison - Grand marché N 6</t>
  </si>
  <si>
    <t>Grand marché - Aflao N6</t>
  </si>
  <si>
    <t>Aflao - Grand marché N6</t>
  </si>
  <si>
    <t>Grand marché - Maison N6</t>
  </si>
  <si>
    <t>Boissons N6</t>
  </si>
  <si>
    <t>Maison - Station</t>
  </si>
  <si>
    <t>Lomé - Kpalimé</t>
  </si>
  <si>
    <t>Kpalimé - Kloto</t>
  </si>
  <si>
    <t>Kloto - Kpalimé</t>
  </si>
  <si>
    <t>Kpalimé - Womé</t>
  </si>
  <si>
    <t>Womé - Kpalimé</t>
  </si>
  <si>
    <t>Kpalimé - VIAL</t>
  </si>
  <si>
    <t>VIAL - Kpalimé</t>
  </si>
  <si>
    <t>Kpalimé - Pic d'agou</t>
  </si>
  <si>
    <t>Pic d'agou - Kpalimé</t>
  </si>
  <si>
    <t>Kpalimé - Lomé</t>
  </si>
  <si>
    <t>Station - Maison</t>
  </si>
  <si>
    <t>Abonnement internet mois de décembre Fact N°1-4741454921</t>
  </si>
  <si>
    <t>Frais de transport Bureau-Togo Télecom pour abonnement Internet</t>
  </si>
  <si>
    <t>Transport Bureau-Ecobank pour approv caisse</t>
  </si>
  <si>
    <t>Transport Ecobank-Bureau pour approv caisse</t>
  </si>
  <si>
    <t>Salaire Cyrille Décembre 2018</t>
  </si>
  <si>
    <t>Salaire Bakenou Décembre 2018</t>
  </si>
  <si>
    <t>Salaire Nicolas Décembre 2018</t>
  </si>
  <si>
    <t>Salaire Sonia Décembre 2018</t>
  </si>
  <si>
    <t>Salaire Appolinaire Décembre 2018</t>
  </si>
  <si>
    <t>Salaire  Daruis Décembre 2018</t>
  </si>
  <si>
    <t xml:space="preserve">Salaire I33 Décembre 2018 </t>
  </si>
  <si>
    <t>Contribution au frais administrative de SCDA mois de  Décembre 2018</t>
  </si>
  <si>
    <t>Virment frais de gardiennage mois Décembre 2018</t>
  </si>
  <si>
    <t>Bonus fin d'année 2018 Appolinaire</t>
  </si>
  <si>
    <t>Bonus fin d'année 2018 Darius</t>
  </si>
  <si>
    <t>Bonus fin d'année 2018 I33</t>
  </si>
  <si>
    <t>Hébergement une nuité N1</t>
  </si>
  <si>
    <t>CA-12-82</t>
  </si>
  <si>
    <t>CA-12-83</t>
  </si>
  <si>
    <t>CA-12-84</t>
  </si>
  <si>
    <t>Maison-Station Agbalépédo pour envoi de l'OV</t>
  </si>
  <si>
    <t>Station-Maison Agbalépédo pour envoi de l'OV</t>
  </si>
  <si>
    <t>Maison-Ecobank pour dépôt de l'OV</t>
  </si>
  <si>
    <t>Ecobank-Maison pour dépôt de l'OV</t>
  </si>
  <si>
    <t>Maison-Mairie centrale pour signature de demande mise à disposition</t>
  </si>
  <si>
    <t>Mairie centrale-GTA pour signature de demande mise à disposition</t>
  </si>
  <si>
    <t>GTA-Ecobank pour encaissement d'argent</t>
  </si>
  <si>
    <t xml:space="preserve">Ecobank-Bureau </t>
  </si>
  <si>
    <t>Maison-Service de gardiennage pour paiement</t>
  </si>
  <si>
    <t>Service-Maison de gardiennage pour paiement</t>
  </si>
  <si>
    <t>Achat de credit de communication pour investigation</t>
  </si>
  <si>
    <t>Frais d'envoi d'OV</t>
  </si>
  <si>
    <t>CA-11-01</t>
  </si>
  <si>
    <t xml:space="preserve">Frais de transport Bureau-Ecobank pour retrait de chèque </t>
  </si>
  <si>
    <t>CA-11-02</t>
  </si>
  <si>
    <t xml:space="preserve">Frais de transport Ecobank- Adidogomé pour retrait de chèque </t>
  </si>
  <si>
    <t xml:space="preserve">Frais de transport Adidogomé-Bureau pour retrait de chèque </t>
  </si>
  <si>
    <t>Frais de transport Bureau-Ecobank pour dépôt de OV</t>
  </si>
  <si>
    <t>Frais de transport Ecobank-Bureau pour dépôt de OV</t>
  </si>
  <si>
    <t>CA-11-03</t>
  </si>
  <si>
    <t>Déplacement Stagiaire Maison-Bureau</t>
  </si>
  <si>
    <t>CA-11-08</t>
  </si>
  <si>
    <t>Déplacement stagiaire Bureau-Maison</t>
  </si>
  <si>
    <t>Transport Bureau - Dékon</t>
  </si>
  <si>
    <t>CA-11-04</t>
  </si>
  <si>
    <t>Achat Chargeur de téléphone</t>
  </si>
  <si>
    <t>Dekon - Bureau</t>
  </si>
  <si>
    <t>CA-11-25</t>
  </si>
  <si>
    <t>Achat de médicament</t>
  </si>
  <si>
    <t>CA-11-06</t>
  </si>
  <si>
    <t>Frais de transport pour achat pour bureau à Ramco</t>
  </si>
  <si>
    <t>CA-11-05</t>
  </si>
  <si>
    <t>Achat de produit pour bureau</t>
  </si>
  <si>
    <t>Frais de montage des barbellés</t>
  </si>
  <si>
    <t>BQ-11-01</t>
  </si>
  <si>
    <t>Frais sur virement</t>
  </si>
  <si>
    <t>BQ-11-02</t>
  </si>
  <si>
    <t>BQ-11-07</t>
  </si>
  <si>
    <t>Frais de transport Bureau-Adéwui pour photocopie de fiche de budget</t>
  </si>
  <si>
    <t>CA-11-10</t>
  </si>
  <si>
    <t>Frais de transport Adéwui- Bureau pour photocopie de fiche de budget</t>
  </si>
  <si>
    <t>Photocopie fiches de budgets et rapport financies</t>
  </si>
  <si>
    <t>CA-11-11</t>
  </si>
  <si>
    <t>Bureau-GTA pour mise en test Enquêteurs</t>
  </si>
  <si>
    <t>CA-11-09</t>
  </si>
  <si>
    <t>GTA-Burea</t>
  </si>
  <si>
    <t>Test de 3 enquêteurs</t>
  </si>
  <si>
    <t>CA-11-12</t>
  </si>
  <si>
    <t>CA-11-07</t>
  </si>
  <si>
    <t>Lomé -Kara</t>
  </si>
  <si>
    <t>Kara - Dapaong</t>
  </si>
  <si>
    <t>Hébergement une nuitée</t>
  </si>
  <si>
    <t>Frais de recrutement de ménagère</t>
  </si>
  <si>
    <t>CA-11-17</t>
  </si>
  <si>
    <t>Maison-Tribunal pour suivi d'une audience</t>
  </si>
  <si>
    <t>CA-11-13</t>
  </si>
  <si>
    <t>Tribunal-bureau</t>
  </si>
  <si>
    <t>bureau-hollando</t>
  </si>
  <si>
    <t>CA-11-14</t>
  </si>
  <si>
    <t>hollando-bureau</t>
  </si>
  <si>
    <t>CA-11-16</t>
  </si>
  <si>
    <t>Mission 1 / Maison - Grand Marché</t>
  </si>
  <si>
    <t>CA-11-19</t>
  </si>
  <si>
    <t>Grand Marché - Plage</t>
  </si>
  <si>
    <t>Recharge Credit MOOV</t>
  </si>
  <si>
    <t xml:space="preserve">Plage - Bureau </t>
  </si>
  <si>
    <t xml:space="preserve">Bureau - Maison </t>
  </si>
  <si>
    <t>Dapaong -Sekance</t>
  </si>
  <si>
    <t>Sekance -Dapaong</t>
  </si>
  <si>
    <t>Dapaong -Kara</t>
  </si>
  <si>
    <t>CA-11-18</t>
  </si>
  <si>
    <t>Légbassito-Bureau</t>
  </si>
  <si>
    <t>Bureau-Hollando</t>
  </si>
  <si>
    <t>CA-11-15</t>
  </si>
  <si>
    <t>Hollando-Bureau</t>
  </si>
  <si>
    <t>Emballage de coli</t>
  </si>
  <si>
    <t>Transfer fees</t>
  </si>
  <si>
    <t>Frais d'envoi de coli</t>
  </si>
  <si>
    <t>Parking motocyclette</t>
  </si>
  <si>
    <t>Frais de transport pour paiement facture d'eau mois de septembre</t>
  </si>
  <si>
    <t>CA-11-26</t>
  </si>
  <si>
    <t>Reglement facture d'eau mois de septembre</t>
  </si>
  <si>
    <t>Maison-Tribunal pour remise de kit juridique</t>
  </si>
  <si>
    <t>CA-11-20</t>
  </si>
  <si>
    <t>Bureau-Consulat CH</t>
  </si>
  <si>
    <t>CA-11-23</t>
  </si>
  <si>
    <t>Consulat CH-Bureau</t>
  </si>
  <si>
    <t>Bureau-Clinique chérubins</t>
  </si>
  <si>
    <t>CA-11-27</t>
  </si>
  <si>
    <t>Clinique chérubins-Bureau</t>
  </si>
  <si>
    <t>Certificat médical de médecin d'Etat</t>
  </si>
  <si>
    <t>Maison-Tribunal</t>
  </si>
  <si>
    <t>CA-11-21</t>
  </si>
  <si>
    <t>CA-11-24</t>
  </si>
  <si>
    <t>Mission 2 Plage / Bureau - Plage</t>
  </si>
  <si>
    <t>CA-11-22</t>
  </si>
  <si>
    <t>Plqge -Maison</t>
  </si>
  <si>
    <t>Déplqcement Stagiaire Maison - Bureau</t>
  </si>
  <si>
    <t>Kara -Sotouboua</t>
  </si>
  <si>
    <t>Sotouboua -Notse</t>
  </si>
  <si>
    <t>Notse - Lomé</t>
  </si>
  <si>
    <t>Bureau-Dékon</t>
  </si>
  <si>
    <t>CA-11-28</t>
  </si>
  <si>
    <t>Achat de téléphone</t>
  </si>
  <si>
    <t>Incassable</t>
  </si>
  <si>
    <t>coupure de SIM</t>
  </si>
  <si>
    <t>Frais de transfert buget Bakénou</t>
  </si>
  <si>
    <t>CA-11-31</t>
  </si>
  <si>
    <t>Frais abonement journaux</t>
  </si>
  <si>
    <t>CA-11-33</t>
  </si>
  <si>
    <t>CA-11-29</t>
  </si>
  <si>
    <t>Timbres fiscaux</t>
  </si>
  <si>
    <t xml:space="preserve">Mission 4  /Bureau-Grand Marché </t>
  </si>
  <si>
    <t>CA-11-32</t>
  </si>
  <si>
    <t>grand Marché  - Bureau</t>
  </si>
  <si>
    <t>Bureau -Aflao Mission 1</t>
  </si>
  <si>
    <t>CA-11-30</t>
  </si>
  <si>
    <t>Transport local  Mission 1</t>
  </si>
  <si>
    <t>Aflao - Bureau  Mission 1</t>
  </si>
  <si>
    <t>Boissons  Mission 1</t>
  </si>
  <si>
    <t>Frais de transport Bureau-GTA pour signature de dossier</t>
  </si>
  <si>
    <t>CA-11-40</t>
  </si>
  <si>
    <t>Frais de transport GTA-Bureau pour signature de dossier</t>
  </si>
  <si>
    <t>Frais Transport Bureau-Bê Hopital pour prise de facture portable</t>
  </si>
  <si>
    <t>CA-11-52</t>
  </si>
  <si>
    <t>Frais Transport Bê Hopital-Bureau pour prise de facture portable</t>
  </si>
  <si>
    <t>Frais de transport Bureau-Déckon pour achat de carte de recharge</t>
  </si>
  <si>
    <t>CA-11-34</t>
  </si>
  <si>
    <t>Frais de transport Déckon-Bureau pour achat de carte de recharge</t>
  </si>
  <si>
    <t>Achat des outils d"entretien pour bureau</t>
  </si>
  <si>
    <t>CA-11-38</t>
  </si>
  <si>
    <t>Frais de transport Bureau-Attikoumé pour achat d'outils d'entretien</t>
  </si>
  <si>
    <t>Frais de transport Attikoumé-Bureau pour achat d'outils d'entretien</t>
  </si>
  <si>
    <t>CA-11-35</t>
  </si>
  <si>
    <t>CA-11-42</t>
  </si>
  <si>
    <t>Bureau -Deckon</t>
  </si>
  <si>
    <t>CA-11-37</t>
  </si>
  <si>
    <t>Deckon - bureau</t>
  </si>
  <si>
    <t>Achat de portable factureN°00217/ ETS, BARRY AMADOU Techno pop1 F3</t>
  </si>
  <si>
    <t>Bureau - Djidjolé</t>
  </si>
  <si>
    <t>CA-11-36</t>
  </si>
  <si>
    <t xml:space="preserve"> Djidjolé - Bureau</t>
  </si>
  <si>
    <t>Achat d'incassable</t>
  </si>
  <si>
    <t>Maison - Bureau  Mission 2</t>
  </si>
  <si>
    <t>CA-11-39</t>
  </si>
  <si>
    <t>Bureau -Maison Mission 2</t>
  </si>
  <si>
    <t>Maison -Brovi Mission 2</t>
  </si>
  <si>
    <t>Boissons Mission 2</t>
  </si>
  <si>
    <t>Brovi -Grand marché Mission 2</t>
  </si>
  <si>
    <t>Grand marché -Super tako Mission 2</t>
  </si>
  <si>
    <t>Super tako - Super marché agoue Mission 2</t>
  </si>
  <si>
    <t>Super marché agoue - Maison Mission 2</t>
  </si>
  <si>
    <t>Bureau-Centre de impôts pour renseignement</t>
  </si>
  <si>
    <t>CA-11-44</t>
  </si>
  <si>
    <t>Centre des impôts-Bureau</t>
  </si>
  <si>
    <t>Bureau-Cours d'appel</t>
  </si>
  <si>
    <t>CA-11-41</t>
  </si>
  <si>
    <t>Cours d'appel-bureau</t>
  </si>
  <si>
    <t>Visa fees - Frais d'attestation de non condamnation</t>
  </si>
  <si>
    <t>Mission 6 / Bureau-Akodessewa</t>
  </si>
  <si>
    <t>CA-11-43</t>
  </si>
  <si>
    <t xml:space="preserve">Akodessewa - Bureau </t>
  </si>
  <si>
    <t xml:space="preserve">Frais de transport Bureau-Togo télécom pour internet </t>
  </si>
  <si>
    <t>CA-11-48</t>
  </si>
  <si>
    <t xml:space="preserve">Frais de transport Togo télécom-Bureau pour internet </t>
  </si>
  <si>
    <t>Abonnement internet mois de novembre Facture N°1-4651375141 TOGO TELECOM</t>
  </si>
  <si>
    <t>CA-11-46</t>
  </si>
  <si>
    <t>Visa Fees - Photos</t>
  </si>
  <si>
    <t>Mission 7 / Bureau-Akodessewa</t>
  </si>
  <si>
    <t>CA-11-49</t>
  </si>
  <si>
    <t>Bureau - Adéwi</t>
  </si>
  <si>
    <t>CA-11-45</t>
  </si>
  <si>
    <t>Adéwi - Bureau</t>
  </si>
  <si>
    <t>Photocopie fiche d'ICS</t>
  </si>
  <si>
    <t>Frais Transport Maison-Bê Hopital pour prise de facture portable</t>
  </si>
  <si>
    <t>Frais Transport Bê Hopital-Maison pour prise de facture portable</t>
  </si>
  <si>
    <t>CA-11-53</t>
  </si>
  <si>
    <t>CA-11-50</t>
  </si>
  <si>
    <t>CA-11-51</t>
  </si>
  <si>
    <t>CA-11-54</t>
  </si>
  <si>
    <t>Mission 9 Noepe/ bureau - station</t>
  </si>
  <si>
    <t>CA-11-55</t>
  </si>
  <si>
    <t>Station - Noepe</t>
  </si>
  <si>
    <t>Noepe - Station</t>
  </si>
  <si>
    <t>Station - Bureau</t>
  </si>
  <si>
    <t>Maison -Station Mission 8</t>
  </si>
  <si>
    <t>CA-11-47</t>
  </si>
  <si>
    <t>Lomé - Vogan Mission 8</t>
  </si>
  <si>
    <t>Transport local Mission 8</t>
  </si>
  <si>
    <t>Nourriture Mission 8</t>
  </si>
  <si>
    <t>Boissons Mission 8</t>
  </si>
  <si>
    <t>Hébergement une nuitée Mission 8</t>
  </si>
  <si>
    <t>Frais de transport Bureau-DHL pour retrait de courier</t>
  </si>
  <si>
    <t>CA-11-57</t>
  </si>
  <si>
    <t>Frais de transport DHL-Bureau pour retrait de courier</t>
  </si>
  <si>
    <t>Bureau-GTA pour rencontre des enquêteurs</t>
  </si>
  <si>
    <t>CA-11-56</t>
  </si>
  <si>
    <t>Mission 10/ Bureau - Grand Marché</t>
  </si>
  <si>
    <t>CA-11-59</t>
  </si>
  <si>
    <t>Grand Marché - Maison</t>
  </si>
  <si>
    <t xml:space="preserve">Hébergement une nuitée Mission 8 </t>
  </si>
  <si>
    <t>CA-11-58</t>
  </si>
  <si>
    <t>CA-11-72</t>
  </si>
  <si>
    <t>Vogan - Lomé Mission 8</t>
  </si>
  <si>
    <t>Station - Maison Mission 8</t>
  </si>
  <si>
    <t>Frais de transport Bureau-Adinomoto-Bureau pour réparation de pc</t>
  </si>
  <si>
    <t>CA-11-66</t>
  </si>
  <si>
    <t>Bureau-UE</t>
  </si>
  <si>
    <t>CA-11-62</t>
  </si>
  <si>
    <t>UE-Bureau</t>
  </si>
  <si>
    <t>CA-11-64</t>
  </si>
  <si>
    <t>bureau-emploitogo</t>
  </si>
  <si>
    <t>CA-11-60</t>
  </si>
  <si>
    <t>emploitogo-bureau</t>
  </si>
  <si>
    <t>Mission 11/ Bureau - Zanguéra</t>
  </si>
  <si>
    <t>CA-11-63</t>
  </si>
  <si>
    <t>Zanguéra - Bureau</t>
  </si>
  <si>
    <t>Frais de transport Bureau-Déckon  pour achat d'encre imprimante</t>
  </si>
  <si>
    <t>CA-11-61</t>
  </si>
  <si>
    <t>Frais de transport Déckon-Bureau  pour achat d'encre imprimante</t>
  </si>
  <si>
    <t>Achat de café et éponge pour bureau</t>
  </si>
  <si>
    <t>CA-11-65</t>
  </si>
  <si>
    <t>Location Taxi-moto pour 2h30 pour affichage offre d'émploi dans Agoè</t>
  </si>
  <si>
    <t>CA-11-67</t>
  </si>
  <si>
    <t>Bureau-Palais de justice</t>
  </si>
  <si>
    <t>CA-11-69</t>
  </si>
  <si>
    <t>Palais de justice-Cour d'appel</t>
  </si>
  <si>
    <t>bureau-madiba affichage d'offre d'emploi</t>
  </si>
  <si>
    <t>CA-11-68</t>
  </si>
  <si>
    <t>carrefour margot-lycée adidogome</t>
  </si>
  <si>
    <t>vakpossito-bureau</t>
  </si>
  <si>
    <t>Mission 12- 13/Bureau - Adewi</t>
  </si>
  <si>
    <t>CA-11-74</t>
  </si>
  <si>
    <t>Adewi - Zongo</t>
  </si>
  <si>
    <t>Zongo - Adétikopé</t>
  </si>
  <si>
    <t>Adetikopé - Kpotavé</t>
  </si>
  <si>
    <t>Kpotavé - Adetikopé</t>
  </si>
  <si>
    <t>Adetikopé - Zongo</t>
  </si>
  <si>
    <t>Zongo - Maison</t>
  </si>
  <si>
    <t>Frais de transport Bureau-Sotimex pour achat de ramette pour bureau</t>
  </si>
  <si>
    <t>CA-11-76</t>
  </si>
  <si>
    <t>Frais de transport Sotimex- Bureau pour achat de ramette pour bureau</t>
  </si>
  <si>
    <t>Achat de ramette pour bureau</t>
  </si>
  <si>
    <t>Frais de transport Bureau-Togo 2000 pour réparation pc de Sonia</t>
  </si>
  <si>
    <t>CA-11-77</t>
  </si>
  <si>
    <t>Frais de transport Togo 2000-Bureau pour réparation pc de Sonia</t>
  </si>
  <si>
    <t>Bureau-Restaurant intimité</t>
  </si>
  <si>
    <t>CA-11-75</t>
  </si>
  <si>
    <t>Restaurant intimitié-bureau</t>
  </si>
  <si>
    <t>bonus aux journalistes, telegramme 228</t>
  </si>
  <si>
    <t>CA-11-78</t>
  </si>
  <si>
    <t>bonus aux journalistes, lomebougeinfo</t>
  </si>
  <si>
    <t>bonus aux journalistes, togoenmarche</t>
  </si>
  <si>
    <t>bonus aux journalistes, aspamnews</t>
  </si>
  <si>
    <t>bonus aux journalistes, afrique-news</t>
  </si>
  <si>
    <t>bonus aux journalistes, emergence-togo</t>
  </si>
  <si>
    <t>bonus aux journalistes, vivafrik</t>
  </si>
  <si>
    <t>bonus aux journalistes, 228news</t>
  </si>
  <si>
    <t>Mission 14/ Maison Aflao</t>
  </si>
  <si>
    <t>CA-11-73</t>
  </si>
  <si>
    <t>Aflao - Bureau</t>
  </si>
  <si>
    <t>Bureau -Hedjranawé Mission 15</t>
  </si>
  <si>
    <t>CA-11-70</t>
  </si>
  <si>
    <t>Hedjranawé - Aflao Mission 15</t>
  </si>
  <si>
    <t>Aflao - Bureau Mission 15</t>
  </si>
  <si>
    <t>Boissons Mission 15</t>
  </si>
  <si>
    <t>CA-11-84</t>
  </si>
  <si>
    <t>Frais de transport Maison-Togo 2000 pour réparation pc de Sonia</t>
  </si>
  <si>
    <t>CA-11-87</t>
  </si>
  <si>
    <t>CA-11-81</t>
  </si>
  <si>
    <t>CA-11-82</t>
  </si>
  <si>
    <t>bonus aux journalistes, assoli fm</t>
  </si>
  <si>
    <t>CA-11-85</t>
  </si>
  <si>
    <t>bonus aux journalistes, cosmos fm</t>
  </si>
  <si>
    <t>bonus aux journalistes, méridien fm</t>
  </si>
  <si>
    <t>bonus aux journalistes, oti fm</t>
  </si>
  <si>
    <t>bonus aux journalistes, tabala fm</t>
  </si>
  <si>
    <t>bonus aux journalistes, éveil de la nation</t>
  </si>
  <si>
    <t>bureau-totsi</t>
  </si>
  <si>
    <t>CA-11-86</t>
  </si>
  <si>
    <t>achat d'ampoule pour le bureau</t>
  </si>
  <si>
    <t>totsi-bureau</t>
  </si>
  <si>
    <t>CA-11-80</t>
  </si>
  <si>
    <t>Mission 16 Noepe/ Maison - Station</t>
  </si>
  <si>
    <t>CA-11-88</t>
  </si>
  <si>
    <t>Staion - Bureau</t>
  </si>
  <si>
    <t>CA-11-90</t>
  </si>
  <si>
    <t>Bureau -Quartier Belgique Mission 17</t>
  </si>
  <si>
    <t>CA-11-79</t>
  </si>
  <si>
    <t>Transport local Mission 17</t>
  </si>
  <si>
    <t>Quartier nord Belgique - Maison Mission 17</t>
  </si>
  <si>
    <t>Boissons Mission 17</t>
  </si>
  <si>
    <t>Frais de transport Bureau-CEET pour renseignement facture d'électricité</t>
  </si>
  <si>
    <t>CA-11-89</t>
  </si>
  <si>
    <t>Frais de transport CEET-Bureau pour renseignement facture d'électricité</t>
  </si>
  <si>
    <t>Frais de transport Bureau-CEET pour paiement facture d'électricité</t>
  </si>
  <si>
    <t>CA-11-93</t>
  </si>
  <si>
    <t>Frais de transport CEET-Bureau pour paiement facture d'électricité</t>
  </si>
  <si>
    <t>CA-11-83</t>
  </si>
  <si>
    <t>Visa fees - redevance carte séjour</t>
  </si>
  <si>
    <t>bonus aux journalistes, voix du plateau</t>
  </si>
  <si>
    <t>CA-11-95</t>
  </si>
  <si>
    <t xml:space="preserve"> bounus aux journalistes, dunenyo fm</t>
  </si>
  <si>
    <t xml:space="preserve"> bonus aux journalistes, VGK</t>
  </si>
  <si>
    <t>bonus aux journalistes, planete fm</t>
  </si>
  <si>
    <t>bonus aux journalistes, libéral</t>
  </si>
  <si>
    <t>bonus aux journalistes, canard indépendant</t>
  </si>
  <si>
    <t>Mission 18/ Bureau -  Grand Marché</t>
  </si>
  <si>
    <t>CA-11-91</t>
  </si>
  <si>
    <t>Grand Marché - Dékon</t>
  </si>
  <si>
    <t>Dékon - Adéwi</t>
  </si>
  <si>
    <t>Adewi  - Bureau</t>
  </si>
  <si>
    <t>Bureau - Bé kpénou Mission 19</t>
  </si>
  <si>
    <t>CA-11-94</t>
  </si>
  <si>
    <t>Bé kpénou - Maison Mission 19</t>
  </si>
  <si>
    <t>Achat d'incassable Mission 19</t>
  </si>
  <si>
    <t>Bureau-Station</t>
  </si>
  <si>
    <t>CA-11-92</t>
  </si>
  <si>
    <t>Lomé-Aného</t>
  </si>
  <si>
    <t>Aného-Anfoin</t>
  </si>
  <si>
    <t>Anfoin-Vogan</t>
  </si>
  <si>
    <t>Vogan-Togoville</t>
  </si>
  <si>
    <t>Togoville-Vogan</t>
  </si>
  <si>
    <t>Vogan-Anfoin</t>
  </si>
  <si>
    <t>Anfoin-Aného</t>
  </si>
  <si>
    <t>Aného-Station</t>
  </si>
  <si>
    <t>Aného-Lomé</t>
  </si>
  <si>
    <t>Lomé-station</t>
  </si>
  <si>
    <t>Facture d'électricité mois de Novembre</t>
  </si>
  <si>
    <t>BQ-11-03</t>
  </si>
  <si>
    <t>CA-11-97</t>
  </si>
  <si>
    <t>Versement partiel des frais de scolarité Appolinaire</t>
  </si>
  <si>
    <t>CA-11-98</t>
  </si>
  <si>
    <t>CA-11-99</t>
  </si>
  <si>
    <t>Visa fees - achat extrait casier judiciaire</t>
  </si>
  <si>
    <t>CA-11-96</t>
  </si>
  <si>
    <t>CA-11-100</t>
  </si>
  <si>
    <t>Reglement facture d'eau mois d'octobre</t>
  </si>
  <si>
    <t>CA-11-103</t>
  </si>
  <si>
    <t>Frais de transport Bureau-Ecobank pour retrait d'argent</t>
  </si>
  <si>
    <t>CA-11-106</t>
  </si>
  <si>
    <t>Frais de transport Ecobank-Bureau pour retrait d'argent</t>
  </si>
  <si>
    <t>CA-11-110</t>
  </si>
  <si>
    <t>CA-11-102</t>
  </si>
  <si>
    <t>CA-11-104</t>
  </si>
  <si>
    <t>Visa Fees - paiement taxe d'habitation</t>
  </si>
  <si>
    <t>Mission 20/ Bureau Adewi</t>
  </si>
  <si>
    <t>CA-11-101</t>
  </si>
  <si>
    <t>Adewi - Bureau</t>
  </si>
  <si>
    <t>Bureau - Quartier Belgique Mission 21</t>
  </si>
  <si>
    <t>CA-11-105</t>
  </si>
  <si>
    <t>Quartier  Belgique - Maison Mission 21</t>
  </si>
  <si>
    <t>Boissons Mission 21</t>
  </si>
  <si>
    <t>CA-11-109</t>
  </si>
  <si>
    <t>Location Taxi-moto pour 2h pour affichage offre d'émploi dans légbassito, Zongo Toglé puis Adétikopé</t>
  </si>
  <si>
    <t>CA-11-115</t>
  </si>
  <si>
    <t>bureau-station lomé</t>
  </si>
  <si>
    <t>CA-11-113</t>
  </si>
  <si>
    <t>station lomé-station aneho</t>
  </si>
  <si>
    <t>station aneho-prison</t>
  </si>
  <si>
    <t>prison-station aneho</t>
  </si>
  <si>
    <t>station aneho-station lomé</t>
  </si>
  <si>
    <t>station lomé-bureau</t>
  </si>
  <si>
    <t>legal</t>
  </si>
  <si>
    <t>CA-11-112</t>
  </si>
  <si>
    <t>Station Aného-Prison civile Aného</t>
  </si>
  <si>
    <t>Prison civile Aného-Station Aného</t>
  </si>
  <si>
    <t xml:space="preserve">Frais de visite </t>
  </si>
  <si>
    <t>Nourriture du détenu</t>
  </si>
  <si>
    <t>Mission 22/ Maison Aflao</t>
  </si>
  <si>
    <t>CA-11-108</t>
  </si>
  <si>
    <t>Aflao - Maison</t>
  </si>
  <si>
    <t>Mission 23/ Bureau - Agoe</t>
  </si>
  <si>
    <t>CA-11-117</t>
  </si>
  <si>
    <t>Agoe - Tové</t>
  </si>
  <si>
    <t>Tové - Kovié</t>
  </si>
  <si>
    <t>Kovié - Tové</t>
  </si>
  <si>
    <t>Tové - Agoé</t>
  </si>
  <si>
    <t>Agoe - Bureau</t>
  </si>
  <si>
    <t>Bureau - lampampar</t>
  </si>
  <si>
    <t>CA-11-114</t>
  </si>
  <si>
    <t>Lampampar - Franciscain</t>
  </si>
  <si>
    <t>Franciscain -Lampampar</t>
  </si>
  <si>
    <t>Lampampar - Déckon</t>
  </si>
  <si>
    <t>Bureau - Dva Mission 24</t>
  </si>
  <si>
    <t>CA-11-116</t>
  </si>
  <si>
    <t>Dva - Maison Mission 24</t>
  </si>
  <si>
    <t>Boissons Mission 24</t>
  </si>
  <si>
    <t>Frais de visa</t>
  </si>
  <si>
    <t>CA-11-133</t>
  </si>
  <si>
    <t>Transport Aéroport-Bureau</t>
  </si>
  <si>
    <t>Bureau-GTA pour passeport</t>
  </si>
  <si>
    <t>CA-11-118</t>
  </si>
  <si>
    <t>GTA-Bureau pour passeport</t>
  </si>
  <si>
    <t>Bureau-Ecobank</t>
  </si>
  <si>
    <t>CA-11-125</t>
  </si>
  <si>
    <t>Ecobank-Bureau</t>
  </si>
  <si>
    <t>CA-11-124</t>
  </si>
  <si>
    <t>Mission 26 / Bureau - Adewi</t>
  </si>
  <si>
    <t>CA-11-119</t>
  </si>
  <si>
    <t>Transport stagiaire Maison - Bureau</t>
  </si>
  <si>
    <t>CA-11-120</t>
  </si>
  <si>
    <t>Transport stagiaire  Bureau - Maison</t>
  </si>
  <si>
    <t>CA-11-121</t>
  </si>
  <si>
    <t>Transport Ecobank Aller Retour</t>
  </si>
  <si>
    <t>Transport Club Hipique Aller retour</t>
  </si>
  <si>
    <t>Reglement solde Alice</t>
  </si>
  <si>
    <t>CA-11-126</t>
  </si>
  <si>
    <t>Frais de netoyage bureau Pélagie</t>
  </si>
  <si>
    <t>CA-11-132</t>
  </si>
  <si>
    <t>Salaire du mois de novembre Appolinaire</t>
  </si>
  <si>
    <t>CA-11-131</t>
  </si>
  <si>
    <t>Salaire du mois de novembre Nicolas</t>
  </si>
  <si>
    <t>Salaire du mois de novembre Darius</t>
  </si>
  <si>
    <t>Salaire du mois de novembre Bakenou</t>
  </si>
  <si>
    <t>Managment</t>
  </si>
  <si>
    <t>Salaire du mois de novembre Sonia</t>
  </si>
  <si>
    <t>Salaire du mois de novembre I70</t>
  </si>
  <si>
    <t>Salaire du mois de novembre I33</t>
  </si>
  <si>
    <t>Contribution à SCDA</t>
  </si>
  <si>
    <t>CA-11-130</t>
  </si>
  <si>
    <t>Atelier au ministère, maison- hôtel sancta maria</t>
  </si>
  <si>
    <t>CA-11-122</t>
  </si>
  <si>
    <t>hôtel sancta maria-bureau</t>
  </si>
  <si>
    <t>CA-11-107</t>
  </si>
  <si>
    <t>Mission 27/ Bureau - Grand Marché</t>
  </si>
  <si>
    <t>CA-11-127</t>
  </si>
  <si>
    <t>Grand Marché - Bureau</t>
  </si>
  <si>
    <t>Bureau - Fabienne 3 Mission 28</t>
  </si>
  <si>
    <t>CA-11-128</t>
  </si>
  <si>
    <t>Fabienne 3 - Quartier Belgique Mission 28</t>
  </si>
  <si>
    <t>Quartiern belgique - Bureau Mission 28</t>
  </si>
  <si>
    <t>Boissons Mission 28</t>
  </si>
  <si>
    <t>Maison - Assiyéyé Mission 29</t>
  </si>
  <si>
    <t>CA-11-129</t>
  </si>
  <si>
    <t>Assiyéyé - Maison Mission 29</t>
  </si>
  <si>
    <t>CA-11-123</t>
  </si>
  <si>
    <t>Lomé-Grand Popo</t>
  </si>
  <si>
    <t>Station-Ewecondji</t>
  </si>
  <si>
    <t>Ewecondj-Centre ville</t>
  </si>
  <si>
    <t>Centre ville-Marché Onkuihoué</t>
  </si>
  <si>
    <t>Marché Onkuihoué- Karo</t>
  </si>
  <si>
    <t>Karo-Agence MTN</t>
  </si>
  <si>
    <t>Agence MTN-Marché</t>
  </si>
  <si>
    <t>Marché-Hôtel Awale</t>
  </si>
  <si>
    <t>Hôtel Awalé-Restaurant</t>
  </si>
  <si>
    <t>Restaurant-Hôtel Mon secours</t>
  </si>
  <si>
    <t>Hôtel Mon secours-Hôtel Djevivi</t>
  </si>
  <si>
    <t>Hôtel Djevivi-Centre Mater Christi</t>
  </si>
  <si>
    <t>Centre Mater Christi-Hôtel Le Roitelet</t>
  </si>
  <si>
    <t>Hôtel Le Roitelet-Hôtel Awale</t>
  </si>
  <si>
    <t>Hôtel Awale-Résidence de la Plage</t>
  </si>
  <si>
    <t>Résidence de la Plage-Station</t>
  </si>
  <si>
    <t>Grand Popo-Lomé</t>
  </si>
  <si>
    <t>Transport SCDA Aller Retour</t>
  </si>
  <si>
    <t>Frais de loyer mois de juin, juillet; août, septembre, octobre 2018</t>
  </si>
  <si>
    <t>BQ-11-06</t>
  </si>
  <si>
    <t>Il devrait exister dans le coffre une somme de neuf cent mille (900 000 F CFA) gérer par JC avant sont départ. A ce jours il existe réelement en caisse une somme de cent dix neuf mille deux cent soixante douze (119 272)  F CFA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</si>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</sst>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#,##0.00\ &quot;€&quot;;[Red]\-#,##0.00\ &quot;€&quot;"/>
    <numFmt numFmtId="43" formatCode="_-* #,##0.00\ _€_-;\-* #,##0.00\ _€_-;_-* &quot;-&quot;??\ _€_-;_-@_-"/>
    <numFmt numFmtId="164" formatCode="dd/mm/yy;@"/>
    <numFmt numFmtId="165" formatCode="_-* #,##0\ _€_-;\-* #,##0\ _€_-;_-* &quot;-&quot;??\ _€_-;_-@_-"/>
    <numFmt numFmtId="166" formatCode="[$-409]d\-mmm\-yy;@"/>
    <numFmt numFmtId="167" formatCode="#,##0.000000"/>
    <numFmt numFmtId="168" formatCode="0.000000"/>
    <numFmt numFmtId="169" formatCode="d\/m\/yyyy"/>
  </numFmts>
  <fonts count="4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0"/>
      <color indexed="8"/>
      <name val="Verdana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color indexed="1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2"/>
      <color indexed="8"/>
      <name val="Verdana"/>
      <family val="2"/>
    </font>
    <font>
      <b/>
      <sz val="11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 applyNumberFormat="0" applyFill="0" applyBorder="0" applyProtection="0">
      <alignment vertical="top" wrapText="1"/>
    </xf>
    <xf numFmtId="0" fontId="5" fillId="0" borderId="0"/>
    <xf numFmtId="0" fontId="40" fillId="0" borderId="0" applyNumberFormat="0" applyFill="0" applyBorder="0" applyProtection="0">
      <alignment vertical="top" wrapText="1"/>
    </xf>
    <xf numFmtId="0" fontId="5" fillId="0" borderId="0"/>
    <xf numFmtId="0" fontId="41" fillId="0" borderId="0" applyNumberFormat="0" applyFill="0" applyBorder="0" applyProtection="0">
      <alignment vertical="top" wrapText="1"/>
    </xf>
    <xf numFmtId="0" fontId="42" fillId="0" borderId="0"/>
    <xf numFmtId="0" fontId="42" fillId="0" borderId="0"/>
    <xf numFmtId="0" fontId="41" fillId="0" borderId="0" applyNumberFormat="0" applyFill="0" applyBorder="0" applyProtection="0">
      <alignment vertical="top" wrapText="1"/>
    </xf>
    <xf numFmtId="9" fontId="39" fillId="0" borderId="0" applyFont="0" applyFill="0" applyBorder="0" applyAlignment="0" applyProtection="0"/>
    <xf numFmtId="0" fontId="43" fillId="0" borderId="0" applyNumberFormat="0" applyFill="0" applyBorder="0" applyProtection="0">
      <alignment vertical="top" wrapText="1"/>
    </xf>
    <xf numFmtId="0" fontId="39" fillId="0" borderId="0" applyNumberFormat="0" applyFill="0" applyBorder="0" applyProtection="0">
      <alignment vertical="top" wrapText="1"/>
    </xf>
    <xf numFmtId="0" fontId="46" fillId="0" borderId="0" applyNumberFormat="0" applyFill="0" applyBorder="0" applyProtection="0">
      <alignment vertical="top" wrapText="1"/>
    </xf>
  </cellStyleXfs>
  <cellXfs count="4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/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right"/>
    </xf>
    <xf numFmtId="0" fontId="14" fillId="0" borderId="0" xfId="0" applyFont="1" applyAlignment="1"/>
    <xf numFmtId="17" fontId="18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Border="1" applyAlignme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4" fontId="0" fillId="0" borderId="4" xfId="0" applyNumberFormat="1" applyFill="1" applyBorder="1" applyAlignment="1">
      <alignment vertical="center"/>
    </xf>
    <xf numFmtId="0" fontId="23" fillId="0" borderId="5" xfId="0" applyFon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23" fillId="0" borderId="0" xfId="0" applyFont="1" applyFill="1" applyBorder="1" applyAlignment="1">
      <alignment horizontal="center"/>
    </xf>
    <xf numFmtId="4" fontId="0" fillId="0" borderId="8" xfId="0" applyNumberFormat="1" applyFill="1" applyBorder="1" applyAlignment="1">
      <alignment vertical="center"/>
    </xf>
    <xf numFmtId="0" fontId="23" fillId="0" borderId="9" xfId="0" applyFont="1" applyFill="1" applyBorder="1" applyAlignment="1">
      <alignment horizontal="center"/>
    </xf>
    <xf numFmtId="0" fontId="0" fillId="0" borderId="3" xfId="0" applyFill="1" applyBorder="1" applyAlignment="1">
      <alignment vertical="center"/>
    </xf>
    <xf numFmtId="4" fontId="0" fillId="0" borderId="13" xfId="0" applyNumberForma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25" fillId="0" borderId="0" xfId="0" applyFont="1" applyAlignment="1"/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6" fillId="0" borderId="0" xfId="0" applyFont="1" applyAlignment="1"/>
    <xf numFmtId="0" fontId="27" fillId="0" borderId="0" xfId="0" applyFont="1" applyAlignment="1">
      <alignment vertical="center"/>
    </xf>
    <xf numFmtId="0" fontId="27" fillId="0" borderId="0" xfId="0" applyFont="1" applyAlignment="1"/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14" fontId="27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3" fontId="13" fillId="2" borderId="1" xfId="0" applyNumberFormat="1" applyFont="1" applyFill="1" applyBorder="1" applyAlignment="1">
      <alignment horizontal="center"/>
    </xf>
    <xf numFmtId="165" fontId="7" fillId="2" borderId="1" xfId="4" applyNumberFormat="1" applyFont="1" applyFill="1" applyBorder="1" applyAlignment="1"/>
    <xf numFmtId="0" fontId="13" fillId="2" borderId="1" xfId="0" applyFont="1" applyFill="1" applyBorder="1" applyAlignment="1">
      <alignment horizontal="left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8" fillId="0" borderId="6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49" fontId="31" fillId="0" borderId="0" xfId="0" applyNumberFormat="1" applyFont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22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43" fontId="0" fillId="0" borderId="24" xfId="4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3" fontId="27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166" fontId="13" fillId="2" borderId="1" xfId="0" applyNumberFormat="1" applyFont="1" applyFill="1" applyBorder="1" applyAlignment="1">
      <alignment horizontal="left"/>
    </xf>
    <xf numFmtId="3" fontId="11" fillId="0" borderId="0" xfId="0" applyNumberFormat="1" applyFont="1" applyBorder="1" applyAlignment="1">
      <alignment vertical="center"/>
    </xf>
    <xf numFmtId="0" fontId="13" fillId="2" borderId="31" xfId="0" applyFont="1" applyFill="1" applyBorder="1" applyAlignment="1">
      <alignment horizontal="left"/>
    </xf>
    <xf numFmtId="14" fontId="27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65" fontId="11" fillId="0" borderId="42" xfId="0" applyNumberFormat="1" applyFont="1" applyBorder="1" applyAlignment="1"/>
    <xf numFmtId="0" fontId="34" fillId="0" borderId="0" xfId="0" applyFont="1" applyAlignment="1">
      <alignment vertical="center"/>
    </xf>
    <xf numFmtId="0" fontId="2" fillId="0" borderId="0" xfId="0" applyFont="1" applyFill="1" applyBorder="1"/>
    <xf numFmtId="164" fontId="16" fillId="2" borderId="39" xfId="0" applyNumberFormat="1" applyFont="1" applyFill="1" applyBorder="1" applyAlignment="1">
      <alignment horizontal="center"/>
    </xf>
    <xf numFmtId="14" fontId="13" fillId="2" borderId="1" xfId="0" applyNumberFormat="1" applyFont="1" applyFill="1" applyBorder="1" applyAlignment="1">
      <alignment horizontal="left"/>
    </xf>
    <xf numFmtId="165" fontId="13" fillId="2" borderId="1" xfId="4" applyNumberFormat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31" fillId="0" borderId="26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3" fontId="37" fillId="0" borderId="22" xfId="0" applyNumberFormat="1" applyFont="1" applyBorder="1" applyAlignment="1">
      <alignment vertical="center"/>
    </xf>
    <xf numFmtId="14" fontId="38" fillId="0" borderId="21" xfId="0" applyNumberFormat="1" applyFont="1" applyBorder="1" applyAlignment="1">
      <alignment horizontal="center" vertical="center"/>
    </xf>
    <xf numFmtId="0" fontId="37" fillId="0" borderId="11" xfId="0" applyFont="1" applyBorder="1" applyAlignment="1">
      <alignment vertical="center"/>
    </xf>
    <xf numFmtId="3" fontId="0" fillId="0" borderId="11" xfId="0" applyNumberFormat="1" applyFont="1" applyBorder="1" applyAlignment="1">
      <alignment vertical="center"/>
    </xf>
    <xf numFmtId="3" fontId="31" fillId="0" borderId="31" xfId="0" applyNumberFormat="1" applyFont="1" applyBorder="1" applyAlignment="1">
      <alignment vertical="center"/>
    </xf>
    <xf numFmtId="0" fontId="0" fillId="0" borderId="0" xfId="0" applyFont="1" applyBorder="1" applyAlignment="1"/>
    <xf numFmtId="165" fontId="0" fillId="0" borderId="0" xfId="0" applyNumberFormat="1" applyFont="1" applyBorder="1" applyAlignment="1"/>
    <xf numFmtId="3" fontId="0" fillId="0" borderId="22" xfId="0" applyNumberFormat="1" applyFont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0" fontId="35" fillId="0" borderId="34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horizontal="center" vertical="center"/>
    </xf>
    <xf numFmtId="0" fontId="0" fillId="0" borderId="38" xfId="0" applyFont="1" applyBorder="1" applyAlignment="1">
      <alignment vertical="center"/>
    </xf>
    <xf numFmtId="0" fontId="0" fillId="0" borderId="40" xfId="0" applyFont="1" applyBorder="1" applyAlignment="1"/>
    <xf numFmtId="0" fontId="31" fillId="0" borderId="28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43" fontId="7" fillId="2" borderId="1" xfId="4" applyNumberFormat="1" applyFont="1" applyFill="1" applyBorder="1" applyAlignment="1"/>
    <xf numFmtId="43" fontId="13" fillId="2" borderId="1" xfId="4" applyNumberFormat="1" applyFont="1" applyFill="1" applyBorder="1" applyAlignment="1"/>
    <xf numFmtId="165" fontId="16" fillId="2" borderId="1" xfId="4" applyNumberFormat="1" applyFont="1" applyFill="1" applyBorder="1" applyAlignment="1">
      <alignment horizontal="center"/>
    </xf>
    <xf numFmtId="0" fontId="2" fillId="0" borderId="0" xfId="0" applyFont="1" applyFill="1"/>
    <xf numFmtId="1" fontId="44" fillId="0" borderId="0" xfId="0" applyNumberFormat="1" applyFont="1" applyBorder="1" applyAlignment="1">
      <alignment horizontal="left" vertical="top" wrapText="1"/>
    </xf>
    <xf numFmtId="0" fontId="2" fillId="0" borderId="0" xfId="0" applyFont="1" applyFill="1" applyBorder="1" applyAlignment="1"/>
    <xf numFmtId="1" fontId="2" fillId="0" borderId="1" xfId="0" applyNumberFormat="1" applyFont="1" applyFill="1" applyBorder="1" applyAlignment="1">
      <alignment horizontal="left"/>
    </xf>
    <xf numFmtId="1" fontId="2" fillId="0" borderId="44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/>
    </xf>
    <xf numFmtId="1" fontId="2" fillId="0" borderId="37" xfId="0" applyNumberFormat="1" applyFont="1" applyFill="1" applyBorder="1" applyAlignment="1">
      <alignment wrapText="1"/>
    </xf>
    <xf numFmtId="3" fontId="45" fillId="0" borderId="0" xfId="1" applyNumberFormat="1" applyFont="1" applyFill="1" applyBorder="1"/>
    <xf numFmtId="3" fontId="45" fillId="0" borderId="0" xfId="1" applyNumberFormat="1" applyFont="1" applyFill="1" applyBorder="1" applyAlignment="1">
      <alignment horizontal="center" wrapText="1"/>
    </xf>
    <xf numFmtId="3" fontId="45" fillId="0" borderId="0" xfId="1" applyNumberFormat="1" applyFont="1" applyFill="1" applyBorder="1" applyAlignment="1">
      <alignment horizontal="center"/>
    </xf>
    <xf numFmtId="43" fontId="45" fillId="0" borderId="0" xfId="4" applyFont="1" applyFill="1" applyBorder="1" applyAlignment="1">
      <alignment horizontal="center"/>
    </xf>
    <xf numFmtId="3" fontId="45" fillId="0" borderId="0" xfId="0" applyNumberFormat="1" applyFont="1" applyFill="1" applyBorder="1"/>
    <xf numFmtId="3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left" vertical="center"/>
    </xf>
    <xf numFmtId="3" fontId="7" fillId="0" borderId="0" xfId="0" applyNumberFormat="1" applyFont="1" applyBorder="1"/>
    <xf numFmtId="43" fontId="7" fillId="0" borderId="0" xfId="4" applyFont="1" applyFill="1" applyBorder="1"/>
    <xf numFmtId="43" fontId="7" fillId="0" borderId="0" xfId="4" applyNumberFormat="1" applyFont="1" applyFill="1" applyBorder="1"/>
    <xf numFmtId="0" fontId="6" fillId="0" borderId="0" xfId="0" applyFont="1" applyBorder="1"/>
    <xf numFmtId="4" fontId="7" fillId="0" borderId="0" xfId="0" applyNumberFormat="1" applyFont="1" applyFill="1" applyBorder="1" applyAlignment="1">
      <alignment horizontal="left" vertical="center" wrapText="1"/>
    </xf>
    <xf numFmtId="43" fontId="7" fillId="0" borderId="0" xfId="4" applyFont="1" applyBorder="1" applyAlignment="1">
      <alignment horizontal="left"/>
    </xf>
    <xf numFmtId="167" fontId="6" fillId="0" borderId="0" xfId="0" applyNumberFormat="1" applyFont="1" applyBorder="1"/>
    <xf numFmtId="0" fontId="7" fillId="0" borderId="0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/>
    <xf numFmtId="0" fontId="7" fillId="0" borderId="0" xfId="0" applyFont="1" applyFill="1" applyBorder="1"/>
    <xf numFmtId="4" fontId="7" fillId="0" borderId="0" xfId="0" applyNumberFormat="1" applyFont="1" applyFill="1" applyBorder="1" applyAlignment="1">
      <alignment horizontal="left" vertical="center"/>
    </xf>
    <xf numFmtId="2" fontId="44" fillId="0" borderId="0" xfId="0" applyNumberFormat="1" applyFont="1" applyBorder="1" applyAlignment="1">
      <alignment vertical="top" wrapText="1"/>
    </xf>
    <xf numFmtId="3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NumberFormat="1" applyFont="1" applyFill="1" applyBorder="1" applyAlignment="1">
      <alignment horizontal="left" wrapText="1"/>
    </xf>
    <xf numFmtId="0" fontId="7" fillId="2" borderId="0" xfId="0" applyFont="1" applyFill="1" applyBorder="1"/>
    <xf numFmtId="165" fontId="6" fillId="2" borderId="0" xfId="4" applyNumberFormat="1" applyFont="1" applyFill="1" applyBorder="1" applyAlignment="1">
      <alignment horizontal="left"/>
    </xf>
    <xf numFmtId="0" fontId="7" fillId="0" borderId="0" xfId="0" applyFont="1" applyBorder="1"/>
    <xf numFmtId="0" fontId="44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5" fontId="6" fillId="0" borderId="0" xfId="4" applyNumberFormat="1" applyFont="1" applyFill="1" applyBorder="1" applyAlignment="1">
      <alignment horizontal="left"/>
    </xf>
    <xf numFmtId="165" fontId="7" fillId="0" borderId="0" xfId="4" applyNumberFormat="1" applyFont="1" applyFill="1" applyBorder="1" applyAlignment="1">
      <alignment horizontal="left"/>
    </xf>
    <xf numFmtId="165" fontId="7" fillId="2" borderId="0" xfId="4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5" fontId="7" fillId="0" borderId="0" xfId="4" applyNumberFormat="1" applyFont="1" applyBorder="1" applyAlignment="1">
      <alignment horizontal="left" vertical="center"/>
    </xf>
    <xf numFmtId="1" fontId="44" fillId="0" borderId="0" xfId="0" applyNumberFormat="1" applyFont="1" applyBorder="1" applyAlignment="1">
      <alignment horizontal="left"/>
    </xf>
    <xf numFmtId="1" fontId="44" fillId="0" borderId="0" xfId="0" applyNumberFormat="1" applyFont="1" applyFill="1" applyBorder="1" applyAlignment="1">
      <alignment vertical="center"/>
    </xf>
    <xf numFmtId="165" fontId="44" fillId="0" borderId="0" xfId="4" applyNumberFormat="1" applyFont="1" applyFill="1" applyBorder="1" applyAlignment="1"/>
    <xf numFmtId="1" fontId="44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/>
    <xf numFmtId="1" fontId="44" fillId="0" borderId="0" xfId="0" applyNumberFormat="1" applyFont="1" applyFill="1" applyBorder="1" applyAlignment="1">
      <alignment horizontal="left"/>
    </xf>
    <xf numFmtId="1" fontId="44" fillId="0" borderId="0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vertical="center"/>
    </xf>
    <xf numFmtId="165" fontId="6" fillId="0" borderId="0" xfId="4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wrapText="1"/>
    </xf>
    <xf numFmtId="165" fontId="6" fillId="0" borderId="0" xfId="4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1" fontId="44" fillId="0" borderId="0" xfId="5" applyNumberFormat="1" applyFont="1" applyFill="1" applyBorder="1" applyAlignment="1">
      <alignment horizontal="left"/>
    </xf>
    <xf numFmtId="1" fontId="44" fillId="0" borderId="0" xfId="5" applyNumberFormat="1" applyFont="1" applyFill="1" applyBorder="1" applyAlignment="1">
      <alignment horizontal="left" wrapText="1"/>
    </xf>
    <xf numFmtId="1" fontId="44" fillId="0" borderId="0" xfId="5" applyNumberFormat="1" applyFont="1" applyFill="1" applyBorder="1" applyAlignment="1">
      <alignment horizontal="left" vertical="center"/>
    </xf>
    <xf numFmtId="1" fontId="44" fillId="0" borderId="0" xfId="0" applyNumberFormat="1" applyFont="1" applyFill="1" applyBorder="1" applyAlignment="1">
      <alignment horizontal="right" vertical="top" wrapText="1"/>
    </xf>
    <xf numFmtId="1" fontId="44" fillId="0" borderId="0" xfId="0" applyNumberFormat="1" applyFont="1" applyFill="1" applyBorder="1" applyAlignment="1">
      <alignment horizontal="left" vertical="center"/>
    </xf>
    <xf numFmtId="1" fontId="44" fillId="0" borderId="0" xfId="0" applyNumberFormat="1" applyFont="1" applyBorder="1" applyAlignment="1">
      <alignment horizontal="center"/>
    </xf>
    <xf numFmtId="1" fontId="44" fillId="0" borderId="0" xfId="12" applyNumberFormat="1" applyFont="1" applyFill="1" applyBorder="1" applyAlignment="1">
      <alignment horizontal="left"/>
    </xf>
    <xf numFmtId="1" fontId="44" fillId="0" borderId="0" xfId="12" applyNumberFormat="1" applyFont="1" applyFill="1" applyBorder="1" applyAlignment="1">
      <alignment horizontal="left" wrapText="1"/>
    </xf>
    <xf numFmtId="1" fontId="44" fillId="0" borderId="0" xfId="12" applyNumberFormat="1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center"/>
    </xf>
    <xf numFmtId="165" fontId="6" fillId="0" borderId="0" xfId="4" applyNumberFormat="1" applyFont="1" applyFill="1" applyBorder="1"/>
    <xf numFmtId="14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/>
    <xf numFmtId="1" fontId="44" fillId="0" borderId="0" xfId="0" applyNumberFormat="1" applyFont="1" applyFill="1" applyBorder="1" applyAlignment="1"/>
    <xf numFmtId="165" fontId="6" fillId="0" borderId="0" xfId="4" applyNumberFormat="1" applyFont="1" applyFill="1" applyBorder="1" applyAlignment="1">
      <alignment horizontal="left" vertical="center" wrapText="1"/>
    </xf>
    <xf numFmtId="165" fontId="7" fillId="0" borderId="0" xfId="4" applyNumberFormat="1" applyFont="1" applyFill="1" applyBorder="1" applyAlignment="1">
      <alignment horizontal="left" wrapText="1"/>
    </xf>
    <xf numFmtId="43" fontId="6" fillId="0" borderId="0" xfId="0" applyNumberFormat="1" applyFont="1" applyBorder="1"/>
    <xf numFmtId="43" fontId="6" fillId="0" borderId="0" xfId="4" applyFont="1" applyBorder="1"/>
    <xf numFmtId="1" fontId="7" fillId="0" borderId="0" xfId="0" applyNumberFormat="1" applyFont="1" applyFill="1" applyBorder="1" applyAlignment="1">
      <alignment wrapText="1"/>
    </xf>
    <xf numFmtId="1" fontId="7" fillId="0" borderId="0" xfId="0" applyNumberFormat="1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vertical="top" wrapText="1"/>
    </xf>
    <xf numFmtId="14" fontId="7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/>
    <xf numFmtId="43" fontId="7" fillId="2" borderId="0" xfId="4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left" vertical="center"/>
    </xf>
    <xf numFmtId="165" fontId="7" fillId="0" borderId="0" xfId="4" applyNumberFormat="1" applyFont="1" applyFill="1" applyBorder="1" applyAlignment="1">
      <alignment horizontal="left" vertical="center" wrapText="1"/>
    </xf>
    <xf numFmtId="43" fontId="7" fillId="2" borderId="0" xfId="4" applyNumberFormat="1" applyFont="1" applyFill="1" applyBorder="1" applyAlignment="1">
      <alignment horizontal="left" vertical="center"/>
    </xf>
    <xf numFmtId="43" fontId="44" fillId="0" borderId="0" xfId="4" applyFont="1" applyBorder="1" applyAlignment="1">
      <alignment horizontal="center" vertical="top" wrapText="1"/>
    </xf>
    <xf numFmtId="3" fontId="45" fillId="0" borderId="0" xfId="1" applyNumberFormat="1" applyFont="1" applyFill="1" applyBorder="1" applyAlignment="1"/>
    <xf numFmtId="0" fontId="6" fillId="0" borderId="0" xfId="0" applyFont="1" applyBorder="1" applyAlignment="1"/>
    <xf numFmtId="168" fontId="6" fillId="0" borderId="0" xfId="0" applyNumberFormat="1" applyFont="1" applyBorder="1"/>
    <xf numFmtId="0" fontId="2" fillId="0" borderId="37" xfId="0" applyNumberFormat="1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center" wrapText="1"/>
    </xf>
    <xf numFmtId="0" fontId="3" fillId="0" borderId="47" xfId="0" applyNumberFormat="1" applyFont="1" applyFill="1" applyBorder="1" applyAlignment="1">
      <alignment horizontal="center" vertical="center"/>
    </xf>
    <xf numFmtId="0" fontId="3" fillId="0" borderId="47" xfId="0" applyNumberFormat="1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/>
    </xf>
    <xf numFmtId="43" fontId="13" fillId="0" borderId="1" xfId="4" applyNumberFormat="1" applyFont="1" applyFill="1" applyBorder="1" applyAlignment="1"/>
    <xf numFmtId="0" fontId="2" fillId="0" borderId="0" xfId="0" applyFont="1" applyFill="1" applyBorder="1" applyAlignment="1">
      <alignment horizontal="left" wrapText="1"/>
    </xf>
    <xf numFmtId="1" fontId="2" fillId="0" borderId="37" xfId="0" applyNumberFormat="1" applyFont="1" applyFill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left" wrapText="1"/>
    </xf>
    <xf numFmtId="0" fontId="15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" fontId="7" fillId="0" borderId="0" xfId="0" applyNumberFormat="1" applyFont="1" applyFill="1" applyBorder="1" applyAlignment="1"/>
    <xf numFmtId="1" fontId="7" fillId="0" borderId="0" xfId="0" applyNumberFormat="1" applyFont="1" applyFill="1" applyBorder="1" applyAlignment="1">
      <alignment vertical="top"/>
    </xf>
    <xf numFmtId="1" fontId="44" fillId="0" borderId="0" xfId="16" applyNumberFormat="1" applyFont="1" applyFill="1" applyBorder="1" applyAlignment="1">
      <alignment horizontal="left"/>
    </xf>
    <xf numFmtId="1" fontId="44" fillId="0" borderId="0" xfId="16" applyNumberFormat="1" applyFont="1" applyFill="1" applyBorder="1" applyAlignment="1">
      <alignment vertical="top"/>
    </xf>
    <xf numFmtId="1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top"/>
    </xf>
    <xf numFmtId="1" fontId="44" fillId="0" borderId="0" xfId="0" applyNumberFormat="1" applyFont="1" applyFill="1" applyBorder="1" applyAlignment="1">
      <alignment horizontal="left" vertical="top"/>
    </xf>
    <xf numFmtId="165" fontId="7" fillId="0" borderId="0" xfId="4" applyNumberFormat="1" applyFont="1" applyFill="1" applyBorder="1" applyAlignment="1">
      <alignment horizontal="right" wrapText="1"/>
    </xf>
    <xf numFmtId="165" fontId="6" fillId="0" borderId="0" xfId="4" applyNumberFormat="1" applyFont="1" applyFill="1" applyBorder="1" applyAlignment="1">
      <alignment horizontal="right" wrapText="1"/>
    </xf>
    <xf numFmtId="3" fontId="7" fillId="0" borderId="0" xfId="0" applyNumberFormat="1" applyFont="1" applyFill="1" applyBorder="1" applyAlignment="1">
      <alignment horizontal="right" wrapText="1"/>
    </xf>
    <xf numFmtId="3" fontId="7" fillId="2" borderId="0" xfId="0" applyNumberFormat="1" applyFont="1" applyFill="1" applyBorder="1" applyAlignment="1">
      <alignment horizontal="right" wrapText="1"/>
    </xf>
    <xf numFmtId="3" fontId="7" fillId="0" borderId="0" xfId="0" applyNumberFormat="1" applyFont="1" applyBorder="1" applyAlignment="1">
      <alignment horizontal="right" wrapText="1"/>
    </xf>
    <xf numFmtId="165" fontId="44" fillId="0" borderId="0" xfId="4" applyNumberFormat="1" applyFont="1" applyFill="1" applyBorder="1" applyAlignment="1">
      <alignment horizontal="right" wrapText="1"/>
    </xf>
    <xf numFmtId="165" fontId="44" fillId="0" borderId="0" xfId="4" applyNumberFormat="1" applyFont="1" applyBorder="1" applyAlignment="1">
      <alignment horizontal="right" wrapText="1"/>
    </xf>
    <xf numFmtId="3" fontId="45" fillId="0" borderId="0" xfId="1" applyNumberFormat="1" applyFont="1" applyFill="1" applyBorder="1" applyAlignment="1">
      <alignment horizontal="right" wrapText="1"/>
    </xf>
    <xf numFmtId="165" fontId="7" fillId="0" borderId="0" xfId="4" applyNumberFormat="1" applyFont="1" applyBorder="1" applyAlignment="1">
      <alignment horizontal="right" wrapText="1"/>
    </xf>
    <xf numFmtId="165" fontId="7" fillId="2" borderId="0" xfId="4" applyNumberFormat="1" applyFont="1" applyFill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3" fontId="45" fillId="0" borderId="0" xfId="1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16" fontId="6" fillId="2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left" vertical="center"/>
    </xf>
    <xf numFmtId="16" fontId="6" fillId="0" borderId="0" xfId="0" applyNumberFormat="1" applyFont="1" applyFill="1" applyBorder="1" applyAlignment="1">
      <alignment horizontal="left" vertical="center"/>
    </xf>
    <xf numFmtId="1" fontId="44" fillId="0" borderId="0" xfId="16" applyNumberFormat="1" applyFont="1" applyFill="1" applyBorder="1" applyAlignment="1">
      <alignment horizontal="left" vertical="center"/>
    </xf>
    <xf numFmtId="4" fontId="3" fillId="0" borderId="47" xfId="0" applyNumberFormat="1" applyFont="1" applyFill="1" applyBorder="1" applyAlignment="1">
      <alignment horizontal="center" vertical="center" wrapText="1"/>
    </xf>
    <xf numFmtId="0" fontId="1" fillId="0" borderId="48" xfId="0" applyFont="1" applyFill="1" applyBorder="1"/>
    <xf numFmtId="1" fontId="10" fillId="0" borderId="44" xfId="0" applyNumberFormat="1" applyFont="1" applyFill="1" applyBorder="1" applyAlignment="1">
      <alignment horizontal="left"/>
    </xf>
    <xf numFmtId="1" fontId="10" fillId="0" borderId="44" xfId="0" applyNumberFormat="1" applyFont="1" applyFill="1" applyBorder="1" applyAlignment="1">
      <alignment horizontal="left" wrapText="1"/>
    </xf>
    <xf numFmtId="1" fontId="2" fillId="0" borderId="44" xfId="16" applyNumberFormat="1" applyFont="1" applyFill="1" applyBorder="1" applyAlignment="1">
      <alignment horizontal="left"/>
    </xf>
    <xf numFmtId="1" fontId="2" fillId="0" borderId="44" xfId="0" applyNumberFormat="1" applyFont="1" applyFill="1" applyBorder="1" applyAlignment="1">
      <alignment horizontal="left" wrapText="1"/>
    </xf>
    <xf numFmtId="1" fontId="10" fillId="0" borderId="1" xfId="0" applyNumberFormat="1" applyFont="1" applyFill="1" applyBorder="1" applyAlignment="1">
      <alignment horizontal="left"/>
    </xf>
    <xf numFmtId="1" fontId="10" fillId="0" borderId="1" xfId="0" applyNumberFormat="1" applyFont="1" applyFill="1" applyBorder="1" applyAlignment="1">
      <alignment horizontal="left" wrapText="1"/>
    </xf>
    <xf numFmtId="1" fontId="10" fillId="0" borderId="37" xfId="0" applyNumberFormat="1" applyFont="1" applyFill="1" applyBorder="1" applyAlignment="1">
      <alignment horizontal="left" wrapText="1"/>
    </xf>
    <xf numFmtId="1" fontId="2" fillId="0" borderId="44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2" fillId="0" borderId="44" xfId="0" applyNumberFormat="1" applyFont="1" applyFill="1" applyBorder="1" applyAlignment="1">
      <alignment horizontal="left" wrapText="1"/>
    </xf>
    <xf numFmtId="1" fontId="9" fillId="0" borderId="44" xfId="0" applyNumberFormat="1" applyFont="1" applyFill="1" applyBorder="1" applyAlignment="1">
      <alignment horizontal="left" wrapText="1"/>
    </xf>
    <xf numFmtId="1" fontId="10" fillId="0" borderId="50" xfId="0" applyNumberFormat="1" applyFont="1" applyFill="1" applyBorder="1" applyAlignment="1">
      <alignment horizontal="left" vertical="center"/>
    </xf>
    <xf numFmtId="1" fontId="10" fillId="0" borderId="43" xfId="0" applyNumberFormat="1" applyFont="1" applyFill="1" applyBorder="1" applyAlignment="1">
      <alignment vertical="center" wrapText="1"/>
    </xf>
    <xf numFmtId="1" fontId="10" fillId="0" borderId="49" xfId="0" applyNumberFormat="1" applyFont="1" applyFill="1" applyBorder="1" applyAlignment="1">
      <alignment horizontal="left"/>
    </xf>
    <xf numFmtId="1" fontId="10" fillId="0" borderId="43" xfId="0" applyNumberFormat="1" applyFont="1" applyFill="1" applyBorder="1" applyAlignment="1">
      <alignment vertical="center"/>
    </xf>
    <xf numFmtId="1" fontId="10" fillId="0" borderId="37" xfId="0" applyNumberFormat="1" applyFont="1" applyFill="1" applyBorder="1" applyAlignment="1">
      <alignment horizontal="left"/>
    </xf>
    <xf numFmtId="0" fontId="10" fillId="0" borderId="44" xfId="0" applyFont="1" applyFill="1" applyBorder="1" applyAlignment="1">
      <alignment wrapText="1"/>
    </xf>
    <xf numFmtId="8" fontId="2" fillId="0" borderId="44" xfId="0" applyNumberFormat="1" applyFont="1" applyFill="1" applyBorder="1" applyAlignment="1">
      <alignment wrapText="1"/>
    </xf>
    <xf numFmtId="1" fontId="10" fillId="0" borderId="37" xfId="0" applyNumberFormat="1" applyFont="1" applyFill="1" applyBorder="1" applyAlignment="1">
      <alignment horizontal="left" vertical="center"/>
    </xf>
    <xf numFmtId="1" fontId="10" fillId="0" borderId="50" xfId="0" applyNumberFormat="1" applyFont="1" applyFill="1" applyBorder="1" applyAlignment="1">
      <alignment horizontal="left" wrapText="1"/>
    </xf>
    <xf numFmtId="1" fontId="10" fillId="0" borderId="44" xfId="0" applyNumberFormat="1" applyFont="1" applyFill="1" applyBorder="1" applyAlignment="1">
      <alignment horizontal="left" vertical="center"/>
    </xf>
    <xf numFmtId="1" fontId="10" fillId="0" borderId="1" xfId="0" applyNumberFormat="1" applyFont="1" applyFill="1" applyBorder="1" applyAlignment="1">
      <alignment horizontal="left" vertical="center"/>
    </xf>
    <xf numFmtId="1" fontId="9" fillId="0" borderId="44" xfId="0" applyNumberFormat="1" applyFont="1" applyFill="1" applyBorder="1" applyAlignment="1">
      <alignment horizontal="left"/>
    </xf>
    <xf numFmtId="1" fontId="10" fillId="0" borderId="48" xfId="0" applyNumberFormat="1" applyFont="1" applyFill="1" applyBorder="1" applyAlignment="1">
      <alignment horizontal="left"/>
    </xf>
    <xf numFmtId="14" fontId="3" fillId="0" borderId="47" xfId="0" applyNumberFormat="1" applyFont="1" applyFill="1" applyBorder="1" applyAlignment="1">
      <alignment vertical="center"/>
    </xf>
    <xf numFmtId="14" fontId="2" fillId="0" borderId="37" xfId="0" applyNumberFormat="1" applyFont="1" applyFill="1" applyBorder="1" applyAlignment="1">
      <alignment vertical="top" wrapText="1"/>
    </xf>
    <xf numFmtId="14" fontId="2" fillId="0" borderId="49" xfId="0" applyNumberFormat="1" applyFont="1" applyFill="1" applyBorder="1" applyAlignment="1">
      <alignment vertical="top" wrapText="1"/>
    </xf>
    <xf numFmtId="14" fontId="2" fillId="0" borderId="0" xfId="0" applyNumberFormat="1" applyFont="1" applyFill="1" applyBorder="1" applyAlignment="1"/>
    <xf numFmtId="165" fontId="10" fillId="0" borderId="44" xfId="4" applyNumberFormat="1" applyFont="1" applyFill="1" applyBorder="1" applyAlignment="1">
      <alignment horizontal="left"/>
    </xf>
    <xf numFmtId="1" fontId="10" fillId="0" borderId="37" xfId="0" applyNumberFormat="1" applyFont="1" applyFill="1" applyBorder="1" applyAlignment="1"/>
    <xf numFmtId="1" fontId="10" fillId="0" borderId="44" xfId="0" applyNumberFormat="1" applyFont="1" applyFill="1" applyBorder="1" applyAlignment="1"/>
    <xf numFmtId="1" fontId="10" fillId="0" borderId="49" xfId="0" applyNumberFormat="1" applyFont="1" applyFill="1" applyBorder="1" applyAlignment="1"/>
    <xf numFmtId="1" fontId="10" fillId="0" borderId="48" xfId="0" applyNumberFormat="1" applyFont="1" applyFill="1" applyBorder="1" applyAlignment="1"/>
    <xf numFmtId="4" fontId="47" fillId="0" borderId="47" xfId="0" applyNumberFormat="1" applyFont="1" applyFill="1" applyBorder="1" applyAlignment="1">
      <alignment vertical="top" wrapText="1"/>
    </xf>
    <xf numFmtId="1" fontId="10" fillId="0" borderId="37" xfId="0" applyNumberFormat="1" applyFont="1" applyFill="1" applyBorder="1" applyAlignment="1">
      <alignment vertical="top" wrapText="1"/>
    </xf>
    <xf numFmtId="1" fontId="10" fillId="0" borderId="44" xfId="0" applyNumberFormat="1" applyFont="1" applyFill="1" applyBorder="1" applyAlignment="1">
      <alignment vertical="center"/>
    </xf>
    <xf numFmtId="1" fontId="10" fillId="0" borderId="44" xfId="0" applyNumberFormat="1" applyFont="1" applyFill="1" applyBorder="1" applyAlignment="1">
      <alignment vertical="top" wrapText="1"/>
    </xf>
    <xf numFmtId="0" fontId="8" fillId="0" borderId="44" xfId="0" applyFont="1" applyFill="1" applyBorder="1" applyAlignment="1"/>
    <xf numFmtId="0" fontId="8" fillId="0" borderId="49" xfId="0" applyFont="1" applyFill="1" applyBorder="1" applyAlignment="1"/>
    <xf numFmtId="0" fontId="8" fillId="0" borderId="48" xfId="0" applyFont="1" applyFill="1" applyBorder="1" applyAlignment="1"/>
    <xf numFmtId="0" fontId="10" fillId="0" borderId="0" xfId="0" applyFont="1" applyFill="1" applyBorder="1" applyAlignment="1">
      <alignment vertical="top" wrapText="1"/>
    </xf>
    <xf numFmtId="165" fontId="3" fillId="0" borderId="47" xfId="4" applyNumberFormat="1" applyFont="1" applyFill="1" applyBorder="1" applyAlignment="1">
      <alignment horizontal="left"/>
    </xf>
    <xf numFmtId="165" fontId="10" fillId="0" borderId="37" xfId="4" applyNumberFormat="1" applyFont="1" applyFill="1" applyBorder="1" applyAlignment="1">
      <alignment horizontal="left"/>
    </xf>
    <xf numFmtId="165" fontId="10" fillId="0" borderId="1" xfId="4" applyNumberFormat="1" applyFont="1" applyFill="1" applyBorder="1" applyAlignment="1">
      <alignment horizontal="left"/>
    </xf>
    <xf numFmtId="165" fontId="2" fillId="0" borderId="1" xfId="4" applyNumberFormat="1" applyFont="1" applyFill="1" applyBorder="1" applyAlignment="1">
      <alignment horizontal="left"/>
    </xf>
    <xf numFmtId="165" fontId="10" fillId="0" borderId="0" xfId="4" applyNumberFormat="1" applyFont="1" applyFill="1" applyBorder="1" applyAlignment="1">
      <alignment horizontal="left"/>
    </xf>
    <xf numFmtId="165" fontId="2" fillId="0" borderId="44" xfId="4" applyNumberFormat="1" applyFont="1" applyFill="1" applyBorder="1" applyAlignment="1">
      <alignment horizontal="left"/>
    </xf>
    <xf numFmtId="165" fontId="2" fillId="0" borderId="0" xfId="4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left"/>
    </xf>
    <xf numFmtId="1" fontId="9" fillId="0" borderId="37" xfId="0" applyNumberFormat="1" applyFont="1" applyFill="1" applyBorder="1" applyAlignment="1">
      <alignment horizontal="left" wrapText="1"/>
    </xf>
    <xf numFmtId="1" fontId="10" fillId="0" borderId="49" xfId="0" applyNumberFormat="1" applyFont="1" applyFill="1" applyBorder="1" applyAlignment="1">
      <alignment vertical="center"/>
    </xf>
    <xf numFmtId="165" fontId="9" fillId="0" borderId="1" xfId="4" applyNumberFormat="1" applyFont="1" applyFill="1" applyBorder="1" applyAlignment="1">
      <alignment horizontal="left" wrapText="1"/>
    </xf>
    <xf numFmtId="165" fontId="9" fillId="0" borderId="44" xfId="4" applyNumberFormat="1" applyFont="1" applyFill="1" applyBorder="1" applyAlignment="1">
      <alignment horizontal="left" wrapText="1"/>
    </xf>
    <xf numFmtId="1" fontId="10" fillId="0" borderId="50" xfId="0" applyNumberFormat="1" applyFont="1" applyFill="1" applyBorder="1" applyAlignment="1">
      <alignment horizontal="left"/>
    </xf>
    <xf numFmtId="165" fontId="9" fillId="0" borderId="44" xfId="4" applyNumberFormat="1" applyFont="1" applyFill="1" applyBorder="1" applyAlignment="1">
      <alignment horizontal="left"/>
    </xf>
    <xf numFmtId="165" fontId="9" fillId="0" borderId="44" xfId="4" applyNumberFormat="1" applyFont="1" applyFill="1" applyBorder="1" applyAlignment="1">
      <alignment horizontal="left" vertical="top" wrapText="1"/>
    </xf>
    <xf numFmtId="0" fontId="3" fillId="0" borderId="47" xfId="0" applyNumberFormat="1" applyFont="1" applyFill="1" applyBorder="1" applyAlignment="1">
      <alignment wrapText="1"/>
    </xf>
    <xf numFmtId="1" fontId="10" fillId="0" borderId="1" xfId="0" applyNumberFormat="1" applyFont="1" applyFill="1" applyBorder="1" applyAlignment="1"/>
    <xf numFmtId="1" fontId="9" fillId="0" borderId="1" xfId="0" applyNumberFormat="1" applyFont="1" applyFill="1" applyBorder="1" applyAlignment="1"/>
    <xf numFmtId="1" fontId="9" fillId="0" borderId="0" xfId="0" applyNumberFormat="1" applyFont="1" applyFill="1" applyBorder="1" applyAlignment="1"/>
    <xf numFmtId="1" fontId="2" fillId="0" borderId="1" xfId="0" applyNumberFormat="1" applyFont="1" applyFill="1" applyBorder="1" applyAlignment="1">
      <alignment wrapText="1"/>
    </xf>
    <xf numFmtId="1" fontId="10" fillId="0" borderId="43" xfId="0" applyNumberFormat="1" applyFont="1" applyFill="1" applyBorder="1" applyAlignment="1"/>
    <xf numFmtId="1" fontId="9" fillId="0" borderId="43" xfId="0" applyNumberFormat="1" applyFont="1" applyFill="1" applyBorder="1" applyAlignment="1"/>
    <xf numFmtId="1" fontId="2" fillId="0" borderId="43" xfId="0" applyNumberFormat="1" applyFont="1" applyFill="1" applyBorder="1" applyAlignment="1">
      <alignment wrapText="1"/>
    </xf>
    <xf numFmtId="14" fontId="2" fillId="0" borderId="43" xfId="0" applyNumberFormat="1" applyFont="1" applyFill="1" applyBorder="1" applyAlignment="1">
      <alignment wrapText="1"/>
    </xf>
    <xf numFmtId="0" fontId="10" fillId="0" borderId="43" xfId="0" applyFont="1" applyFill="1" applyBorder="1" applyAlignment="1">
      <alignment wrapText="1"/>
    </xf>
    <xf numFmtId="1" fontId="2" fillId="0" borderId="43" xfId="0" applyNumberFormat="1" applyFont="1" applyFill="1" applyBorder="1" applyAlignment="1"/>
    <xf numFmtId="0" fontId="2" fillId="0" borderId="0" xfId="0" applyFont="1" applyFill="1" applyBorder="1" applyAlignment="1">
      <alignment wrapText="1"/>
    </xf>
    <xf numFmtId="165" fontId="9" fillId="0" borderId="1" xfId="4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wrapText="1"/>
    </xf>
    <xf numFmtId="1" fontId="9" fillId="0" borderId="50" xfId="0" applyNumberFormat="1" applyFont="1" applyFill="1" applyBorder="1" applyAlignment="1">
      <alignment horizontal="left" wrapText="1"/>
    </xf>
    <xf numFmtId="1" fontId="10" fillId="0" borderId="49" xfId="0" applyNumberFormat="1" applyFont="1" applyFill="1" applyBorder="1" applyAlignment="1">
      <alignment vertical="top" wrapText="1"/>
    </xf>
    <xf numFmtId="1" fontId="2" fillId="0" borderId="50" xfId="0" applyNumberFormat="1" applyFont="1" applyFill="1" applyBorder="1" applyAlignment="1">
      <alignment horizontal="left" wrapText="1"/>
    </xf>
    <xf numFmtId="0" fontId="1" fillId="0" borderId="49" xfId="0" applyFont="1" applyFill="1" applyBorder="1"/>
    <xf numFmtId="0" fontId="2" fillId="0" borderId="44" xfId="0" applyFont="1" applyFill="1" applyBorder="1" applyAlignment="1">
      <alignment horizontal="left" vertical="center"/>
    </xf>
    <xf numFmtId="0" fontId="2" fillId="0" borderId="44" xfId="0" applyFont="1" applyFill="1" applyBorder="1" applyAlignment="1"/>
    <xf numFmtId="165" fontId="48" fillId="0" borderId="44" xfId="4" applyNumberFormat="1" applyFont="1" applyFill="1" applyBorder="1" applyAlignment="1"/>
    <xf numFmtId="1" fontId="48" fillId="0" borderId="44" xfId="0" applyNumberFormat="1" applyFont="1" applyFill="1" applyBorder="1" applyAlignment="1">
      <alignment horizontal="left" vertical="top" wrapText="1"/>
    </xf>
    <xf numFmtId="0" fontId="2" fillId="0" borderId="51" xfId="0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/>
    </xf>
    <xf numFmtId="165" fontId="48" fillId="0" borderId="53" xfId="4" applyNumberFormat="1" applyFont="1" applyFill="1" applyBorder="1" applyAlignment="1"/>
    <xf numFmtId="1" fontId="48" fillId="0" borderId="53" xfId="0" applyNumberFormat="1" applyFont="1" applyFill="1" applyBorder="1" applyAlignment="1">
      <alignment horizontal="left" vertical="top" wrapText="1"/>
    </xf>
    <xf numFmtId="0" fontId="2" fillId="0" borderId="54" xfId="0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165" fontId="48" fillId="0" borderId="49" xfId="4" applyNumberFormat="1" applyFont="1" applyFill="1" applyBorder="1" applyAlignment="1"/>
    <xf numFmtId="165" fontId="48" fillId="0" borderId="49" xfId="4" applyNumberFormat="1" applyFont="1" applyFill="1" applyBorder="1" applyAlignment="1">
      <alignment vertical="top"/>
    </xf>
    <xf numFmtId="1" fontId="48" fillId="0" borderId="49" xfId="0" applyNumberFormat="1" applyFont="1" applyFill="1" applyBorder="1" applyAlignment="1">
      <alignment horizontal="left" vertical="top" wrapText="1"/>
    </xf>
    <xf numFmtId="0" fontId="2" fillId="0" borderId="49" xfId="0" applyNumberFormat="1" applyFont="1" applyFill="1" applyBorder="1" applyAlignment="1">
      <alignment horizontal="left" vertical="center"/>
    </xf>
    <xf numFmtId="16" fontId="8" fillId="0" borderId="44" xfId="0" applyNumberFormat="1" applyFont="1" applyFill="1" applyBorder="1" applyAlignment="1">
      <alignment horizontal="left" vertical="center"/>
    </xf>
    <xf numFmtId="0" fontId="0" fillId="0" borderId="0" xfId="0" applyNumberFormat="1"/>
    <xf numFmtId="0" fontId="2" fillId="0" borderId="43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/>
    </xf>
    <xf numFmtId="0" fontId="2" fillId="0" borderId="53" xfId="0" applyFont="1" applyFill="1" applyBorder="1" applyAlignment="1">
      <alignment horizontal="left" vertical="center"/>
    </xf>
    <xf numFmtId="0" fontId="2" fillId="0" borderId="49" xfId="0" applyFont="1" applyFill="1" applyBorder="1" applyAlignment="1"/>
    <xf numFmtId="0" fontId="2" fillId="0" borderId="53" xfId="0" applyFont="1" applyFill="1" applyBorder="1" applyAlignment="1"/>
    <xf numFmtId="165" fontId="48" fillId="0" borderId="44" xfId="4" applyNumberFormat="1" applyFont="1" applyFill="1" applyBorder="1" applyAlignment="1">
      <alignment vertical="top"/>
    </xf>
    <xf numFmtId="14" fontId="7" fillId="0" borderId="0" xfId="0" applyNumberFormat="1" applyFont="1" applyFill="1" applyBorder="1" applyAlignment="1">
      <alignment horizontal="center" vertical="top" wrapText="1"/>
    </xf>
    <xf numFmtId="1" fontId="7" fillId="0" borderId="0" xfId="0" applyNumberFormat="1" applyFont="1" applyFill="1" applyBorder="1" applyAlignment="1">
      <alignment horizontal="left" wrapText="1"/>
    </xf>
    <xf numFmtId="165" fontId="7" fillId="0" borderId="0" xfId="4" applyNumberFormat="1" applyFont="1" applyFill="1" applyBorder="1" applyAlignment="1">
      <alignment horizontal="right" vertical="top"/>
    </xf>
    <xf numFmtId="1" fontId="7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14" fontId="7" fillId="0" borderId="0" xfId="0" applyNumberFormat="1" applyFont="1" applyFill="1" applyBorder="1" applyAlignment="1">
      <alignment horizontal="left" wrapText="1"/>
    </xf>
    <xf numFmtId="165" fontId="7" fillId="0" borderId="0" xfId="4" applyNumberFormat="1" applyFont="1" applyFill="1" applyBorder="1" applyAlignment="1">
      <alignment horizontal="right" vertical="center"/>
    </xf>
    <xf numFmtId="14" fontId="7" fillId="2" borderId="0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wrapText="1"/>
    </xf>
    <xf numFmtId="14" fontId="7" fillId="2" borderId="0" xfId="0" applyNumberFormat="1" applyFont="1" applyFill="1" applyBorder="1" applyAlignment="1">
      <alignment horizontal="left" wrapText="1"/>
    </xf>
    <xf numFmtId="165" fontId="7" fillId="2" borderId="0" xfId="4" applyNumberFormat="1" applyFont="1" applyFill="1" applyBorder="1" applyAlignment="1">
      <alignment horizontal="right"/>
    </xf>
    <xf numFmtId="43" fontId="7" fillId="2" borderId="0" xfId="4" applyNumberFormat="1" applyFont="1" applyFill="1" applyBorder="1" applyAlignment="1">
      <alignment horizontal="left" wrapText="1"/>
    </xf>
    <xf numFmtId="16" fontId="6" fillId="2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1" fontId="7" fillId="0" borderId="0" xfId="16" applyNumberFormat="1" applyFont="1" applyFill="1" applyBorder="1" applyAlignment="1">
      <alignment horizontal="left"/>
    </xf>
    <xf numFmtId="165" fontId="7" fillId="0" borderId="0" xfId="4" applyNumberFormat="1" applyFont="1" applyFill="1" applyBorder="1" applyAlignment="1">
      <alignment horizontal="right"/>
    </xf>
    <xf numFmtId="14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14" fontId="7" fillId="0" borderId="0" xfId="16" applyNumberFormat="1" applyFont="1" applyFill="1" applyBorder="1" applyAlignment="1">
      <alignment horizontal="center" vertical="top" wrapText="1"/>
    </xf>
    <xf numFmtId="1" fontId="7" fillId="0" borderId="0" xfId="16" applyNumberFormat="1" applyFont="1" applyFill="1" applyBorder="1" applyAlignment="1">
      <alignment horizontal="left" wrapText="1"/>
    </xf>
    <xf numFmtId="165" fontId="7" fillId="0" borderId="0" xfId="4" applyNumberFormat="1" applyFont="1" applyFill="1" applyBorder="1"/>
    <xf numFmtId="165" fontId="7" fillId="0" borderId="0" xfId="4" applyNumberFormat="1" applyFont="1" applyFill="1" applyBorder="1" applyAlignment="1"/>
    <xf numFmtId="1" fontId="7" fillId="0" borderId="0" xfId="0" applyNumberFormat="1" applyFont="1" applyFill="1" applyBorder="1" applyAlignment="1">
      <alignment vertical="center"/>
    </xf>
    <xf numFmtId="165" fontId="44" fillId="0" borderId="0" xfId="4" applyNumberFormat="1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center" vertical="top"/>
    </xf>
    <xf numFmtId="14" fontId="45" fillId="0" borderId="0" xfId="1" applyNumberFormat="1" applyFont="1" applyFill="1" applyBorder="1" applyAlignment="1">
      <alignment horizontal="center" vertical="top"/>
    </xf>
    <xf numFmtId="14" fontId="44" fillId="0" borderId="0" xfId="0" applyNumberFormat="1" applyFont="1" applyFill="1" applyBorder="1" applyAlignment="1">
      <alignment horizontal="center" vertical="top" wrapText="1"/>
    </xf>
    <xf numFmtId="14" fontId="7" fillId="2" borderId="0" xfId="0" applyNumberFormat="1" applyFont="1" applyFill="1" applyBorder="1" applyAlignment="1">
      <alignment horizontal="center" vertical="top"/>
    </xf>
    <xf numFmtId="14" fontId="6" fillId="0" borderId="0" xfId="0" applyNumberFormat="1" applyFont="1" applyBorder="1" applyAlignment="1">
      <alignment horizontal="center" vertical="top"/>
    </xf>
    <xf numFmtId="14" fontId="44" fillId="0" borderId="0" xfId="16" applyNumberFormat="1" applyFont="1" applyFill="1" applyBorder="1" applyAlignment="1">
      <alignment horizontal="center" vertical="top"/>
    </xf>
    <xf numFmtId="14" fontId="44" fillId="0" borderId="0" xfId="0" applyNumberFormat="1" applyFont="1" applyFill="1" applyBorder="1" applyAlignment="1">
      <alignment horizontal="center" vertical="top"/>
    </xf>
    <xf numFmtId="43" fontId="6" fillId="0" borderId="0" xfId="4" applyFont="1" applyBorder="1" applyAlignment="1"/>
    <xf numFmtId="43" fontId="44" fillId="0" borderId="0" xfId="4" applyFont="1" applyBorder="1" applyAlignment="1">
      <alignment horizontal="center" vertical="top"/>
    </xf>
    <xf numFmtId="168" fontId="6" fillId="0" borderId="0" xfId="0" applyNumberFormat="1" applyFont="1" applyBorder="1" applyAlignment="1"/>
    <xf numFmtId="169" fontId="44" fillId="0" borderId="0" xfId="0" applyNumberFormat="1" applyFont="1" applyFill="1" applyBorder="1" applyAlignment="1">
      <alignment horizontal="center" vertical="top"/>
    </xf>
    <xf numFmtId="165" fontId="44" fillId="0" borderId="0" xfId="4" applyNumberFormat="1" applyFont="1" applyFill="1" applyBorder="1" applyAlignment="1">
      <alignment horizontal="left" vertical="top"/>
    </xf>
    <xf numFmtId="14" fontId="7" fillId="0" borderId="0" xfId="0" applyNumberFormat="1" applyFont="1" applyFill="1" applyBorder="1" applyAlignment="1"/>
    <xf numFmtId="8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left"/>
    </xf>
    <xf numFmtId="165" fontId="3" fillId="0" borderId="0" xfId="4" applyNumberFormat="1" applyFont="1" applyFill="1" applyBorder="1" applyAlignment="1">
      <alignment horizontal="left"/>
    </xf>
    <xf numFmtId="14" fontId="48" fillId="0" borderId="37" xfId="0" applyNumberFormat="1" applyFont="1" applyFill="1" applyBorder="1" applyAlignment="1">
      <alignment vertical="top" wrapText="1"/>
    </xf>
    <xf numFmtId="14" fontId="48" fillId="0" borderId="49" xfId="0" applyNumberFormat="1" applyFont="1" applyFill="1" applyBorder="1" applyAlignment="1">
      <alignment vertical="top" wrapText="1"/>
    </xf>
    <xf numFmtId="165" fontId="44" fillId="0" borderId="0" xfId="4" applyNumberFormat="1" applyFont="1" applyFill="1" applyBorder="1" applyAlignment="1">
      <alignment vertical="top"/>
    </xf>
    <xf numFmtId="0" fontId="6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9" fillId="0" borderId="46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1" fontId="29" fillId="0" borderId="0" xfId="0" applyNumberFormat="1" applyFont="1" applyBorder="1" applyAlignment="1">
      <alignment horizontal="left" vertical="center"/>
    </xf>
    <xf numFmtId="1" fontId="29" fillId="0" borderId="7" xfId="0" applyNumberFormat="1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9" fillId="0" borderId="9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</cellXfs>
  <cellStyles count="17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_Total expenses by date" xfId="1"/>
    <cellStyle name="Pourcentage 2" xfId="1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19049</xdr:rowOff>
    </xdr:to>
    <xdr:sp macro="" textlink="">
      <xdr:nvSpPr>
        <xdr:cNvPr id="2" name="Text Box 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8362950" y="6391275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2116</xdr:rowOff>
    </xdr:to>
    <xdr:sp macro="" textlink="">
      <xdr:nvSpPr>
        <xdr:cNvPr id="3" name="Text Box 3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8934450" y="6391275"/>
          <a:ext cx="1905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40</xdr:row>
      <xdr:rowOff>0</xdr:rowOff>
    </xdr:from>
    <xdr:to>
      <xdr:col>7</xdr:col>
      <xdr:colOff>704850</xdr:colOff>
      <xdr:row>41</xdr:row>
      <xdr:rowOff>19050</xdr:rowOff>
    </xdr:to>
    <xdr:sp macro="" textlink="">
      <xdr:nvSpPr>
        <xdr:cNvPr id="4" name="Text Box 3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8934450" y="77819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40</xdr:row>
      <xdr:rowOff>0</xdr:rowOff>
    </xdr:from>
    <xdr:to>
      <xdr:col>7</xdr:col>
      <xdr:colOff>190500</xdr:colOff>
      <xdr:row>41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8362950" y="77819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40</xdr:row>
      <xdr:rowOff>0</xdr:rowOff>
    </xdr:from>
    <xdr:to>
      <xdr:col>7</xdr:col>
      <xdr:colOff>704850</xdr:colOff>
      <xdr:row>41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8934450" y="77819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2" name="Text Box 50"/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" name="Text Box 188"/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4" name="Text Box 188"/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4391025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6" name="Text Box 34"/>
        <xdr:cNvSpPr txBox="1">
          <a:spLocks noChangeArrowheads="1"/>
        </xdr:cNvSpPr>
      </xdr:nvSpPr>
      <xdr:spPr bwMode="auto">
        <a:xfrm>
          <a:off x="44577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7" name="Text Box 32"/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8" name="Text Box 34"/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9" name="Text Box 50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12" name="Text Box 32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13" name="Text Box 34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14" name="Text Box 32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15" name="Text Box 34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16" name="Text Box 50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19" name="Text Box 32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0" name="Text Box 34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1" name="Text Box 32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2" name="Text Box 3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23" name="Text Box 50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24" name="Text Box 188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25" name="Text Box 188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26" name="Text Box 32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7" name="Text Box 34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8" name="Text Box 32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9" name="Text Box 34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AGLE%20-Togo%20Finances%2012%20201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025.520803240739" createdVersion="5" refreshedVersion="5" minRefreshableVersion="3" recordCount="455">
  <cacheSource type="worksheet">
    <worksheetSource ref="A1:I456" sheet="Data Dec 2018" r:id="rId2"/>
  </cacheSource>
  <cacheFields count="9">
    <cacheField name="Dates" numFmtId="14">
      <sharedItems containsSemiMixedTypes="0" containsNonDate="0" containsDate="1" containsString="0" minDate="2018-12-01T00:00:00" maxDate="2019-01-01T00:00:00"/>
    </cacheField>
    <cacheField name="Détails" numFmtId="0">
      <sharedItems count="319">
        <s v="Légbassimé-Entreprise de l'union"/>
        <s v="Entreprise de l'Union-Carrefour Margot"/>
        <s v="Carrefour Margot-Carrefour Amandahomé"/>
        <s v="Carrefour Amandahomé-Pharmacie El Shammah"/>
        <s v="Pharmacie El Shammah-Maison des jeunes"/>
        <s v="Maison des jeunes-Agence Mawunyo"/>
        <s v="Agence Mawunyo-Maison cible"/>
        <s v="Maison cible-Maison des jeunes"/>
        <s v="Maison des jeunes-Carrefour Haute tension"/>
        <s v="Carrefour Haute tension-Limousine"/>
        <s v="Limousine-Cacaveli"/>
        <s v="Cacaveli-Agoè la Source"/>
        <s v="Agoè la Source-Echangeur"/>
        <s v="Echangeur-Maison"/>
        <s v="Maison-Bureau"/>
        <s v="Bureau-Maison"/>
        <s v="Achat d'eau et papier de toillete pour bureau"/>
        <s v="Transport Bureau-Attikoumé pour achat papier de toillette"/>
        <s v="Transport Attikoumé-Bureau pour achat papier de toillette"/>
        <s v="Achat cartes de recharge pour bureau"/>
        <s v="Transport Bureau-Dékon pour achat cartes de recharge"/>
        <s v="Transport Dékon-Bureau pour achat cartes de recharge"/>
        <s v="Ravittaillement pour le bureau"/>
        <s v="Transport pour ravittaillement bureau"/>
        <s v="Bureau-Tribunal pour remise de kit juridique"/>
        <s v="Tribunal-Bureau"/>
        <s v="Bureau-Tribunal"/>
        <s v="Tribunal - Bureau"/>
        <s v="Bureau - Carrefour margot"/>
        <s v="Carrefour margot - Amandahomé"/>
        <s v="Amandahomé - Yésusléagbé"/>
        <s v="Transport local"/>
        <s v="Yésusléagbé - Maison des jeunes"/>
        <s v="Maison des jeunes - Maison"/>
        <s v="Location de voiture Bureau-Aéoroport"/>
        <s v="Bureau-O Kabou pour confirmation d'hôtel"/>
        <s v="O Kabou-Bureau"/>
        <s v="Bureau -OCRTIDB"/>
        <s v="OCRTIDB-Bureau"/>
        <s v="OCRTIDB-Kodjoviakopé"/>
        <s v="Kodjoviakopé-Assigamé"/>
        <s v="Assigamé-Adéwi"/>
        <s v="Adéwi- OCRTIDB"/>
        <s v="Bureau-Cacaveli"/>
        <s v="Cacaveli-La Pampa"/>
        <s v="La Pampa-Lycée technique"/>
        <s v="Lycée technique-Wognomé"/>
        <s v="Wognomé-Douane"/>
        <s v="Douane-Madiba"/>
        <s v="Madiba-Bureau"/>
        <s v="Bureau-Tokoin Hôpital"/>
        <s v="Tokoin Hôpital-Gbossimé"/>
        <s v="Gbossimé-Tokoin Trésor"/>
        <s v="Tokoin Trésor-Tokoin Lycée"/>
        <s v="Tokoin Lycée-Tokoin Kisito"/>
        <s v="Tokoin Kisito-Doumassessé"/>
        <s v="Doumassessé-Adewui"/>
        <s v="Adewui-Bureau"/>
        <s v="bureau- agoe-assiyeye"/>
        <s v="agoe-assiyeye-bureau"/>
        <s v="bureau-hôtel dove"/>
        <s v="hôtel dove-hôtel plateau"/>
        <s v="hôtel plateau-forever"/>
        <s v="forever-ramco"/>
        <s v="ramco-hôtel navaro"/>
        <s v="hôtel navaro-graal hôtel"/>
        <s v="graal hôtel-ebony guest house"/>
        <s v="ebony guest house-bureau"/>
        <s v="Transport local (Recherche de Résidence)"/>
        <s v="Bureau-Tokoin Cito"/>
        <s v="Tokoin Cito-Gbadago"/>
        <s v="Gbadago-Hanoukopé"/>
        <s v="Hanoukopé-Dékon"/>
        <s v="Dékon-Hotel Nopegali"/>
        <s v="Nopegali-Dékon"/>
        <s v="Dékon-Tokoin Trésor"/>
        <s v="TokoinTrésor-Bureau"/>
        <s v="Bureau - Wognomé N1"/>
        <s v="Transport local N1"/>
        <s v="Nourriture N1"/>
        <s v="Hébergement une nuité N1"/>
        <s v="Wognomé - Bureau N1"/>
        <s v="Bureau - Adéwi N1"/>
        <s v="Adéwi - Limozine N1"/>
        <s v="Limozine - Chez la dame N1"/>
        <s v="Chez la dame - Limozine N1"/>
        <s v="Limozine - 2lion N1"/>
        <s v="2lion - Adéwi N1"/>
        <s v="Achat d'eau pour bureau"/>
        <s v="Transport Bureau-Ecobank pour retrait de relevé bancaire"/>
        <s v="Transport Ecobank- Bureau pour retrait de relevé bancaire"/>
        <s v="Bureau-OCRTIDB pour le Briefing"/>
        <s v="OCRTIDB-O Kabou pour OP"/>
        <s v="Maison-OCRTIDB"/>
        <s v="Bureau-Adewui"/>
        <s v="Adewui-Uniprix"/>
        <s v="Uniprix-Adewui"/>
        <s v="Adewui-OCRTIDB"/>
        <s v="OCRTIDB-Colombe de la paix"/>
        <s v="Colombe de la paix-GTA"/>
        <s v="GTA-Echangeur"/>
        <s v="Echangeur-Assiyéyé"/>
        <s v="Assiyéyé-Bureau"/>
        <s v="Bureau-OCRTIDB"/>
        <s v="local transport"/>
        <s v="Agoué assiyéyé - Bureau N1"/>
        <s v="Hébergement N1"/>
        <s v="Transport pour soins de santé Sonia"/>
        <s v="Transport Bureau-GTA"/>
        <s v="Transport GTA-Bureau"/>
        <s v="Maison-OCRTIDB pour suivi post-arrest"/>
        <s v="Nourriture des détenus"/>
        <s v="Parking Moto"/>
        <s v="Bureau-Protestant"/>
        <s v="Protestant-Bureau"/>
        <s v="Achat de bande"/>
        <s v="Bureau-Hotel Okudo"/>
        <s v="Octribd-Bureau"/>
        <s v="Bureau-Octribd"/>
        <s v="Mission2/Bureau- Carrefour Yossime"/>
        <s v="Carrefour Zossime-Assigome"/>
        <s v="Assigome-Carrefour Zossime"/>
        <s v="Carrefour Zossime-Bureau"/>
        <s v="Boisson"/>
        <s v="Bonus opération I33"/>
        <s v="Bonus opération I70"/>
        <s v="Bonus opération Sonia"/>
        <s v="Bonus opération Darius"/>
        <s v="Transport Bureau-Agoè pour reçu SCDA"/>
        <s v="Transport Agoè-Bureau pour reçu SCDA"/>
        <s v="Bureau-OCTIDB"/>
        <s v="maison-totsi"/>
        <s v="totsi-maison"/>
        <s v="maison-wonyome"/>
        <s v="wonyome-bureau"/>
        <s v="Mission3/Bureau- Carrefour Yossime"/>
        <s v="Carrefour Zossime-Hte Tension"/>
        <s v="Hte Tension-CMS AVEDJI"/>
        <s v="CMS Avédji-Carrefour Margot"/>
        <s v="Carrefour Margot-Maison"/>
        <s v="Frais de médicament"/>
        <s v="Transport Bureau-Ecobank Grand Marché pour retrait de relevé bancaire"/>
        <s v="Transport Ecobank Grand Marché-ITIEpour retrait de relevé bancaire"/>
        <s v="Transport ITIE-Bureau pour retrait de relevé bancaire"/>
        <s v="Bureau-DRF pour rencontrer OKOUMASSSOU"/>
        <s v="DRF-Bureau"/>
        <s v="Bureau-MERF"/>
        <s v="MERF-Bureau"/>
        <s v="Transport Bureau-Togo 2000 pour réparation PC de Sonia"/>
        <s v="Transport Togo 2000-Bureau pour réparation PC de Sonia"/>
        <s v="Mission4/Maison-Entreprise de l'Union"/>
        <s v="Entreprise del'Union-Sogbossito"/>
        <s v="Sogbossito-Légbassimé"/>
        <s v="Légbassimé-Sogbossito"/>
        <s v="Sogbossito-Carrefour Zossimé"/>
        <s v="Mission5/Carrefour Zossimé-Assigomé"/>
        <s v="Carrefour Zossimé-Bueau"/>
        <s v="Frais de gardiennage mois de novembre"/>
        <s v="Transport Bureau-Service de gardiennage pour frais de gardiennage"/>
        <s v="Transport Service de gardiennage-Bureau pour frais de gardiennage"/>
        <s v="Abonnement journaux"/>
        <s v="Frais de jardinage"/>
        <s v="Consultation médicale"/>
        <s v="bonus aux journalistes, 228news, presse en ligne"/>
        <s v="bonus aux journalistes, lomebougeinfo, presse en ligne"/>
        <s v="bonus aux journalistes, afrique-news, presse en ligne"/>
        <s v="bonus aux journalistes, laverte, presse en ligne"/>
        <s v="bonus aux journalistes, vivafrik, presse en ligne"/>
        <s v="bonus aux journalistes, emergence-Togo, presse en ligne"/>
        <s v="bonus aux journalistes, aspamnews, presse en ligne"/>
        <s v="bonus aux journalistes, togoenmarche, presse en ligne"/>
        <s v="station kpalimé- station lomé"/>
        <s v="Maison-Station"/>
        <s v="Station-Avétonou"/>
        <s v="Avétonou-Station"/>
        <s v="Station-Maison"/>
        <s v="Maison - Grand marché N 6"/>
        <s v="Grand marché - Aflao N6"/>
        <s v="Aflao - Grand marché N6"/>
        <s v="Grand marché - Maison N6"/>
        <s v="Boissons N6"/>
        <s v="Bureau-Hédzranawoé pour rencontrer l'Avocat"/>
        <s v="Hédzranawoé-Bureau"/>
        <s v="Bureau-Interpol pour remise de kit juridique"/>
        <s v="Interpol-Bureau"/>
        <s v="Bureau-Hedzranawoe"/>
        <s v="Hedzranawoe-Bureau"/>
        <s v="Bureau-Interpol"/>
        <s v="bonus aux journalistes, dunenyo fm, radio"/>
        <s v="bonus aux journalistes, la voix de vo"/>
        <s v="bonus aux journalistes, VGK, radio"/>
        <s v="bonus aux journalistes, la voix du plateau, radio"/>
        <s v="bonus aux journalistes, planète fm, radio"/>
        <s v="bonus aux journalistes, kozah fm, radio"/>
        <s v="bonus aux journalistes, oti fm, radio"/>
        <s v="bonus aux journalistes, tabala fm, radio"/>
        <s v="bonus aux journalistes, tchaoudjo fm, radio"/>
        <s v="bonus aux journalistes, méridien fm, radio"/>
        <s v="bonus aux journalistes, la voix d'assoli, radio"/>
        <s v="bonus aux journalistes, cosmos fm, radio"/>
        <s v="bonus aux journalistes, centrale fm, radio"/>
        <s v="Bureau-OTR Cassablanca"/>
        <s v="OTR Cassablanca-OTR Ambassade des USA"/>
        <s v="OTR Ambassade des USA-Service des passeports"/>
        <s v="Service des passeports-Bureau"/>
        <s v="Mission8/Bureau-Anomé"/>
        <s v="Anomé-Bureau"/>
        <s v="Frais de transport Bureau-Togo Télecom pour abonnement Internet"/>
        <s v="Abonnement internet mois de décembre Fact N°1-4741454921"/>
        <s v="Frais de poubelle"/>
        <s v="Mission9/Bureau-Grand Marché"/>
        <s v="Grand Marché-Bureau"/>
        <s v="Transport Bureau-Ecobank pour approv caisse"/>
        <s v="Transport Ecobank-Bureau pour approv caisse"/>
        <s v="Maison-Station Lomé pour prendre véhicule de Kaplimé"/>
        <s v="Station Lomé-Kplimé pour la sortie d'équipe"/>
        <s v="Kpalimé-Mont Kloto pour la visite du site"/>
        <s v="Mont Kloto-Kpalimé "/>
        <s v="Nourriture "/>
        <s v="Transport intra-urbain"/>
        <s v="Hébergement (1 nuit)"/>
        <s v="Maison-Station lomé"/>
        <s v="Station Lomé-Station Kpalimé"/>
        <s v="Kpalimé-Mont Agou"/>
        <s v="Mont Agou-Kpalimé"/>
        <s v="Nourriture"/>
        <s v="Lomé-Kpalimé"/>
        <s v="Kpalimé-Mont Kloto"/>
        <s v="Mont Kloto-Kpalimé"/>
        <s v="station lomé-station kpalime"/>
        <s v="kpalime-mont kloto"/>
        <s v="mont-kloto-kpalime"/>
        <s v="intra-urbaain"/>
        <s v="sortie Kpalimé/Maison-Station Lomé"/>
        <s v="Station Lomé-Kpalimé"/>
        <s v="Kpalimé-Mont Klotto"/>
        <s v="Mont Klotto-Kpalimé"/>
        <s v="Transport local "/>
        <s v="Maison - Station"/>
        <s v="Lomé - Kpalimé"/>
        <s v="Kpalimé - Kloto"/>
        <s v="Kloto - Kpalimé"/>
        <s v="Frais de visite"/>
        <s v="Kpalimé-Cascade de Womé pour visite du site"/>
        <s v="Cascade de Womé-Kpalimé"/>
        <s v="Kpalimé-Château Vial pour visite du site"/>
        <s v="Château Vial-Kpalimé"/>
        <s v="Visite de la cascade de Womé"/>
        <s v="Visite du Château Vial"/>
        <s v="Kpalimé-Château Vial"/>
        <s v="Kpalimé- Mont Kloto"/>
        <s v="Kpalimé-Cascade de Womé"/>
        <s v="Frais de visite et guide"/>
        <s v="Kpalimé-Château Viale"/>
        <s v="Château Viale-Kpalimé"/>
        <s v="visite du site de la cascade de womé"/>
        <s v="kplaime-cascade wome"/>
        <s v="cascade wome-kpalime"/>
        <s v="kpalime-château vial"/>
        <s v="château vial-kpalime"/>
        <s v="Kpalimé-Cascades Womé"/>
        <s v="Cascade Zomé-Kpalimé"/>
        <s v="Kpalimé - Womé"/>
        <s v="Womé - Kpalimé"/>
        <s v="Kpalimé - VIAL"/>
        <s v="VIAL - Kpalimé"/>
        <s v="Kpalimé Pic d'Agou pour visite du site"/>
        <s v="Pic d'Agou Kpalimé"/>
        <s v="Kpalimé-station lomé"/>
        <s v="Station lomé-Maison"/>
        <s v="Visite de la cascade"/>
        <s v="Station Kpalimé-Station Lomé"/>
        <s v="Kpalimé-Pic d'Agou"/>
        <s v="Pic d'Agou-Kpalimé"/>
        <s v="Kpalimé-Lomé"/>
        <s v="Kpalime-pic d'agou"/>
        <s v="pic d'agou-kpalime"/>
        <s v="Bureau-OTR"/>
        <s v="Paiment taxe pour carte de séjour"/>
        <s v="OTR-Bureau"/>
        <s v="Kpalimé - Pic d'agou"/>
        <s v="Pic d'agou - Kpalimé"/>
        <s v="Kpalimé - Lomé"/>
        <s v="Station - Maison"/>
        <s v="Frais de transport Bureau- CNSS Hanoukopé pour formalité déclaration employés"/>
        <s v="Frais de transport CNSS Hanoukopé-Bureau pour formalité déclaration employés"/>
        <s v="Frais de nettoyage bureau mois de décembre"/>
        <s v="Frais de transport Bureau-Gbényédji pour signature de l'orde de virement salaires"/>
        <s v="Frais de transport Gbényédji- Bureau pour signature de l'orde de virement salaires"/>
        <s v="bureau-maison de la presse"/>
        <s v="maison de la presse-observatoire des médias"/>
        <s v="observatoire des médias-haac"/>
        <s v="haac-bureau"/>
        <s v="Bureau-Aéroport"/>
        <s v="Maison-Station Agbalépédo pour envoi de l'OV"/>
        <s v="Station-Maison Agbalépédo pour envoi de l'OV"/>
        <s v="Frais d'envoi d'OV"/>
        <s v="Salaire Cyrille Décembre 2018"/>
        <s v="Salaire Bakenou Décembre 2018"/>
        <s v="Salaire Nicolas Décembre 2018"/>
        <s v="Salaire Sonia Décembre 2018"/>
        <s v="Salaire Appolinaire Décembre 2018"/>
        <s v="Salaire  Daruis Décembre 2018"/>
        <s v="Salaire I33 Décembre 2018 "/>
        <s v="Contribution au frais administrative de SCDA mois de  Décembre 2018"/>
        <s v="Virment frais de gardiennage mois Décembre 2018"/>
        <s v="Bonus fin d'année 2018 Appolinaire"/>
        <s v="Bonus fin d'année 2018 Darius"/>
        <s v="Bonus fin d'année 2018 I33"/>
        <s v="Maison-Ecobank pour dépôt de l'OV"/>
        <s v="Ecobank-Maison pour dépôt de l'OV"/>
        <s v="Achat de credit de communication pour investigation"/>
        <s v="Maison-Mairie centrale pour signature de demande mise à disposition"/>
        <s v="Mairie centrale-GTA pour signature de demande mise à disposition"/>
        <s v="GTA-Ecobank pour encaissement d'argent"/>
        <s v="Ecobank-Bureau "/>
        <s v="Maison-Service de gardiennage pour paiement"/>
        <s v="Service-Maison de gardiennage pour paiement"/>
        <s v="Frais bancaire"/>
      </sharedItems>
    </cacheField>
    <cacheField name="Type de dépenses" numFmtId="0">
      <sharedItems count="13">
        <s v="Transport"/>
        <s v="Office Materials"/>
        <s v="Telephone"/>
        <s v="Travel Subsistence"/>
        <s v="Jail Visit"/>
        <s v="Personnel"/>
        <s v="Trust Building"/>
        <s v="Bonus"/>
        <s v="Services"/>
        <s v="Publications"/>
        <s v="Internet"/>
        <s v="Transfer Fees"/>
        <s v="Bank Fees"/>
      </sharedItems>
    </cacheField>
    <cacheField name="Departement" numFmtId="0">
      <sharedItems count="7">
        <s v="Investigation"/>
        <s v="Office"/>
        <s v="Legal"/>
        <s v="Media"/>
        <s v="Management"/>
        <s v="Operation"/>
        <s v="Team Building"/>
      </sharedItems>
    </cacheField>
    <cacheField name="Montant dépensé FCFA" numFmtId="165">
      <sharedItems containsSemiMixedTypes="0" containsString="0" containsNumber="1" containsInteger="1" minValue="100" maxValue="205055"/>
    </cacheField>
    <cacheField name="Nom" numFmtId="0">
      <sharedItems/>
    </cacheField>
    <cacheField name="Donateur" numFmtId="0">
      <sharedItems/>
    </cacheField>
    <cacheField name="N° Reçu" numFmtId="0">
      <sharedItems/>
    </cacheField>
    <cacheField name="Justificatif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5">
  <r>
    <d v="2018-12-01T00:00:00"/>
    <x v="0"/>
    <x v="0"/>
    <x v="0"/>
    <n v="1000"/>
    <s v="I70"/>
    <s v="Wildcat"/>
    <s v="CA-12-01"/>
    <s v="OUI"/>
  </r>
  <r>
    <d v="2018-12-01T00:00:00"/>
    <x v="1"/>
    <x v="0"/>
    <x v="0"/>
    <n v="400"/>
    <s v="I70"/>
    <s v="Wildcat"/>
    <s v="CA-12-01"/>
    <s v="OUI"/>
  </r>
  <r>
    <d v="2018-12-01T00:00:00"/>
    <x v="2"/>
    <x v="0"/>
    <x v="0"/>
    <n v="500"/>
    <s v="I70"/>
    <s v="Wildcat"/>
    <s v="CA-12-01"/>
    <s v="OUI"/>
  </r>
  <r>
    <d v="2018-12-01T00:00:00"/>
    <x v="3"/>
    <x v="0"/>
    <x v="0"/>
    <n v="400"/>
    <s v="I70"/>
    <s v="Wildcat"/>
    <s v="CA-12-01"/>
    <s v="OUI"/>
  </r>
  <r>
    <d v="2018-12-01T00:00:00"/>
    <x v="4"/>
    <x v="0"/>
    <x v="0"/>
    <n v="400"/>
    <s v="I70"/>
    <s v="Wildcat"/>
    <s v="CA-12-01"/>
    <s v="OUI"/>
  </r>
  <r>
    <d v="2018-12-01T00:00:00"/>
    <x v="5"/>
    <x v="0"/>
    <x v="0"/>
    <n v="400"/>
    <s v="I70"/>
    <s v="Wildcat"/>
    <s v="CA-12-01"/>
    <s v="OUI"/>
  </r>
  <r>
    <d v="2018-12-01T00:00:00"/>
    <x v="6"/>
    <x v="0"/>
    <x v="0"/>
    <n v="300"/>
    <s v="I70"/>
    <s v="Wildcat"/>
    <s v="CA-12-01"/>
    <s v="OUI"/>
  </r>
  <r>
    <d v="2018-12-01T00:00:00"/>
    <x v="7"/>
    <x v="0"/>
    <x v="0"/>
    <n v="200"/>
    <s v="I70"/>
    <s v="Wildcat"/>
    <s v="CA-12-01"/>
    <s v="OUI"/>
  </r>
  <r>
    <d v="2018-12-01T00:00:00"/>
    <x v="8"/>
    <x v="0"/>
    <x v="0"/>
    <n v="400"/>
    <s v="I70"/>
    <s v="Wildcat"/>
    <s v="CA-12-01"/>
    <s v="OUI"/>
  </r>
  <r>
    <d v="2018-12-01T00:00:00"/>
    <x v="9"/>
    <x v="0"/>
    <x v="0"/>
    <n v="500"/>
    <s v="I70"/>
    <s v="Wildcat"/>
    <s v="CA-12-01"/>
    <s v="OUI"/>
  </r>
  <r>
    <d v="2018-12-01T00:00:00"/>
    <x v="10"/>
    <x v="0"/>
    <x v="0"/>
    <n v="300"/>
    <s v="I70"/>
    <s v="Wildcat"/>
    <s v="CA-12-01"/>
    <s v="OUI"/>
  </r>
  <r>
    <d v="2018-12-01T00:00:00"/>
    <x v="11"/>
    <x v="0"/>
    <x v="0"/>
    <n v="300"/>
    <s v="I70"/>
    <s v="Wildcat"/>
    <s v="CA-12-01"/>
    <s v="OUI"/>
  </r>
  <r>
    <d v="2018-12-01T00:00:00"/>
    <x v="12"/>
    <x v="0"/>
    <x v="0"/>
    <n v="500"/>
    <s v="I70"/>
    <s v="Wildcat"/>
    <s v="CA-12-01"/>
    <s v="OUI"/>
  </r>
  <r>
    <d v="2018-12-01T00:00:00"/>
    <x v="13"/>
    <x v="0"/>
    <x v="0"/>
    <n v="600"/>
    <s v="I70"/>
    <s v="Wildcat"/>
    <s v="CA-12-01"/>
    <s v="OUI"/>
  </r>
  <r>
    <d v="2018-12-01T00:00:00"/>
    <x v="14"/>
    <x v="0"/>
    <x v="0"/>
    <n v="600"/>
    <s v="F28"/>
    <s v="Wildcat"/>
    <s v="CA-12-07"/>
    <s v="OUI"/>
  </r>
  <r>
    <d v="2018-12-01T00:00:00"/>
    <x v="15"/>
    <x v="0"/>
    <x v="0"/>
    <n v="600"/>
    <s v="F28"/>
    <s v="Wildcat"/>
    <s v="CA-12-07"/>
    <s v="OUI"/>
  </r>
  <r>
    <d v="2018-12-03T00:00:00"/>
    <x v="16"/>
    <x v="1"/>
    <x v="1"/>
    <n v="2250"/>
    <s v="Appolinaire"/>
    <s v="Wildcat"/>
    <s v="CA-12-02"/>
    <s v="OUI"/>
  </r>
  <r>
    <d v="2018-12-03T00:00:00"/>
    <x v="17"/>
    <x v="0"/>
    <x v="1"/>
    <n v="150"/>
    <s v="Appolinaire"/>
    <s v="Wildcat"/>
    <s v="CA-12-02"/>
    <s v="OUI"/>
  </r>
  <r>
    <d v="2018-12-03T00:00:00"/>
    <x v="18"/>
    <x v="0"/>
    <x v="1"/>
    <n v="150"/>
    <s v="Appolinaire"/>
    <s v="Wildcat"/>
    <s v="CA-12-02"/>
    <s v="OUI"/>
  </r>
  <r>
    <d v="2018-12-03T00:00:00"/>
    <x v="19"/>
    <x v="2"/>
    <x v="1"/>
    <n v="100000"/>
    <s v="Appolinaire"/>
    <s v="Wildcat"/>
    <s v="CA-12-05"/>
    <s v="OUI"/>
  </r>
  <r>
    <d v="2018-12-03T00:00:00"/>
    <x v="20"/>
    <x v="0"/>
    <x v="1"/>
    <n v="600"/>
    <s v="Appolinaire"/>
    <s v="Wildcat"/>
    <s v="CA-12-05"/>
    <s v="OUI"/>
  </r>
  <r>
    <d v="2018-12-03T00:00:00"/>
    <x v="21"/>
    <x v="0"/>
    <x v="1"/>
    <n v="600"/>
    <s v="Appolinaire"/>
    <s v="Wildcat"/>
    <s v="CA-12-05"/>
    <s v="OUI"/>
  </r>
  <r>
    <d v="2018-12-03T00:00:00"/>
    <x v="22"/>
    <x v="1"/>
    <x v="1"/>
    <n v="28500"/>
    <s v="Appolinaire"/>
    <s v="Wildcat"/>
    <s v="CA-12-06"/>
    <s v="OUI"/>
  </r>
  <r>
    <d v="2018-12-03T00:00:00"/>
    <x v="23"/>
    <x v="0"/>
    <x v="1"/>
    <n v="800"/>
    <s v="Appolinaire"/>
    <s v="Wildcat"/>
    <s v="CA-12-06"/>
    <s v="OUI"/>
  </r>
  <r>
    <d v="2018-12-03T00:00:00"/>
    <x v="24"/>
    <x v="0"/>
    <x v="2"/>
    <n v="600"/>
    <s v="Darius"/>
    <s v="Wildcat"/>
    <s v="CA-12-04"/>
    <s v="OUI"/>
  </r>
  <r>
    <d v="2018-12-03T00:00:00"/>
    <x v="25"/>
    <x v="0"/>
    <x v="2"/>
    <n v="600"/>
    <s v="Darius"/>
    <s v="Wildcat"/>
    <s v="CA-12-04"/>
    <s v="OUI"/>
  </r>
  <r>
    <d v="2018-12-03T00:00:00"/>
    <x v="26"/>
    <x v="0"/>
    <x v="2"/>
    <n v="600"/>
    <s v="Sonia"/>
    <s v="Wildcat"/>
    <s v="CA-12-03"/>
    <s v="OUI"/>
  </r>
  <r>
    <d v="2018-12-03T00:00:00"/>
    <x v="27"/>
    <x v="0"/>
    <x v="2"/>
    <n v="600"/>
    <s v="Sonia"/>
    <s v="Wildcat"/>
    <s v="CA-12-03"/>
    <s v="OUI"/>
  </r>
  <r>
    <d v="2018-12-03T00:00:00"/>
    <x v="14"/>
    <x v="0"/>
    <x v="0"/>
    <n v="600"/>
    <s v="F28"/>
    <s v="Wildcat"/>
    <s v="CA-12-07"/>
    <s v="OUI"/>
  </r>
  <r>
    <d v="2018-12-03T00:00:00"/>
    <x v="15"/>
    <x v="0"/>
    <x v="0"/>
    <n v="600"/>
    <s v="F28"/>
    <s v="Wildcat"/>
    <s v="CA-12-07"/>
    <s v="OUI"/>
  </r>
  <r>
    <d v="2018-12-03T00:00:00"/>
    <x v="28"/>
    <x v="0"/>
    <x v="0"/>
    <n v="900"/>
    <s v="I33"/>
    <s v="Wildcat"/>
    <s v="CA-12-08"/>
    <s v="OUI"/>
  </r>
  <r>
    <d v="2018-12-03T00:00:00"/>
    <x v="29"/>
    <x v="0"/>
    <x v="0"/>
    <n v="400"/>
    <s v="I33"/>
    <s v="Wildcat"/>
    <s v="CA-12-08"/>
    <s v="OUI"/>
  </r>
  <r>
    <d v="2018-12-03T00:00:00"/>
    <x v="30"/>
    <x v="0"/>
    <x v="0"/>
    <n v="350"/>
    <s v="I33"/>
    <s v="Wildcat"/>
    <s v="CA-12-08"/>
    <s v="OUI"/>
  </r>
  <r>
    <d v="2018-12-03T00:00:00"/>
    <x v="31"/>
    <x v="0"/>
    <x v="0"/>
    <n v="900"/>
    <s v="I33"/>
    <s v="Wildcat"/>
    <s v="CA-12-08"/>
    <s v="OUI"/>
  </r>
  <r>
    <d v="2018-12-03T00:00:00"/>
    <x v="32"/>
    <x v="0"/>
    <x v="0"/>
    <n v="500"/>
    <s v="I33"/>
    <s v="Wildcat"/>
    <s v="CA-12-08"/>
    <s v="OUI"/>
  </r>
  <r>
    <d v="2018-12-03T00:00:00"/>
    <x v="33"/>
    <x v="0"/>
    <x v="0"/>
    <n v="1400"/>
    <s v="I33"/>
    <s v="Wildcat"/>
    <s v="CA-12-08"/>
    <s v="OUI"/>
  </r>
  <r>
    <d v="2018-12-04T00:00:00"/>
    <x v="34"/>
    <x v="0"/>
    <x v="1"/>
    <n v="6000"/>
    <s v="Rens"/>
    <s v="Wildcat"/>
    <s v="CA-12-15"/>
    <s v="OUI"/>
  </r>
  <r>
    <d v="2018-12-04T00:00:00"/>
    <x v="35"/>
    <x v="0"/>
    <x v="2"/>
    <n v="300"/>
    <s v="Darius"/>
    <s v="Wildcat"/>
    <s v="CA-12-33"/>
    <s v="OUI"/>
  </r>
  <r>
    <d v="2018-12-04T00:00:00"/>
    <x v="36"/>
    <x v="0"/>
    <x v="2"/>
    <n v="300"/>
    <s v="Darius"/>
    <s v="Wildcat"/>
    <s v="CA-12-33"/>
    <s v="OUI"/>
  </r>
  <r>
    <d v="2018-12-04T00:00:00"/>
    <x v="37"/>
    <x v="0"/>
    <x v="2"/>
    <n v="600"/>
    <s v="Sonia"/>
    <s v="Wildcat"/>
    <s v="CA-12-14"/>
    <s v="OUI"/>
  </r>
  <r>
    <d v="2018-12-04T00:00:00"/>
    <x v="38"/>
    <x v="0"/>
    <x v="2"/>
    <n v="600"/>
    <s v="Sonia"/>
    <s v="Wildcat"/>
    <s v="CA-12-14"/>
    <s v="OUI"/>
  </r>
  <r>
    <d v="2018-12-04T00:00:00"/>
    <x v="39"/>
    <x v="0"/>
    <x v="2"/>
    <n v="300"/>
    <s v="Sonia"/>
    <s v="Wildcat"/>
    <s v="CA-12-29"/>
    <s v="OUI"/>
  </r>
  <r>
    <d v="2018-12-04T00:00:00"/>
    <x v="40"/>
    <x v="0"/>
    <x v="2"/>
    <n v="400"/>
    <s v="Sonia"/>
    <s v="Wildcat"/>
    <s v="CA-12-29"/>
    <s v="OUI"/>
  </r>
  <r>
    <d v="2018-12-04T00:00:00"/>
    <x v="41"/>
    <x v="0"/>
    <x v="2"/>
    <n v="400"/>
    <s v="Sonia"/>
    <s v="Wildcat"/>
    <s v="CA-12-29"/>
    <s v="OUI"/>
  </r>
  <r>
    <d v="2018-12-04T00:00:00"/>
    <x v="42"/>
    <x v="0"/>
    <x v="2"/>
    <n v="700"/>
    <s v="Sonia"/>
    <s v="Wildcat"/>
    <s v="CA-12-29"/>
    <s v="OUI"/>
  </r>
  <r>
    <d v="2018-12-04T00:00:00"/>
    <x v="38"/>
    <x v="0"/>
    <x v="2"/>
    <n v="600"/>
    <s v="Sonia"/>
    <s v="Wildcat"/>
    <s v="CA-12-29"/>
    <s v="OUI"/>
  </r>
  <r>
    <d v="2018-12-04T00:00:00"/>
    <x v="43"/>
    <x v="0"/>
    <x v="0"/>
    <n v="400"/>
    <s v="I70"/>
    <s v="Wildcat"/>
    <s v="CA-12-09"/>
    <s v="OUI"/>
  </r>
  <r>
    <d v="2018-12-04T00:00:00"/>
    <x v="44"/>
    <x v="0"/>
    <x v="0"/>
    <n v="700"/>
    <s v="I70"/>
    <s v="Wildcat"/>
    <s v="CA-12-09"/>
    <s v="OUI"/>
  </r>
  <r>
    <d v="2018-12-04T00:00:00"/>
    <x v="45"/>
    <x v="0"/>
    <x v="0"/>
    <n v="300"/>
    <s v="I70"/>
    <s v="Wildcat"/>
    <s v="CA-12-09"/>
    <s v="OUI"/>
  </r>
  <r>
    <d v="2018-12-04T00:00:00"/>
    <x v="46"/>
    <x v="0"/>
    <x v="0"/>
    <n v="500"/>
    <s v="I70"/>
    <s v="Wildcat"/>
    <s v="CA-12-09"/>
    <s v="OUI"/>
  </r>
  <r>
    <d v="2018-12-04T00:00:00"/>
    <x v="47"/>
    <x v="0"/>
    <x v="0"/>
    <n v="500"/>
    <s v="I70"/>
    <s v="Wildcat"/>
    <s v="CA-12-09"/>
    <s v="OUI"/>
  </r>
  <r>
    <d v="2018-12-04T00:00:00"/>
    <x v="48"/>
    <x v="0"/>
    <x v="0"/>
    <n v="400"/>
    <s v="I70"/>
    <s v="Wildcat"/>
    <s v="CA-12-09"/>
    <s v="OUI"/>
  </r>
  <r>
    <d v="2018-12-04T00:00:00"/>
    <x v="49"/>
    <x v="0"/>
    <x v="0"/>
    <n v="700"/>
    <s v="I70"/>
    <s v="Wildcat"/>
    <s v="CA-12-09"/>
    <s v="OUI"/>
  </r>
  <r>
    <d v="2018-12-04T00:00:00"/>
    <x v="50"/>
    <x v="0"/>
    <x v="0"/>
    <n v="500"/>
    <s v="I70"/>
    <s v="Wildcat"/>
    <s v="CA-12-13"/>
    <s v="OUI"/>
  </r>
  <r>
    <d v="2018-12-04T00:00:00"/>
    <x v="51"/>
    <x v="0"/>
    <x v="0"/>
    <n v="300"/>
    <s v="I70"/>
    <s v="Wildcat"/>
    <s v="CA-12-13"/>
    <s v="OUI"/>
  </r>
  <r>
    <d v="2018-12-04T00:00:00"/>
    <x v="52"/>
    <x v="0"/>
    <x v="0"/>
    <n v="300"/>
    <s v="I70"/>
    <s v="Wildcat"/>
    <s v="CA-12-13"/>
    <s v="OUI"/>
  </r>
  <r>
    <d v="2018-12-04T00:00:00"/>
    <x v="53"/>
    <x v="0"/>
    <x v="0"/>
    <n v="200"/>
    <s v="I70"/>
    <s v="Wildcat"/>
    <s v="CA-12-13"/>
    <s v="OUI"/>
  </r>
  <r>
    <d v="2018-12-04T00:00:00"/>
    <x v="54"/>
    <x v="0"/>
    <x v="0"/>
    <n v="300"/>
    <s v="I70"/>
    <s v="Wildcat"/>
    <s v="CA-12-13"/>
    <s v="OUI"/>
  </r>
  <r>
    <d v="2018-12-04T00:00:00"/>
    <x v="55"/>
    <x v="0"/>
    <x v="0"/>
    <n v="200"/>
    <s v="I70"/>
    <s v="Wildcat"/>
    <s v="CA-12-13"/>
    <s v="OUI"/>
  </r>
  <r>
    <d v="2018-12-04T00:00:00"/>
    <x v="56"/>
    <x v="0"/>
    <x v="0"/>
    <n v="100"/>
    <s v="I70"/>
    <s v="Wildcat"/>
    <s v="CA-12-13"/>
    <s v="OUI"/>
  </r>
  <r>
    <d v="2018-12-04T00:00:00"/>
    <x v="57"/>
    <x v="0"/>
    <x v="0"/>
    <n v="300"/>
    <s v="I70"/>
    <s v="Wildcat"/>
    <s v="CA-12-13"/>
    <s v="OUI"/>
  </r>
  <r>
    <d v="2018-12-04T00:00:00"/>
    <x v="58"/>
    <x v="0"/>
    <x v="3"/>
    <n v="600"/>
    <s v="Nicolas"/>
    <s v="Wildcat"/>
    <s v="CA-12-12"/>
    <s v="OUI"/>
  </r>
  <r>
    <d v="2018-12-04T00:00:00"/>
    <x v="59"/>
    <x v="0"/>
    <x v="3"/>
    <n v="600"/>
    <s v="Nicolas"/>
    <s v="Wildcat"/>
    <s v="CA-12-12"/>
    <s v="OUI"/>
  </r>
  <r>
    <d v="2018-12-04T00:00:00"/>
    <x v="60"/>
    <x v="0"/>
    <x v="3"/>
    <n v="500"/>
    <s v="Nicolas"/>
    <s v="Wildcat"/>
    <s v="CA-12-17"/>
    <s v="OUI"/>
  </r>
  <r>
    <d v="2018-12-04T00:00:00"/>
    <x v="61"/>
    <x v="0"/>
    <x v="3"/>
    <n v="200"/>
    <s v="Nicolas"/>
    <s v="Wildcat"/>
    <s v="CA-12-17"/>
    <s v="OUI"/>
  </r>
  <r>
    <d v="2018-12-04T00:00:00"/>
    <x v="62"/>
    <x v="0"/>
    <x v="3"/>
    <n v="600"/>
    <s v="Nicolas"/>
    <s v="Wildcat"/>
    <s v="CA-12-17"/>
    <s v="OUI"/>
  </r>
  <r>
    <d v="2018-12-04T00:00:00"/>
    <x v="63"/>
    <x v="0"/>
    <x v="3"/>
    <n v="400"/>
    <s v="Nicolas"/>
    <s v="Wildcat"/>
    <s v="CA-12-17"/>
    <s v="OUI"/>
  </r>
  <r>
    <d v="2018-12-04T00:00:00"/>
    <x v="64"/>
    <x v="0"/>
    <x v="3"/>
    <n v="400"/>
    <s v="Nicolas"/>
    <s v="Wildcat"/>
    <s v="CA-12-17"/>
    <s v="OUI"/>
  </r>
  <r>
    <d v="2018-12-04T00:00:00"/>
    <x v="65"/>
    <x v="0"/>
    <x v="3"/>
    <n v="300"/>
    <s v="Nicolas"/>
    <s v="Wildcat"/>
    <s v="CA-12-17"/>
    <s v="OUI"/>
  </r>
  <r>
    <d v="2018-12-04T00:00:00"/>
    <x v="66"/>
    <x v="0"/>
    <x v="3"/>
    <n v="300"/>
    <s v="Nicolas"/>
    <s v="Wildcat"/>
    <s v="CA-12-17"/>
    <s v="OUI"/>
  </r>
  <r>
    <d v="2018-12-04T00:00:00"/>
    <x v="67"/>
    <x v="0"/>
    <x v="3"/>
    <n v="400"/>
    <s v="Nicolas"/>
    <s v="Wildcat"/>
    <s v="CA-12-17"/>
    <s v="OUI"/>
  </r>
  <r>
    <d v="2018-12-04T00:00:00"/>
    <x v="14"/>
    <x v="0"/>
    <x v="0"/>
    <n v="600"/>
    <s v="F28"/>
    <s v="Wildcat"/>
    <s v="CA-12-07"/>
    <s v="OUI"/>
  </r>
  <r>
    <d v="2018-12-04T00:00:00"/>
    <x v="15"/>
    <x v="0"/>
    <x v="0"/>
    <n v="600"/>
    <s v="F28"/>
    <s v="Wildcat"/>
    <s v="CA-12-07"/>
    <s v="OUI"/>
  </r>
  <r>
    <d v="2018-12-04T00:00:00"/>
    <x v="68"/>
    <x v="0"/>
    <x v="0"/>
    <n v="2000"/>
    <s v="F28"/>
    <s v="Wildcat"/>
    <s v="CA-12-10"/>
    <s v="OUI"/>
  </r>
  <r>
    <d v="2018-12-04T00:00:00"/>
    <x v="69"/>
    <x v="0"/>
    <x v="0"/>
    <n v="500"/>
    <s v="F28"/>
    <s v="Wildcat"/>
    <s v="CA-12-16"/>
    <s v="OUI"/>
  </r>
  <r>
    <d v="2018-12-04T00:00:00"/>
    <x v="70"/>
    <x v="0"/>
    <x v="0"/>
    <n v="300"/>
    <s v="F28"/>
    <s v="Wildcat"/>
    <s v="CA-12-16"/>
    <s v="OUI"/>
  </r>
  <r>
    <d v="2018-12-04T00:00:00"/>
    <x v="71"/>
    <x v="0"/>
    <x v="0"/>
    <n v="200"/>
    <s v="F28"/>
    <s v="Wildcat"/>
    <s v="CA-12-16"/>
    <s v="OUI"/>
  </r>
  <r>
    <d v="2018-12-04T00:00:00"/>
    <x v="72"/>
    <x v="0"/>
    <x v="0"/>
    <n v="300"/>
    <s v="F28"/>
    <s v="Wildcat"/>
    <s v="CA-12-16"/>
    <s v="OUI"/>
  </r>
  <r>
    <d v="2018-12-04T00:00:00"/>
    <x v="73"/>
    <x v="0"/>
    <x v="0"/>
    <n v="150"/>
    <s v="F28"/>
    <s v="Wildcat"/>
    <s v="CA-12-16"/>
    <s v="OUI"/>
  </r>
  <r>
    <d v="2018-12-04T00:00:00"/>
    <x v="74"/>
    <x v="0"/>
    <x v="0"/>
    <n v="150"/>
    <s v="F28"/>
    <s v="Wildcat"/>
    <s v="CA-12-16"/>
    <s v="OUI"/>
  </r>
  <r>
    <d v="2018-12-04T00:00:00"/>
    <x v="75"/>
    <x v="0"/>
    <x v="0"/>
    <n v="400"/>
    <s v="F28"/>
    <s v="Wildcat"/>
    <s v="CA-12-16"/>
    <s v="OUI"/>
  </r>
  <r>
    <d v="2018-12-04T00:00:00"/>
    <x v="76"/>
    <x v="0"/>
    <x v="0"/>
    <n v="500"/>
    <s v="F28"/>
    <s v="Wildcat"/>
    <s v="CA-12-16"/>
    <s v="OUI"/>
  </r>
  <r>
    <d v="2018-12-04T00:00:00"/>
    <x v="77"/>
    <x v="0"/>
    <x v="0"/>
    <n v="800"/>
    <s v="I33"/>
    <s v="Wildcat"/>
    <s v="CA-12-11"/>
    <s v="OUI"/>
  </r>
  <r>
    <d v="2018-12-04T00:00:00"/>
    <x v="78"/>
    <x v="0"/>
    <x v="0"/>
    <n v="1200"/>
    <s v="I33"/>
    <s v="Wildcat"/>
    <s v="CA-12-11"/>
    <s v="OUI"/>
  </r>
  <r>
    <d v="2018-12-04T00:00:00"/>
    <x v="79"/>
    <x v="3"/>
    <x v="0"/>
    <n v="1500"/>
    <s v="I33"/>
    <s v="Wildcat"/>
    <s v="CA-12-11"/>
    <s v="OUI"/>
  </r>
  <r>
    <d v="2018-12-04T00:00:00"/>
    <x v="80"/>
    <x v="3"/>
    <x v="0"/>
    <n v="15000"/>
    <s v="I33"/>
    <s v="Wildcat"/>
    <s v="CA-12-11"/>
    <s v="OUI"/>
  </r>
  <r>
    <d v="2018-12-04T00:00:00"/>
    <x v="81"/>
    <x v="0"/>
    <x v="0"/>
    <n v="800"/>
    <s v="I33"/>
    <s v="Wildcat"/>
    <s v="CA-12-11"/>
    <s v="OUI"/>
  </r>
  <r>
    <d v="2018-12-04T00:00:00"/>
    <x v="82"/>
    <x v="0"/>
    <x v="0"/>
    <n v="400"/>
    <s v="I33"/>
    <s v="Wildcat"/>
    <s v="CA-12-11"/>
    <s v="OUI"/>
  </r>
  <r>
    <d v="2018-12-04T00:00:00"/>
    <x v="83"/>
    <x v="0"/>
    <x v="0"/>
    <n v="800"/>
    <s v="I33"/>
    <s v="Wildcat"/>
    <s v="CA-12-11"/>
    <s v="OUI"/>
  </r>
  <r>
    <d v="2018-12-04T00:00:00"/>
    <x v="84"/>
    <x v="0"/>
    <x v="0"/>
    <n v="300"/>
    <s v="I33"/>
    <s v="Wildcat"/>
    <s v="CA-12-11"/>
    <s v="OUI"/>
  </r>
  <r>
    <d v="2018-12-04T00:00:00"/>
    <x v="85"/>
    <x v="0"/>
    <x v="0"/>
    <n v="300"/>
    <s v="I33"/>
    <s v="Wildcat"/>
    <s v="CA-12-11"/>
    <s v="OUI"/>
  </r>
  <r>
    <d v="2018-12-04T00:00:00"/>
    <x v="86"/>
    <x v="0"/>
    <x v="0"/>
    <n v="200"/>
    <s v="I33"/>
    <s v="Wildcat"/>
    <s v="CA-12-11"/>
    <s v="OUI"/>
  </r>
  <r>
    <d v="2018-12-04T00:00:00"/>
    <x v="87"/>
    <x v="0"/>
    <x v="0"/>
    <n v="1000"/>
    <s v="I33"/>
    <s v="Wildcat"/>
    <s v="CA-12-11"/>
    <s v="OUI"/>
  </r>
  <r>
    <d v="2018-12-05T00:00:00"/>
    <x v="88"/>
    <x v="1"/>
    <x v="1"/>
    <n v="2000"/>
    <s v="Appolinaire"/>
    <s v="Wildcat"/>
    <s v="CA-12-20"/>
    <s v="OUI"/>
  </r>
  <r>
    <d v="2018-12-05T00:00:00"/>
    <x v="89"/>
    <x v="0"/>
    <x v="1"/>
    <n v="400"/>
    <s v="Appolinaire"/>
    <s v="Wildcat"/>
    <s v="CA-12-21"/>
    <s v="OUI"/>
  </r>
  <r>
    <d v="2018-12-05T00:00:00"/>
    <x v="90"/>
    <x v="0"/>
    <x v="1"/>
    <n v="400"/>
    <s v="Appolinaire"/>
    <s v="Wildcat"/>
    <s v="CA-12-21"/>
    <s v="OUI"/>
  </r>
  <r>
    <d v="2018-12-05T00:00:00"/>
    <x v="91"/>
    <x v="0"/>
    <x v="2"/>
    <n v="600"/>
    <s v="Darius"/>
    <s v="Wildcat"/>
    <s v="CA-12-33"/>
    <s v="OUI"/>
  </r>
  <r>
    <d v="2018-12-05T00:00:00"/>
    <x v="92"/>
    <x v="0"/>
    <x v="2"/>
    <n v="400"/>
    <s v="Darius"/>
    <s v="Wildcat"/>
    <s v="CA-12-33"/>
    <s v="OUI"/>
  </r>
  <r>
    <d v="2018-12-05T00:00:00"/>
    <x v="38"/>
    <x v="0"/>
    <x v="2"/>
    <n v="600"/>
    <s v="Darius"/>
    <s v="Wildcat"/>
    <s v="CA-12-33"/>
    <s v="OUI"/>
  </r>
  <r>
    <d v="2018-12-05T00:00:00"/>
    <x v="93"/>
    <x v="0"/>
    <x v="2"/>
    <n v="700"/>
    <s v="Sonia"/>
    <s v="Wildcat"/>
    <s v="CA-12-23"/>
    <s v="OUI"/>
  </r>
  <r>
    <d v="2018-12-05T00:00:00"/>
    <x v="38"/>
    <x v="0"/>
    <x v="2"/>
    <n v="600"/>
    <s v="Sonia"/>
    <s v="Wildcat"/>
    <s v="CA-12-23"/>
    <s v="OUI"/>
  </r>
  <r>
    <d v="2018-12-05T00:00:00"/>
    <x v="94"/>
    <x v="0"/>
    <x v="0"/>
    <n v="300"/>
    <s v="I70"/>
    <s v="Wildcat"/>
    <s v="CA-12-18"/>
    <s v="OUI"/>
  </r>
  <r>
    <d v="2018-12-05T00:00:00"/>
    <x v="95"/>
    <x v="0"/>
    <x v="0"/>
    <n v="100"/>
    <s v="I70"/>
    <s v="Wildcat"/>
    <s v="CA-12-18"/>
    <s v="OUI"/>
  </r>
  <r>
    <d v="2018-12-05T00:00:00"/>
    <x v="96"/>
    <x v="0"/>
    <x v="0"/>
    <n v="100"/>
    <s v="I70"/>
    <s v="Wildcat"/>
    <s v="CA-12-18"/>
    <s v="OUI"/>
  </r>
  <r>
    <d v="2018-12-05T00:00:00"/>
    <x v="97"/>
    <x v="0"/>
    <x v="0"/>
    <n v="500"/>
    <s v="I70"/>
    <s v="Wildcat"/>
    <s v="CA-12-18"/>
    <s v="OUI"/>
  </r>
  <r>
    <d v="2018-12-05T00:00:00"/>
    <x v="98"/>
    <x v="0"/>
    <x v="0"/>
    <n v="2000"/>
    <s v="I70"/>
    <s v="Wildcat"/>
    <s v="CA-12-18"/>
    <s v="OUI"/>
  </r>
  <r>
    <d v="2018-12-05T00:00:00"/>
    <x v="99"/>
    <x v="0"/>
    <x v="0"/>
    <n v="2000"/>
    <s v="I70"/>
    <s v="Wildcat"/>
    <s v="CA-12-18"/>
    <s v="OUI"/>
  </r>
  <r>
    <d v="2018-12-05T00:00:00"/>
    <x v="100"/>
    <x v="0"/>
    <x v="0"/>
    <n v="2000"/>
    <s v="I70"/>
    <s v="Wildcat"/>
    <s v="CA-12-18"/>
    <s v="OUI"/>
  </r>
  <r>
    <d v="2018-12-05T00:00:00"/>
    <x v="101"/>
    <x v="0"/>
    <x v="0"/>
    <n v="2000"/>
    <s v="I70"/>
    <s v="Wildcat"/>
    <s v="CA-12-18"/>
    <s v="OUI"/>
  </r>
  <r>
    <d v="2018-12-05T00:00:00"/>
    <x v="102"/>
    <x v="0"/>
    <x v="0"/>
    <n v="2000"/>
    <s v="I70"/>
    <s v="Wildcat"/>
    <s v="CA-12-18"/>
    <s v="OUI"/>
  </r>
  <r>
    <d v="2018-12-05T00:00:00"/>
    <x v="103"/>
    <x v="0"/>
    <x v="0"/>
    <n v="2000"/>
    <s v="I70"/>
    <s v="Wildcat"/>
    <s v="CA-12-18"/>
    <s v="OUI"/>
  </r>
  <r>
    <d v="2018-12-05T00:00:00"/>
    <x v="38"/>
    <x v="0"/>
    <x v="0"/>
    <n v="600"/>
    <s v="I70"/>
    <s v="Wildcat"/>
    <s v="CA-12-18"/>
    <s v="OUI"/>
  </r>
  <r>
    <d v="2018-12-05T00:00:00"/>
    <x v="15"/>
    <x v="0"/>
    <x v="0"/>
    <n v="1600"/>
    <s v="I70"/>
    <s v="Wildcat"/>
    <s v="CA-12-18"/>
    <s v="OUI"/>
  </r>
  <r>
    <d v="2018-12-05T00:00:00"/>
    <x v="94"/>
    <x v="0"/>
    <x v="3"/>
    <n v="300"/>
    <s v="Nicolas"/>
    <s v="Wildcat"/>
    <s v="CA-12-19"/>
    <s v="OUI"/>
  </r>
  <r>
    <d v="2018-12-05T00:00:00"/>
    <x v="104"/>
    <x v="0"/>
    <x v="3"/>
    <n v="2000"/>
    <s v="Nicolas"/>
    <s v="Wildcat"/>
    <s v="CA-12-19"/>
    <s v="OUI"/>
  </r>
  <r>
    <d v="2018-12-05T00:00:00"/>
    <x v="14"/>
    <x v="0"/>
    <x v="0"/>
    <n v="600"/>
    <s v="F28"/>
    <s v="Wildcat"/>
    <s v="CA-12-07"/>
    <s v="OUI"/>
  </r>
  <r>
    <d v="2018-12-05T00:00:00"/>
    <x v="15"/>
    <x v="0"/>
    <x v="0"/>
    <n v="600"/>
    <s v="F28"/>
    <s v="Wildcat"/>
    <s v="CA-12-07"/>
    <s v="OUI"/>
  </r>
  <r>
    <d v="2018-12-05T00:00:00"/>
    <x v="79"/>
    <x v="3"/>
    <x v="0"/>
    <n v="3000"/>
    <s v="I33"/>
    <s v="Wildcat"/>
    <s v="CA-12-11"/>
    <s v="OUI"/>
  </r>
  <r>
    <d v="2018-12-05T00:00:00"/>
    <x v="105"/>
    <x v="0"/>
    <x v="0"/>
    <n v="700"/>
    <s v="I33"/>
    <s v="Wildcat"/>
    <s v="CA-12-11"/>
    <s v="OUI"/>
  </r>
  <r>
    <d v="2018-12-05T00:00:00"/>
    <x v="106"/>
    <x v="3"/>
    <x v="0"/>
    <n v="15000"/>
    <s v="I33"/>
    <s v="Wildcat"/>
    <s v="CA-12-11"/>
    <s v="OUI"/>
  </r>
  <r>
    <d v="2018-12-06T00:00:00"/>
    <x v="89"/>
    <x v="0"/>
    <x v="1"/>
    <n v="400"/>
    <s v="Appolinaire"/>
    <s v="Wildcat"/>
    <s v="CA-12-25"/>
    <s v="OUI"/>
  </r>
  <r>
    <d v="2018-12-06T00:00:00"/>
    <x v="90"/>
    <x v="0"/>
    <x v="1"/>
    <n v="400"/>
    <s v="Appolinaire"/>
    <s v="Wildcat"/>
    <s v="CA-12-25"/>
    <s v="OUI"/>
  </r>
  <r>
    <d v="2018-12-06T00:00:00"/>
    <x v="107"/>
    <x v="0"/>
    <x v="1"/>
    <n v="2600"/>
    <s v="Appolinaire"/>
    <s v="Wildcat"/>
    <s v="CA-12-28"/>
    <s v="OUI"/>
  </r>
  <r>
    <d v="2018-12-06T00:00:00"/>
    <x v="108"/>
    <x v="0"/>
    <x v="1"/>
    <n v="300"/>
    <s v="Appolinaire"/>
    <s v="Wildcat"/>
    <s v="CA-12-35"/>
    <s v="OUI"/>
  </r>
  <r>
    <d v="2018-12-06T00:00:00"/>
    <x v="109"/>
    <x v="0"/>
    <x v="1"/>
    <n v="300"/>
    <s v="Appolinaire"/>
    <s v="Wildcat"/>
    <s v="CA-12-35"/>
    <s v="OUI"/>
  </r>
  <r>
    <d v="2018-12-06T00:00:00"/>
    <x v="110"/>
    <x v="0"/>
    <x v="2"/>
    <n v="700"/>
    <s v="Darius"/>
    <s v="Wildcat"/>
    <s v="CA-12-33"/>
    <s v="OUI"/>
  </r>
  <r>
    <d v="2018-12-06T00:00:00"/>
    <x v="111"/>
    <x v="4"/>
    <x v="2"/>
    <n v="2000"/>
    <s v="Darius"/>
    <s v="Wildcat"/>
    <s v="CA-12-33"/>
    <s v="OUI"/>
  </r>
  <r>
    <d v="2018-12-06T00:00:00"/>
    <x v="111"/>
    <x v="4"/>
    <x v="2"/>
    <n v="2000"/>
    <s v="Darius"/>
    <s v="Wildcat"/>
    <s v="CA-12-33"/>
    <s v="OUI"/>
  </r>
  <r>
    <d v="2018-12-06T00:00:00"/>
    <x v="112"/>
    <x v="0"/>
    <x v="2"/>
    <n v="100"/>
    <s v="Darius"/>
    <s v="Wildcat"/>
    <s v="CA-12-33"/>
    <s v="OUI"/>
  </r>
  <r>
    <d v="2018-12-06T00:00:00"/>
    <x v="38"/>
    <x v="0"/>
    <x v="2"/>
    <n v="600"/>
    <s v="Darius"/>
    <s v="Wildcat"/>
    <s v="CA-12-33"/>
    <s v="OUI"/>
  </r>
  <r>
    <d v="2018-12-06T00:00:00"/>
    <x v="113"/>
    <x v="0"/>
    <x v="2"/>
    <n v="300"/>
    <s v="Sonia"/>
    <s v="Wildcat"/>
    <s v="CA-12-27"/>
    <s v="OUI"/>
  </r>
  <r>
    <d v="2018-12-06T00:00:00"/>
    <x v="114"/>
    <x v="5"/>
    <x v="2"/>
    <n v="300"/>
    <s v="Sonia"/>
    <s v="Wildcat"/>
    <s v="CA-12-27"/>
    <s v="OUI"/>
  </r>
  <r>
    <d v="2018-12-06T00:00:00"/>
    <x v="115"/>
    <x v="0"/>
    <x v="2"/>
    <n v="600"/>
    <s v="Sonia"/>
    <s v="Wildcat"/>
    <s v="CA-12-27"/>
    <s v="OUI"/>
  </r>
  <r>
    <d v="2018-12-06T00:00:00"/>
    <x v="93"/>
    <x v="0"/>
    <x v="0"/>
    <n v="2000"/>
    <s v="I70"/>
    <s v="Wildcat"/>
    <s v="CA-12-31"/>
    <s v="OUI"/>
  </r>
  <r>
    <d v="2018-12-06T00:00:00"/>
    <x v="38"/>
    <x v="0"/>
    <x v="0"/>
    <n v="600"/>
    <s v="I70"/>
    <s v="Wildcat"/>
    <s v="CA-12-31"/>
    <s v="OUI"/>
  </r>
  <r>
    <d v="2018-12-06T00:00:00"/>
    <x v="116"/>
    <x v="0"/>
    <x v="4"/>
    <n v="300"/>
    <s v="JC"/>
    <s v="Wildcat"/>
    <s v="CA-12-26"/>
    <s v="OUI"/>
  </r>
  <r>
    <d v="2018-12-06T00:00:00"/>
    <x v="117"/>
    <x v="0"/>
    <x v="4"/>
    <n v="600"/>
    <s v="JC"/>
    <s v="Wildcat"/>
    <s v="CA-12-26"/>
    <s v="OUI"/>
  </r>
  <r>
    <d v="2018-12-06T00:00:00"/>
    <x v="118"/>
    <x v="0"/>
    <x v="4"/>
    <n v="600"/>
    <s v="JC"/>
    <s v="Wildcat"/>
    <s v="CA-12-26"/>
    <s v="OUI"/>
  </r>
  <r>
    <d v="2018-12-06T00:00:00"/>
    <x v="117"/>
    <x v="0"/>
    <x v="4"/>
    <n v="600"/>
    <s v="JC"/>
    <s v="Wildcat"/>
    <s v="CA-12-26"/>
    <s v="OUI"/>
  </r>
  <r>
    <d v="2018-12-06T00:00:00"/>
    <x v="14"/>
    <x v="0"/>
    <x v="0"/>
    <n v="600"/>
    <s v="F28"/>
    <s v="Wildcat"/>
    <s v="CA-12-22"/>
    <s v="OUI"/>
  </r>
  <r>
    <d v="2018-12-06T00:00:00"/>
    <x v="15"/>
    <x v="0"/>
    <x v="0"/>
    <n v="600"/>
    <s v="F28"/>
    <s v="Wildcat"/>
    <s v="CA-12-22"/>
    <s v="OUI"/>
  </r>
  <r>
    <d v="2018-12-06T00:00:00"/>
    <x v="119"/>
    <x v="0"/>
    <x v="0"/>
    <n v="1400"/>
    <s v="F28"/>
    <s v="Wildcat"/>
    <s v="CA-12-24"/>
    <s v="OUI"/>
  </r>
  <r>
    <d v="2018-12-06T00:00:00"/>
    <x v="120"/>
    <x v="0"/>
    <x v="0"/>
    <n v="300"/>
    <s v="F28"/>
    <s v="Wildcat"/>
    <s v="CA-12-24"/>
    <s v="OUI"/>
  </r>
  <r>
    <d v="2018-12-06T00:00:00"/>
    <x v="121"/>
    <x v="0"/>
    <x v="0"/>
    <n v="300"/>
    <s v="F28"/>
    <s v="Wildcat"/>
    <s v="CA-12-24"/>
    <s v="OUI"/>
  </r>
  <r>
    <d v="2018-12-06T00:00:00"/>
    <x v="122"/>
    <x v="0"/>
    <x v="0"/>
    <n v="1400"/>
    <s v="F28"/>
    <s v="Wildcat"/>
    <s v="CA-12-24"/>
    <s v="OUI"/>
  </r>
  <r>
    <d v="2018-12-06T00:00:00"/>
    <x v="123"/>
    <x v="6"/>
    <x v="0"/>
    <n v="1000"/>
    <s v="F28"/>
    <s v="Wildcat"/>
    <s v="CA-12-24"/>
    <s v="OUI"/>
  </r>
  <r>
    <d v="2018-12-07T00:00:00"/>
    <x v="124"/>
    <x v="7"/>
    <x v="5"/>
    <n v="100000"/>
    <s v="Appolinaire"/>
    <s v="Wildcat"/>
    <s v="CA-12-32"/>
    <s v="OUI"/>
  </r>
  <r>
    <d v="2018-12-07T00:00:00"/>
    <x v="125"/>
    <x v="7"/>
    <x v="5"/>
    <n v="30000"/>
    <s v="Appolinaire"/>
    <s v="Wildcat"/>
    <s v="CA-12-32"/>
    <s v="OUI"/>
  </r>
  <r>
    <d v="2018-12-07T00:00:00"/>
    <x v="126"/>
    <x v="7"/>
    <x v="5"/>
    <n v="30000"/>
    <s v="Appolinaire"/>
    <s v="Wildcat"/>
    <s v="CA-12-32"/>
    <s v="OUI"/>
  </r>
  <r>
    <d v="2018-12-07T00:00:00"/>
    <x v="127"/>
    <x v="7"/>
    <x v="5"/>
    <n v="30000"/>
    <s v="Appolinaire"/>
    <s v="Wildcat"/>
    <s v="CA-12-32"/>
    <s v="OUI"/>
  </r>
  <r>
    <d v="2018-12-07T00:00:00"/>
    <x v="128"/>
    <x v="0"/>
    <x v="1"/>
    <n v="600"/>
    <s v="Appolinaire"/>
    <s v="Wildcat"/>
    <s v="CA-12-36"/>
    <s v="OUI"/>
  </r>
  <r>
    <d v="2018-12-07T00:00:00"/>
    <x v="129"/>
    <x v="0"/>
    <x v="1"/>
    <n v="600"/>
    <s v="Appolinaire"/>
    <s v="Wildcat"/>
    <s v="CA-12-36"/>
    <s v="OUI"/>
  </r>
  <r>
    <d v="2018-12-07T00:00:00"/>
    <x v="110"/>
    <x v="0"/>
    <x v="2"/>
    <n v="700"/>
    <s v="Darius"/>
    <s v="Wildcat"/>
    <s v="CA-12-33"/>
    <s v="OUI"/>
  </r>
  <r>
    <d v="2018-12-07T00:00:00"/>
    <x v="111"/>
    <x v="4"/>
    <x v="2"/>
    <n v="2000"/>
    <s v="Darius"/>
    <s v="Wildcat"/>
    <s v="CA-12-33"/>
    <s v="OUI"/>
  </r>
  <r>
    <d v="2018-12-07T00:00:00"/>
    <x v="38"/>
    <x v="0"/>
    <x v="2"/>
    <n v="600"/>
    <s v="Darius"/>
    <s v="Wildcat"/>
    <s v="CA-12-33"/>
    <s v="OUI"/>
  </r>
  <r>
    <d v="2018-12-07T00:00:00"/>
    <x v="130"/>
    <x v="0"/>
    <x v="2"/>
    <n v="600"/>
    <s v="Sonia"/>
    <s v="Wildcat"/>
    <s v="CA-12-38"/>
    <s v="OUI"/>
  </r>
  <r>
    <d v="2018-12-07T00:00:00"/>
    <x v="38"/>
    <x v="0"/>
    <x v="2"/>
    <n v="600"/>
    <s v="Sonia"/>
    <s v="Wildcat"/>
    <s v="CA-12-38"/>
    <s v="OUI"/>
  </r>
  <r>
    <d v="2018-12-07T00:00:00"/>
    <x v="131"/>
    <x v="0"/>
    <x v="3"/>
    <n v="400"/>
    <s v="Nicolas"/>
    <s v="Wildcat"/>
    <s v="CA-12-37"/>
    <s v="OUI"/>
  </r>
  <r>
    <d v="2018-12-07T00:00:00"/>
    <x v="132"/>
    <x v="0"/>
    <x v="3"/>
    <n v="400"/>
    <s v="Nicolas"/>
    <s v="Wildcat"/>
    <s v="CA-12-37"/>
    <s v="OUI"/>
  </r>
  <r>
    <d v="2018-12-07T00:00:00"/>
    <x v="133"/>
    <x v="0"/>
    <x v="3"/>
    <n v="600"/>
    <s v="Nicolas"/>
    <s v="Wildcat"/>
    <s v="CA-12-37"/>
    <s v="OUI"/>
  </r>
  <r>
    <d v="2018-12-07T00:00:00"/>
    <x v="134"/>
    <x v="0"/>
    <x v="3"/>
    <n v="700"/>
    <s v="Nicolas"/>
    <s v="Wildcat"/>
    <s v="CA-12-37"/>
    <s v="OUI"/>
  </r>
  <r>
    <d v="2018-12-07T00:00:00"/>
    <x v="26"/>
    <x v="0"/>
    <x v="4"/>
    <n v="600"/>
    <s v="JC"/>
    <s v="Wildcat"/>
    <s v="CA-12-42"/>
    <s v="OUI"/>
  </r>
  <r>
    <d v="2018-12-07T00:00:00"/>
    <x v="25"/>
    <x v="0"/>
    <x v="4"/>
    <n v="600"/>
    <s v="JC"/>
    <s v="Wildcat"/>
    <s v="CA-12-42"/>
    <s v="OUI"/>
  </r>
  <r>
    <d v="2018-12-07T00:00:00"/>
    <x v="14"/>
    <x v="0"/>
    <x v="0"/>
    <n v="600"/>
    <s v="F28"/>
    <s v="Wildcat"/>
    <s v="CA-12-22"/>
    <s v="OUI"/>
  </r>
  <r>
    <d v="2018-12-07T00:00:00"/>
    <x v="135"/>
    <x v="0"/>
    <x v="0"/>
    <n v="1400"/>
    <s v="F28"/>
    <s v="Wildcat"/>
    <s v="CA-12-34"/>
    <s v="OUI"/>
  </r>
  <r>
    <d v="2018-12-07T00:00:00"/>
    <x v="120"/>
    <x v="0"/>
    <x v="0"/>
    <n v="300"/>
    <s v="F28"/>
    <s v="Wildcat"/>
    <s v="CA-12-34"/>
    <s v="OUI"/>
  </r>
  <r>
    <d v="2018-12-07T00:00:00"/>
    <x v="121"/>
    <x v="0"/>
    <x v="0"/>
    <n v="300"/>
    <s v="F28"/>
    <s v="Wildcat"/>
    <s v="CA-12-34"/>
    <s v="OUI"/>
  </r>
  <r>
    <d v="2018-12-07T00:00:00"/>
    <x v="136"/>
    <x v="0"/>
    <x v="0"/>
    <n v="800"/>
    <s v="F28"/>
    <s v="Wildcat"/>
    <s v="CA-12-34"/>
    <s v="OUI"/>
  </r>
  <r>
    <d v="2018-12-07T00:00:00"/>
    <x v="137"/>
    <x v="0"/>
    <x v="0"/>
    <n v="400"/>
    <s v="F28"/>
    <s v="Wildcat"/>
    <s v="CA-12-34"/>
    <s v="OUI"/>
  </r>
  <r>
    <d v="2018-12-07T00:00:00"/>
    <x v="138"/>
    <x v="0"/>
    <x v="0"/>
    <n v="400"/>
    <s v="F28"/>
    <s v="Wildcat"/>
    <s v="CA-12-34"/>
    <s v="OUI"/>
  </r>
  <r>
    <d v="2018-12-07T00:00:00"/>
    <x v="139"/>
    <x v="0"/>
    <x v="0"/>
    <n v="300"/>
    <s v="F28"/>
    <s v="Wildcat"/>
    <s v="CA-12-34"/>
    <s v="OUI"/>
  </r>
  <r>
    <d v="2018-12-07T00:00:00"/>
    <x v="140"/>
    <x v="5"/>
    <x v="6"/>
    <n v="7330"/>
    <s v="F28"/>
    <s v="Wildcat"/>
    <s v="CA-12-44"/>
    <s v="OUI"/>
  </r>
  <r>
    <d v="2018-12-10T00:00:00"/>
    <x v="141"/>
    <x v="0"/>
    <x v="1"/>
    <n v="700"/>
    <s v="Appolinaire"/>
    <s v="Wildcat"/>
    <s v="CA-12-43"/>
    <s v="OUI"/>
  </r>
  <r>
    <d v="2018-12-10T00:00:00"/>
    <x v="142"/>
    <x v="0"/>
    <x v="1"/>
    <n v="400"/>
    <s v="Appolinaire"/>
    <s v="Wildcat"/>
    <s v="CA-12-43"/>
    <s v="OUI"/>
  </r>
  <r>
    <d v="2018-12-10T00:00:00"/>
    <x v="143"/>
    <x v="0"/>
    <x v="1"/>
    <n v="800"/>
    <s v="Appolinaire"/>
    <s v="Wildcat"/>
    <s v="CA-12-43"/>
    <s v="OUI"/>
  </r>
  <r>
    <d v="2018-12-10T00:00:00"/>
    <x v="144"/>
    <x v="0"/>
    <x v="2"/>
    <n v="600"/>
    <s v="Darius"/>
    <s v="Wildcat"/>
    <s v="CA-12-41"/>
    <s v="OUI"/>
  </r>
  <r>
    <d v="2018-12-10T00:00:00"/>
    <x v="145"/>
    <x v="0"/>
    <x v="2"/>
    <n v="600"/>
    <s v="Darius"/>
    <s v="Wildcat"/>
    <s v="CA-12-41"/>
    <s v="OUI"/>
  </r>
  <r>
    <d v="2018-12-10T00:00:00"/>
    <x v="146"/>
    <x v="0"/>
    <x v="2"/>
    <n v="600"/>
    <s v="Sonia"/>
    <s v="Wildcat"/>
    <s v="CA-12-40"/>
    <s v="OUI"/>
  </r>
  <r>
    <d v="2018-12-10T00:00:00"/>
    <x v="147"/>
    <x v="0"/>
    <x v="2"/>
    <n v="600"/>
    <s v="Sonia"/>
    <s v="Wildcat"/>
    <s v="CA-12-40"/>
    <s v="OUI"/>
  </r>
  <r>
    <d v="2018-12-10T00:00:00"/>
    <x v="14"/>
    <x v="0"/>
    <x v="0"/>
    <n v="600"/>
    <s v="F28"/>
    <s v="Wildcat"/>
    <s v="CA-12-39"/>
    <s v="OUI"/>
  </r>
  <r>
    <d v="2018-12-10T00:00:00"/>
    <x v="15"/>
    <x v="0"/>
    <x v="0"/>
    <n v="600"/>
    <s v="F28"/>
    <s v="Wildcat"/>
    <s v="CA-12-39"/>
    <s v="OUI"/>
  </r>
  <r>
    <d v="2018-12-11T00:00:00"/>
    <x v="148"/>
    <x v="0"/>
    <x v="1"/>
    <n v="1000"/>
    <s v="Appolinaire"/>
    <s v="Wildcat"/>
    <s v="CA-12-49"/>
    <s v="OUI"/>
  </r>
  <r>
    <d v="2018-12-11T00:00:00"/>
    <x v="149"/>
    <x v="0"/>
    <x v="1"/>
    <n v="1000"/>
    <s v="Appolinaire"/>
    <s v="Wildcat"/>
    <s v="CA-12-49"/>
    <s v="OUI"/>
  </r>
  <r>
    <d v="2018-12-11T00:00:00"/>
    <x v="15"/>
    <x v="0"/>
    <x v="0"/>
    <n v="600"/>
    <s v="F28"/>
    <s v="Wildcat"/>
    <s v="CA-12-39"/>
    <s v="OUI"/>
  </r>
  <r>
    <d v="2018-12-11T00:00:00"/>
    <x v="150"/>
    <x v="0"/>
    <x v="0"/>
    <n v="1200"/>
    <s v="F28"/>
    <s v="Wildcat"/>
    <s v="CA-12-46"/>
    <s v="OUI"/>
  </r>
  <r>
    <d v="2018-12-11T00:00:00"/>
    <x v="151"/>
    <x v="0"/>
    <x v="0"/>
    <n v="800"/>
    <s v="F28"/>
    <s v="Wildcat"/>
    <s v="CA-12-46"/>
    <s v="OUI"/>
  </r>
  <r>
    <d v="2018-12-11T00:00:00"/>
    <x v="152"/>
    <x v="0"/>
    <x v="0"/>
    <n v="250"/>
    <s v="F28"/>
    <s v="Wildcat"/>
    <s v="CA-12-46"/>
    <s v="OUI"/>
  </r>
  <r>
    <d v="2018-12-11T00:00:00"/>
    <x v="153"/>
    <x v="0"/>
    <x v="0"/>
    <n v="250"/>
    <s v="F28"/>
    <s v="Wildcat"/>
    <s v="CA-12-46"/>
    <s v="OUI"/>
  </r>
  <r>
    <d v="2018-12-11T00:00:00"/>
    <x v="154"/>
    <x v="0"/>
    <x v="0"/>
    <n v="500"/>
    <s v="F28"/>
    <s v="Wildcat"/>
    <s v="CA-12-46"/>
    <s v="OUI"/>
  </r>
  <r>
    <d v="2018-12-11T00:00:00"/>
    <x v="155"/>
    <x v="0"/>
    <x v="0"/>
    <n v="300"/>
    <s v="F28"/>
    <s v="Wildcat"/>
    <s v="CA-12-45"/>
    <s v="OUI"/>
  </r>
  <r>
    <d v="2018-12-11T00:00:00"/>
    <x v="121"/>
    <x v="0"/>
    <x v="0"/>
    <n v="300"/>
    <s v="F28"/>
    <s v="Wildcat"/>
    <s v="CA-12-45"/>
    <s v="OUI"/>
  </r>
  <r>
    <d v="2018-12-11T00:00:00"/>
    <x v="156"/>
    <x v="0"/>
    <x v="0"/>
    <n v="1400"/>
    <s v="F28"/>
    <s v="Wildcat"/>
    <s v="CA-12-45"/>
    <s v="OUI"/>
  </r>
  <r>
    <d v="2018-12-11T00:00:00"/>
    <x v="123"/>
    <x v="6"/>
    <x v="0"/>
    <n v="1500"/>
    <s v="F28"/>
    <s v="Wildcat"/>
    <s v="CA-12-45"/>
    <s v="OUI"/>
  </r>
  <r>
    <d v="2018-12-12T00:00:00"/>
    <x v="157"/>
    <x v="8"/>
    <x v="1"/>
    <n v="85000"/>
    <s v="Appolinaire"/>
    <s v="Wildcat"/>
    <s v="CA-12-50"/>
    <s v="OUI"/>
  </r>
  <r>
    <d v="2018-12-12T00:00:00"/>
    <x v="158"/>
    <x v="0"/>
    <x v="1"/>
    <n v="600"/>
    <s v="Appolinaire"/>
    <s v="Wildcat"/>
    <s v="CA-12-50"/>
    <s v="OUI"/>
  </r>
  <r>
    <d v="2018-12-12T00:00:00"/>
    <x v="159"/>
    <x v="0"/>
    <x v="1"/>
    <n v="600"/>
    <s v="Appolinaire"/>
    <s v="Wildcat"/>
    <s v="CA-12-50"/>
    <s v="OUI"/>
  </r>
  <r>
    <d v="2018-12-12T00:00:00"/>
    <x v="160"/>
    <x v="9"/>
    <x v="1"/>
    <n v="6670"/>
    <s v="Appolinaire"/>
    <s v="Wildcat"/>
    <s v="CA-12-51"/>
    <s v="OUI"/>
  </r>
  <r>
    <d v="2018-12-12T00:00:00"/>
    <x v="161"/>
    <x v="8"/>
    <x v="1"/>
    <n v="8000"/>
    <s v="Appolinaire"/>
    <s v="Wildcat"/>
    <s v="CA-12-52"/>
    <s v="OUI"/>
  </r>
  <r>
    <d v="2018-12-12T00:00:00"/>
    <x v="162"/>
    <x v="5"/>
    <x v="6"/>
    <n v="10000"/>
    <s v="Rens"/>
    <s v="Wildcat"/>
    <s v="CA-12-30"/>
    <s v="OUI"/>
  </r>
  <r>
    <d v="2018-12-12T00:00:00"/>
    <x v="163"/>
    <x v="7"/>
    <x v="3"/>
    <n v="5000"/>
    <s v="Nicolas"/>
    <s v="Wildcat"/>
    <s v="CA-12-53"/>
    <s v="OUI"/>
  </r>
  <r>
    <d v="2018-12-12T00:00:00"/>
    <x v="164"/>
    <x v="7"/>
    <x v="3"/>
    <n v="5000"/>
    <s v="Nicolas"/>
    <s v="Wildcat"/>
    <s v="CA-12-53"/>
    <s v="OUI"/>
  </r>
  <r>
    <d v="2018-12-12T00:00:00"/>
    <x v="165"/>
    <x v="7"/>
    <x v="3"/>
    <n v="5000"/>
    <s v="Nicolas"/>
    <s v="Wildcat"/>
    <s v="CA-12-53"/>
    <s v="OUI"/>
  </r>
  <r>
    <d v="2018-12-12T00:00:00"/>
    <x v="166"/>
    <x v="7"/>
    <x v="3"/>
    <n v="5000"/>
    <s v="Nicolas"/>
    <s v="Wildcat"/>
    <s v="CA-12-53"/>
    <s v="OUI"/>
  </r>
  <r>
    <d v="2018-12-12T00:00:00"/>
    <x v="167"/>
    <x v="7"/>
    <x v="3"/>
    <n v="5000"/>
    <s v="Nicolas"/>
    <s v="Wildcat"/>
    <s v="CA-12-53"/>
    <s v="OUI"/>
  </r>
  <r>
    <d v="2018-12-12T00:00:00"/>
    <x v="168"/>
    <x v="7"/>
    <x v="3"/>
    <n v="5000"/>
    <s v="Nicolas"/>
    <s v="Wildcat"/>
    <s v="CA-12-53"/>
    <s v="OUI"/>
  </r>
  <r>
    <d v="2018-12-12T00:00:00"/>
    <x v="169"/>
    <x v="7"/>
    <x v="3"/>
    <n v="5000"/>
    <s v="Nicolas"/>
    <s v="Wildcat"/>
    <s v="CA-12-53"/>
    <s v="OUI"/>
  </r>
  <r>
    <d v="2018-12-12T00:00:00"/>
    <x v="170"/>
    <x v="7"/>
    <x v="3"/>
    <n v="5000"/>
    <s v="Nicolas"/>
    <s v="Wildcat"/>
    <s v="CA-12-53"/>
    <s v="OUI"/>
  </r>
  <r>
    <d v="2018-12-12T00:00:00"/>
    <x v="171"/>
    <x v="5"/>
    <x v="6"/>
    <n v="2000"/>
    <s v="Nicolas"/>
    <s v="Wildcat"/>
    <s v="CA-12-69"/>
    <s v="OUI"/>
  </r>
  <r>
    <d v="2018-12-12T00:00:00"/>
    <x v="172"/>
    <x v="0"/>
    <x v="0"/>
    <n v="700"/>
    <s v="F28"/>
    <s v="Wildcat"/>
    <s v="CA-12-48"/>
    <s v="OUI"/>
  </r>
  <r>
    <d v="2018-12-12T00:00:00"/>
    <x v="173"/>
    <x v="0"/>
    <x v="0"/>
    <n v="2000"/>
    <s v="F28"/>
    <s v="Wildcat"/>
    <s v="CA-12-48"/>
    <s v="OUI"/>
  </r>
  <r>
    <d v="2018-12-12T00:00:00"/>
    <x v="123"/>
    <x v="6"/>
    <x v="0"/>
    <n v="1500"/>
    <s v="F28"/>
    <s v="Wildcat"/>
    <s v="CA-12-48"/>
    <s v="OUI"/>
  </r>
  <r>
    <d v="2018-12-12T00:00:00"/>
    <x v="174"/>
    <x v="0"/>
    <x v="0"/>
    <n v="2000"/>
    <s v="F28"/>
    <s v="Wildcat"/>
    <s v="CA-12-48"/>
    <s v="OUI"/>
  </r>
  <r>
    <d v="2018-12-12T00:00:00"/>
    <x v="175"/>
    <x v="0"/>
    <x v="0"/>
    <n v="700"/>
    <s v="F28"/>
    <s v="Wildcat"/>
    <s v="CA-12-48"/>
    <s v="OUI"/>
  </r>
  <r>
    <d v="2018-12-12T00:00:00"/>
    <x v="176"/>
    <x v="0"/>
    <x v="0"/>
    <n v="1300"/>
    <s v="I33"/>
    <s v="Wildcat"/>
    <s v="CA-12-47"/>
    <s v="OUI"/>
  </r>
  <r>
    <d v="2018-12-12T00:00:00"/>
    <x v="177"/>
    <x v="0"/>
    <x v="0"/>
    <n v="300"/>
    <s v="I33"/>
    <s v="Wildcat"/>
    <s v="CA-12-47"/>
    <s v="OUI"/>
  </r>
  <r>
    <d v="2018-12-12T00:00:00"/>
    <x v="178"/>
    <x v="0"/>
    <x v="0"/>
    <n v="300"/>
    <s v="I33"/>
    <s v="Wildcat"/>
    <s v="CA-12-47"/>
    <s v="OUI"/>
  </r>
  <r>
    <d v="2018-12-12T00:00:00"/>
    <x v="179"/>
    <x v="0"/>
    <x v="0"/>
    <n v="1300"/>
    <s v="I33"/>
    <s v="Wildcat"/>
    <s v="CA-12-47"/>
    <s v="OUI"/>
  </r>
  <r>
    <d v="2018-12-12T00:00:00"/>
    <x v="180"/>
    <x v="6"/>
    <x v="0"/>
    <n v="1300"/>
    <s v="I33"/>
    <s v="Wildcat"/>
    <s v="CA-12-47"/>
    <s v="OUI"/>
  </r>
  <r>
    <d v="2018-12-13T00:00:00"/>
    <x v="181"/>
    <x v="0"/>
    <x v="2"/>
    <n v="700"/>
    <s v="Darius"/>
    <s v="Wildcat"/>
    <s v="CA-12-54"/>
    <s v="OUI"/>
  </r>
  <r>
    <d v="2018-12-13T00:00:00"/>
    <x v="182"/>
    <x v="0"/>
    <x v="2"/>
    <n v="700"/>
    <s v="Darius"/>
    <s v="Wildcat"/>
    <s v="CA-12-54"/>
    <s v="OUI"/>
  </r>
  <r>
    <d v="2018-12-13T00:00:00"/>
    <x v="183"/>
    <x v="0"/>
    <x v="2"/>
    <n v="700"/>
    <s v="Darius"/>
    <s v="Wildcat"/>
    <s v="CA-12-54"/>
    <s v="OUI"/>
  </r>
  <r>
    <d v="2018-12-13T00:00:00"/>
    <x v="184"/>
    <x v="0"/>
    <x v="2"/>
    <n v="700"/>
    <s v="Darius"/>
    <s v="Wildcat"/>
    <s v="CA-12-54"/>
    <s v="OUI"/>
  </r>
  <r>
    <d v="2018-12-13T00:00:00"/>
    <x v="185"/>
    <x v="0"/>
    <x v="2"/>
    <n v="700"/>
    <s v="Sonia"/>
    <s v="Wildcat"/>
    <s v="CA-12-55"/>
    <s v="OUI"/>
  </r>
  <r>
    <d v="2018-12-13T00:00:00"/>
    <x v="186"/>
    <x v="0"/>
    <x v="2"/>
    <n v="700"/>
    <s v="Sonia"/>
    <s v="Wildcat"/>
    <s v="CA-12-55"/>
    <s v="OUI"/>
  </r>
  <r>
    <d v="2018-12-13T00:00:00"/>
    <x v="187"/>
    <x v="0"/>
    <x v="2"/>
    <n v="700"/>
    <s v="Sonia"/>
    <s v="Wildcat"/>
    <s v="CA-12-58"/>
    <s v="OUI"/>
  </r>
  <r>
    <d v="2018-12-13T00:00:00"/>
    <x v="184"/>
    <x v="0"/>
    <x v="2"/>
    <n v="700"/>
    <s v="Sonia"/>
    <s v="Wildcat"/>
    <s v="CA-12-58"/>
    <s v="OUI"/>
  </r>
  <r>
    <d v="2018-12-13T00:00:00"/>
    <x v="188"/>
    <x v="7"/>
    <x v="3"/>
    <n v="20000"/>
    <s v="Nicolas"/>
    <s v="Wildcat"/>
    <s v="CA-12-56"/>
    <s v="OUI"/>
  </r>
  <r>
    <d v="2018-12-13T00:00:00"/>
    <x v="189"/>
    <x v="7"/>
    <x v="3"/>
    <n v="20000"/>
    <s v="Nicolas"/>
    <s v="Wildcat"/>
    <s v="CA-12-56"/>
    <s v="OUI"/>
  </r>
  <r>
    <d v="2018-12-13T00:00:00"/>
    <x v="190"/>
    <x v="7"/>
    <x v="3"/>
    <n v="20000"/>
    <s v="Nicolas"/>
    <s v="Wildcat"/>
    <s v="CA-12-56"/>
    <s v="OUI"/>
  </r>
  <r>
    <d v="2018-12-13T00:00:00"/>
    <x v="191"/>
    <x v="7"/>
    <x v="3"/>
    <n v="20000"/>
    <s v="Nicolas"/>
    <s v="Wildcat"/>
    <s v="CA-12-56"/>
    <s v="OUI"/>
  </r>
  <r>
    <d v="2018-12-13T00:00:00"/>
    <x v="192"/>
    <x v="7"/>
    <x v="3"/>
    <n v="20000"/>
    <s v="Nicolas"/>
    <s v="Wildcat"/>
    <s v="CA-12-56"/>
    <s v="OUI"/>
  </r>
  <r>
    <d v="2018-12-13T00:00:00"/>
    <x v="193"/>
    <x v="7"/>
    <x v="3"/>
    <n v="20000"/>
    <s v="Nicolas"/>
    <s v="Wildcat"/>
    <s v="CA-12-57"/>
    <s v="OUI"/>
  </r>
  <r>
    <d v="2018-12-13T00:00:00"/>
    <x v="194"/>
    <x v="7"/>
    <x v="3"/>
    <n v="20000"/>
    <s v="Nicolas"/>
    <s v="Wildcat"/>
    <s v="CA-12-57"/>
    <s v="OUI"/>
  </r>
  <r>
    <d v="2018-12-13T00:00:00"/>
    <x v="195"/>
    <x v="7"/>
    <x v="3"/>
    <n v="20000"/>
    <s v="Nicolas"/>
    <s v="Wildcat"/>
    <s v="CA-12-57"/>
    <s v="OUI"/>
  </r>
  <r>
    <d v="2018-12-13T00:00:00"/>
    <x v="196"/>
    <x v="7"/>
    <x v="3"/>
    <n v="20000"/>
    <s v="Nicolas"/>
    <s v="Wildcat"/>
    <s v="CA-12-57"/>
    <s v="OUI"/>
  </r>
  <r>
    <d v="2018-12-13T00:00:00"/>
    <x v="197"/>
    <x v="7"/>
    <x v="3"/>
    <n v="20000"/>
    <s v="Nicolas"/>
    <s v="Wildcat"/>
    <s v="CA-12-57"/>
    <s v="OUI"/>
  </r>
  <r>
    <d v="2018-12-13T00:00:00"/>
    <x v="198"/>
    <x v="7"/>
    <x v="3"/>
    <n v="20000"/>
    <s v="Nicolas"/>
    <s v="Wildcat"/>
    <s v="CA-12-57"/>
    <s v="OUI"/>
  </r>
  <r>
    <d v="2018-12-13T00:00:00"/>
    <x v="199"/>
    <x v="7"/>
    <x v="3"/>
    <n v="20000"/>
    <s v="Nicolas"/>
    <s v="Wildcat"/>
    <s v="CA-12-57"/>
    <s v="OUI"/>
  </r>
  <r>
    <d v="2018-12-13T00:00:00"/>
    <x v="200"/>
    <x v="7"/>
    <x v="3"/>
    <n v="20000"/>
    <s v="Nicolas"/>
    <s v="Wildcat"/>
    <s v="CA-12-57"/>
    <s v="OUI"/>
  </r>
  <r>
    <d v="2018-12-13T00:00:00"/>
    <x v="201"/>
    <x v="0"/>
    <x v="4"/>
    <n v="200"/>
    <s v="JC"/>
    <s v="Wildcat"/>
    <s v="CA-12-62"/>
    <s v="OUI"/>
  </r>
  <r>
    <d v="2018-12-13T00:00:00"/>
    <x v="202"/>
    <x v="0"/>
    <x v="4"/>
    <n v="500"/>
    <s v="JC"/>
    <s v="Wildcat"/>
    <s v="CA-12-62"/>
    <s v="OUI"/>
  </r>
  <r>
    <d v="2018-12-13T00:00:00"/>
    <x v="203"/>
    <x v="0"/>
    <x v="4"/>
    <n v="200"/>
    <s v="JC"/>
    <s v="Wildcat"/>
    <s v="CA-12-62"/>
    <s v="OUI"/>
  </r>
  <r>
    <d v="2018-12-13T00:00:00"/>
    <x v="204"/>
    <x v="0"/>
    <x v="4"/>
    <n v="300"/>
    <s v="JC"/>
    <s v="Wildcat"/>
    <s v="CA-12-62"/>
    <s v="OUI"/>
  </r>
  <r>
    <d v="2018-12-13T00:00:00"/>
    <x v="205"/>
    <x v="0"/>
    <x v="0"/>
    <n v="700"/>
    <s v="F28"/>
    <s v="Wildcat"/>
    <s v="CA-12-61"/>
    <s v="OUI"/>
  </r>
  <r>
    <d v="2018-12-13T00:00:00"/>
    <x v="123"/>
    <x v="6"/>
    <x v="0"/>
    <n v="1500"/>
    <s v="F28"/>
    <s v="Wildcat"/>
    <s v="CA-12-61"/>
    <s v="OUI"/>
  </r>
  <r>
    <d v="2018-12-13T00:00:00"/>
    <x v="206"/>
    <x v="0"/>
    <x v="0"/>
    <n v="700"/>
    <s v="F28"/>
    <s v="Wildcat"/>
    <s v="CA-12-61"/>
    <s v="OUI"/>
  </r>
  <r>
    <d v="2018-12-13T00:00:00"/>
    <x v="14"/>
    <x v="0"/>
    <x v="0"/>
    <n v="600"/>
    <s v="F28"/>
    <s v="Wildcat"/>
    <s v="CA-12-60"/>
    <s v="OUI"/>
  </r>
  <r>
    <d v="2018-12-13T00:00:00"/>
    <x v="15"/>
    <x v="0"/>
    <x v="0"/>
    <n v="600"/>
    <s v="F28"/>
    <s v="Wildcat"/>
    <s v="CA-12-60"/>
    <s v="OUI"/>
  </r>
  <r>
    <d v="2018-12-14T00:00:00"/>
    <x v="207"/>
    <x v="0"/>
    <x v="1"/>
    <n v="400"/>
    <s v="Appolinaire"/>
    <s v="Wildcat"/>
    <s v="CA-12-64"/>
    <s v="OUI"/>
  </r>
  <r>
    <d v="2018-12-14T00:00:00"/>
    <x v="208"/>
    <x v="10"/>
    <x v="1"/>
    <n v="25000"/>
    <s v="Appolinaire"/>
    <s v="Wildcat"/>
    <s v="CA-12-64"/>
    <s v="OUI"/>
  </r>
  <r>
    <d v="2018-12-14T00:00:00"/>
    <x v="207"/>
    <x v="0"/>
    <x v="1"/>
    <n v="400"/>
    <s v="Appolinaire"/>
    <s v="Wildcat"/>
    <s v="CA-12-64"/>
    <s v="OUI"/>
  </r>
  <r>
    <d v="2018-12-14T00:00:00"/>
    <x v="209"/>
    <x v="8"/>
    <x v="1"/>
    <n v="1000"/>
    <s v="Appolinaire"/>
    <s v="Wildcat"/>
    <s v="CA-12-63"/>
    <s v="OUI"/>
  </r>
  <r>
    <d v="2018-12-14T00:00:00"/>
    <x v="14"/>
    <x v="0"/>
    <x v="0"/>
    <n v="600"/>
    <s v="F28"/>
    <s v="Wildcat"/>
    <s v="CA-12-60"/>
    <s v="OUI"/>
  </r>
  <r>
    <d v="2018-12-14T00:00:00"/>
    <x v="15"/>
    <x v="0"/>
    <x v="0"/>
    <n v="600"/>
    <s v="F28"/>
    <s v="Wildcat"/>
    <s v="CA-12-60"/>
    <s v="OUI"/>
  </r>
  <r>
    <d v="2018-12-14T00:00:00"/>
    <x v="210"/>
    <x v="0"/>
    <x v="0"/>
    <n v="600"/>
    <s v="F28"/>
    <s v="Wildcat"/>
    <s v="CA-12-80"/>
    <s v="OUI"/>
  </r>
  <r>
    <d v="2018-12-14T00:00:00"/>
    <x v="211"/>
    <x v="0"/>
    <x v="0"/>
    <n v="600"/>
    <s v="F28"/>
    <s v="Wildcat"/>
    <s v="CA-12-80"/>
    <s v="OUI"/>
  </r>
  <r>
    <d v="2018-12-14T00:00:00"/>
    <x v="212"/>
    <x v="0"/>
    <x v="1"/>
    <n v="400"/>
    <s v="Appolinaire"/>
    <s v="Wildcat"/>
    <s v="CA-12-65"/>
    <s v="OUI"/>
  </r>
  <r>
    <d v="2018-12-14T00:00:00"/>
    <x v="213"/>
    <x v="0"/>
    <x v="1"/>
    <n v="400"/>
    <s v="Appolinaire"/>
    <s v="Wildcat"/>
    <s v="CA-12-65"/>
    <s v="OUI"/>
  </r>
  <r>
    <d v="2018-12-17T00:00:00"/>
    <x v="214"/>
    <x v="5"/>
    <x v="6"/>
    <n v="1300"/>
    <s v="Darius"/>
    <s v="Wildcat"/>
    <s v="CA-12-73"/>
    <s v="OUI"/>
  </r>
  <r>
    <d v="2018-12-17T00:00:00"/>
    <x v="215"/>
    <x v="5"/>
    <x v="6"/>
    <n v="2000"/>
    <s v="Darius"/>
    <s v="Wildcat"/>
    <s v="CA-12-73"/>
    <s v="OUI"/>
  </r>
  <r>
    <d v="2018-12-17T00:00:00"/>
    <x v="216"/>
    <x v="5"/>
    <x v="6"/>
    <n v="1500"/>
    <s v="Darius"/>
    <s v="Wildcat"/>
    <s v="CA-12-73"/>
    <s v="OUI"/>
  </r>
  <r>
    <d v="2018-12-17T00:00:00"/>
    <x v="217"/>
    <x v="5"/>
    <x v="6"/>
    <n v="1500"/>
    <s v="Darius"/>
    <s v="Wildcat"/>
    <s v="CA-12-73"/>
    <s v="OUI"/>
  </r>
  <r>
    <d v="2018-12-17T00:00:00"/>
    <x v="218"/>
    <x v="5"/>
    <x v="6"/>
    <n v="12000"/>
    <s v="Darius"/>
    <s v="Wildcat"/>
    <s v="CA-12-73"/>
    <s v="OUI"/>
  </r>
  <r>
    <d v="2018-12-17T00:00:00"/>
    <x v="219"/>
    <x v="5"/>
    <x v="6"/>
    <n v="2000"/>
    <s v="Darius"/>
    <s v="Wildcat"/>
    <s v="CA-12-73"/>
    <s v="OUI"/>
  </r>
  <r>
    <d v="2018-12-17T00:00:00"/>
    <x v="220"/>
    <x v="5"/>
    <x v="6"/>
    <n v="8000"/>
    <s v="Darius"/>
    <s v="Wildcat"/>
    <s v="CA-12-73"/>
    <s v="OUI"/>
  </r>
  <r>
    <d v="2018-12-17T00:00:00"/>
    <x v="221"/>
    <x v="5"/>
    <x v="6"/>
    <n v="500"/>
    <s v="Sonia"/>
    <s v="Wildcat"/>
    <s v="CA-12-72"/>
    <s v="OUI"/>
  </r>
  <r>
    <d v="2018-12-17T00:00:00"/>
    <x v="222"/>
    <x v="5"/>
    <x v="6"/>
    <n v="2000"/>
    <s v="Sonia"/>
    <s v="Wildcat"/>
    <s v="CA-12-72"/>
    <s v="OUI"/>
  </r>
  <r>
    <d v="2018-12-17T00:00:00"/>
    <x v="223"/>
    <x v="5"/>
    <x v="6"/>
    <n v="1500"/>
    <s v="Sonia"/>
    <s v="Wildcat"/>
    <s v="CA-12-72"/>
    <s v="OUI"/>
  </r>
  <r>
    <d v="2018-12-17T00:00:00"/>
    <x v="224"/>
    <x v="5"/>
    <x v="6"/>
    <n v="1500"/>
    <s v="Sonia"/>
    <s v="Wildcat"/>
    <s v="CA-12-72"/>
    <s v="OUI"/>
  </r>
  <r>
    <d v="2018-12-17T00:00:00"/>
    <x v="220"/>
    <x v="5"/>
    <x v="6"/>
    <n v="8000"/>
    <s v="Sonia"/>
    <s v="Wildcat"/>
    <s v="CA-12-72"/>
    <s v="OUI"/>
  </r>
  <r>
    <d v="2018-12-17T00:00:00"/>
    <x v="225"/>
    <x v="5"/>
    <x v="6"/>
    <n v="12000"/>
    <s v="Sonia"/>
    <s v="Wildcat"/>
    <s v="CA-12-72"/>
    <s v="OUI"/>
  </r>
  <r>
    <d v="2018-12-17T00:00:00"/>
    <x v="31"/>
    <x v="5"/>
    <x v="6"/>
    <n v="2000"/>
    <s v="Sonia"/>
    <s v="Wildcat"/>
    <s v="CA-12-72"/>
    <s v="OUI"/>
  </r>
  <r>
    <d v="2018-12-17T00:00:00"/>
    <x v="172"/>
    <x v="5"/>
    <x v="6"/>
    <n v="1500"/>
    <s v="I70"/>
    <s v="Wildcat"/>
    <s v="CA-12-71"/>
    <s v="OUI"/>
  </r>
  <r>
    <d v="2018-12-17T00:00:00"/>
    <x v="226"/>
    <x v="5"/>
    <x v="6"/>
    <n v="2000"/>
    <s v="I70"/>
    <s v="Wildcat"/>
    <s v="CA-12-71"/>
    <s v="OUI"/>
  </r>
  <r>
    <d v="2018-12-17T00:00:00"/>
    <x v="31"/>
    <x v="5"/>
    <x v="6"/>
    <n v="2000"/>
    <s v="I70"/>
    <s v="Wildcat"/>
    <s v="CA-12-71"/>
    <s v="OUI"/>
  </r>
  <r>
    <d v="2018-12-17T00:00:00"/>
    <x v="227"/>
    <x v="5"/>
    <x v="6"/>
    <n v="1500"/>
    <s v="I70"/>
    <s v="Wildcat"/>
    <s v="CA-12-71"/>
    <s v="OUI"/>
  </r>
  <r>
    <d v="2018-12-17T00:00:00"/>
    <x v="228"/>
    <x v="5"/>
    <x v="6"/>
    <n v="1500"/>
    <s v="I70"/>
    <s v="Wildcat"/>
    <s v="CA-12-71"/>
    <s v="OUI"/>
  </r>
  <r>
    <d v="2018-12-17T00:00:00"/>
    <x v="220"/>
    <x v="5"/>
    <x v="6"/>
    <n v="8000"/>
    <s v="I70"/>
    <s v="Wildcat"/>
    <s v="CA-12-71"/>
    <s v="OUI"/>
  </r>
  <r>
    <d v="2018-12-17T00:00:00"/>
    <x v="225"/>
    <x v="5"/>
    <x v="6"/>
    <n v="12000"/>
    <s v="I70"/>
    <s v="Wildcat"/>
    <s v="CA-12-71"/>
    <s v="OUI"/>
  </r>
  <r>
    <d v="2018-12-17T00:00:00"/>
    <x v="221"/>
    <x v="5"/>
    <x v="6"/>
    <n v="500"/>
    <s v="Nicolas"/>
    <s v="Wildcat"/>
    <s v="CA-12-69"/>
    <s v="OUI"/>
  </r>
  <r>
    <d v="2018-12-17T00:00:00"/>
    <x v="229"/>
    <x v="5"/>
    <x v="6"/>
    <n v="2000"/>
    <s v="Nicolas"/>
    <s v="Wildcat"/>
    <s v="CA-12-69"/>
    <s v="OUI"/>
  </r>
  <r>
    <d v="2018-12-17T00:00:00"/>
    <x v="220"/>
    <x v="5"/>
    <x v="6"/>
    <n v="8000"/>
    <s v="Nicolas"/>
    <s v="Wildcat"/>
    <s v="CA-12-69"/>
    <s v="OUI"/>
  </r>
  <r>
    <d v="2018-12-17T00:00:00"/>
    <x v="225"/>
    <x v="5"/>
    <x v="6"/>
    <n v="12000"/>
    <s v="Nicolas"/>
    <s v="Wildcat"/>
    <s v="CA-12-69"/>
    <s v="OUI"/>
  </r>
  <r>
    <d v="2018-12-17T00:00:00"/>
    <x v="230"/>
    <x v="5"/>
    <x v="6"/>
    <n v="1500"/>
    <s v="Nicolas"/>
    <s v="Wildcat"/>
    <s v="CA-12-69"/>
    <s v="OUI"/>
  </r>
  <r>
    <d v="2018-12-17T00:00:00"/>
    <x v="231"/>
    <x v="5"/>
    <x v="6"/>
    <n v="1500"/>
    <s v="Nicolas"/>
    <s v="Wildcat"/>
    <s v="CA-12-69"/>
    <s v="OUI"/>
  </r>
  <r>
    <d v="2018-12-17T00:00:00"/>
    <x v="232"/>
    <x v="5"/>
    <x v="6"/>
    <n v="2000"/>
    <s v="Nicolas"/>
    <s v="Wildcat"/>
    <s v="CA-12-69"/>
    <s v="OUI"/>
  </r>
  <r>
    <d v="2018-12-17T00:00:00"/>
    <x v="221"/>
    <x v="5"/>
    <x v="6"/>
    <n v="1600"/>
    <s v="Appolinaire"/>
    <s v="Wildcat"/>
    <s v="CA-12-67"/>
    <s v="OUI"/>
  </r>
  <r>
    <d v="2018-12-17T00:00:00"/>
    <x v="222"/>
    <x v="5"/>
    <x v="6"/>
    <n v="2000"/>
    <s v="Appolinaire"/>
    <s v="Wildcat"/>
    <s v="CA-12-67"/>
    <s v="OUI"/>
  </r>
  <r>
    <d v="2018-12-17T00:00:00"/>
    <x v="223"/>
    <x v="5"/>
    <x v="6"/>
    <n v="1500"/>
    <s v="Appolinaire"/>
    <s v="Wildcat"/>
    <s v="CA-12-67"/>
    <s v="OUI"/>
  </r>
  <r>
    <d v="2018-12-17T00:00:00"/>
    <x v="224"/>
    <x v="5"/>
    <x v="6"/>
    <n v="1500"/>
    <s v="Appolinaire"/>
    <s v="Wildcat"/>
    <s v="CA-12-67"/>
    <s v="OUI"/>
  </r>
  <r>
    <d v="2018-12-17T00:00:00"/>
    <x v="220"/>
    <x v="5"/>
    <x v="6"/>
    <n v="8000"/>
    <s v="Appolinaire"/>
    <s v="Wildcat"/>
    <s v="CA-12-67"/>
    <s v="OUI"/>
  </r>
  <r>
    <d v="2018-12-17T00:00:00"/>
    <x v="225"/>
    <x v="5"/>
    <x v="6"/>
    <n v="12000"/>
    <s v="Appolinaire"/>
    <s v="Wildcat"/>
    <s v="CA-12-67"/>
    <s v="OUI"/>
  </r>
  <r>
    <d v="2018-12-17T00:00:00"/>
    <x v="31"/>
    <x v="5"/>
    <x v="6"/>
    <n v="2000"/>
    <s v="Appolinaire"/>
    <s v="Wildcat"/>
    <s v="CA-12-67"/>
    <s v="OUI"/>
  </r>
  <r>
    <d v="2018-12-17T00:00:00"/>
    <x v="233"/>
    <x v="5"/>
    <x v="6"/>
    <n v="1000"/>
    <s v="F28"/>
    <s v="Wildcat"/>
    <s v="CA-12-68"/>
    <s v="OUI"/>
  </r>
  <r>
    <d v="2018-12-17T00:00:00"/>
    <x v="234"/>
    <x v="5"/>
    <x v="6"/>
    <n v="2000"/>
    <s v="F28"/>
    <s v="Wildcat"/>
    <s v="CA-12-68"/>
    <s v="OUI"/>
  </r>
  <r>
    <d v="2018-12-17T00:00:00"/>
    <x v="235"/>
    <x v="5"/>
    <x v="6"/>
    <n v="1500"/>
    <s v="F28"/>
    <s v="Wildcat"/>
    <s v="CA-12-68"/>
    <s v="OUI"/>
  </r>
  <r>
    <d v="2018-12-17T00:00:00"/>
    <x v="236"/>
    <x v="5"/>
    <x v="6"/>
    <n v="1500"/>
    <s v="F28"/>
    <s v="Wildcat"/>
    <s v="CA-12-68"/>
    <s v="OUI"/>
  </r>
  <r>
    <d v="2018-12-17T00:00:00"/>
    <x v="237"/>
    <x v="5"/>
    <x v="6"/>
    <n v="2000"/>
    <s v="F28"/>
    <s v="Wildcat"/>
    <s v="CA-12-68"/>
    <s v="OUI"/>
  </r>
  <r>
    <d v="2018-12-17T00:00:00"/>
    <x v="225"/>
    <x v="5"/>
    <x v="6"/>
    <n v="12000"/>
    <s v="F28"/>
    <s v="Wildcat"/>
    <s v="CA-12-68"/>
    <s v="OUI"/>
  </r>
  <r>
    <d v="2018-12-17T00:00:00"/>
    <x v="220"/>
    <x v="5"/>
    <x v="6"/>
    <n v="8000"/>
    <s v="F28"/>
    <s v="Wildcat"/>
    <s v="CA-12-68"/>
    <s v="OUI"/>
  </r>
  <r>
    <d v="2018-12-17T00:00:00"/>
    <x v="238"/>
    <x v="5"/>
    <x v="6"/>
    <n v="1000"/>
    <s v="I33"/>
    <s v="Wildcat"/>
    <s v="CA-12-70"/>
    <s v="OUI"/>
  </r>
  <r>
    <d v="2018-12-17T00:00:00"/>
    <x v="239"/>
    <x v="5"/>
    <x v="6"/>
    <n v="2000"/>
    <s v="I33"/>
    <s v="Wildcat"/>
    <s v="CA-12-70"/>
    <s v="OUI"/>
  </r>
  <r>
    <d v="2018-12-17T00:00:00"/>
    <x v="240"/>
    <x v="5"/>
    <x v="6"/>
    <n v="1500"/>
    <s v="I33"/>
    <s v="Wildcat"/>
    <s v="CA-12-70"/>
    <s v="OUI"/>
  </r>
  <r>
    <d v="2018-12-17T00:00:00"/>
    <x v="241"/>
    <x v="5"/>
    <x v="6"/>
    <n v="1500"/>
    <s v="I33"/>
    <s v="Wildcat"/>
    <s v="CA-12-70"/>
    <s v="OUI"/>
  </r>
  <r>
    <d v="2018-12-17T00:00:00"/>
    <x v="31"/>
    <x v="5"/>
    <x v="6"/>
    <n v="2000"/>
    <s v="I33"/>
    <s v="Wildcat"/>
    <s v="CA-12-70"/>
    <s v="OUI"/>
  </r>
  <r>
    <d v="2018-12-17T00:00:00"/>
    <x v="225"/>
    <x v="5"/>
    <x v="6"/>
    <n v="12000"/>
    <s v="I33"/>
    <s v="Wildcat"/>
    <s v="CA-12-70"/>
    <s v="OUI"/>
  </r>
  <r>
    <d v="2018-12-17T00:00:00"/>
    <x v="220"/>
    <x v="5"/>
    <x v="6"/>
    <n v="8000"/>
    <s v="I33"/>
    <s v="Wildcat"/>
    <s v="CA-12-70"/>
    <s v="OUI"/>
  </r>
  <r>
    <d v="2018-12-17T00:00:00"/>
    <x v="242"/>
    <x v="5"/>
    <x v="6"/>
    <n v="1000"/>
    <s v="I33"/>
    <s v="Wildcat"/>
    <s v="CA-12-70"/>
    <s v="OUI"/>
  </r>
  <r>
    <d v="2018-12-18T00:00:00"/>
    <x v="243"/>
    <x v="5"/>
    <x v="6"/>
    <n v="1000"/>
    <s v="Darius"/>
    <s v="Wildcat"/>
    <s v="CA-12-73"/>
    <s v="OUI"/>
  </r>
  <r>
    <d v="2018-12-18T00:00:00"/>
    <x v="244"/>
    <x v="5"/>
    <x v="6"/>
    <n v="1000"/>
    <s v="Darius"/>
    <s v="Wildcat"/>
    <s v="CA-12-73"/>
    <s v="OUI"/>
  </r>
  <r>
    <d v="2018-12-18T00:00:00"/>
    <x v="245"/>
    <x v="5"/>
    <x v="6"/>
    <n v="1500"/>
    <s v="Darius"/>
    <s v="Wildcat"/>
    <s v="CA-12-73"/>
    <s v="OUI"/>
  </r>
  <r>
    <d v="2018-12-18T00:00:00"/>
    <x v="246"/>
    <x v="5"/>
    <x v="6"/>
    <n v="1500"/>
    <s v="Darius"/>
    <s v="Wildcat"/>
    <s v="CA-12-73"/>
    <s v="OUI"/>
  </r>
  <r>
    <d v="2018-12-18T00:00:00"/>
    <x v="225"/>
    <x v="5"/>
    <x v="6"/>
    <n v="12000"/>
    <s v="Darius"/>
    <s v="Wildcat"/>
    <s v="CA-12-73"/>
    <s v="OUI"/>
  </r>
  <r>
    <d v="2018-12-18T00:00:00"/>
    <x v="219"/>
    <x v="5"/>
    <x v="6"/>
    <n v="2000"/>
    <s v="Darius"/>
    <s v="Wildcat"/>
    <s v="CA-12-73"/>
    <s v="OUI"/>
  </r>
  <r>
    <d v="2018-12-18T00:00:00"/>
    <x v="220"/>
    <x v="5"/>
    <x v="6"/>
    <n v="8000"/>
    <s v="Darius"/>
    <s v="Wildcat"/>
    <s v="CA-12-73"/>
    <s v="OUI"/>
  </r>
  <r>
    <d v="2018-12-18T00:00:00"/>
    <x v="247"/>
    <x v="5"/>
    <x v="6"/>
    <n v="1000"/>
    <s v="Darius"/>
    <s v="Wildcat"/>
    <s v="CA-12-73"/>
    <s v="OUI"/>
  </r>
  <r>
    <d v="2018-12-18T00:00:00"/>
    <x v="248"/>
    <x v="5"/>
    <x v="6"/>
    <n v="1000"/>
    <s v="Darius"/>
    <s v="Wildcat"/>
    <s v="CA-12-73"/>
    <s v="OUI"/>
  </r>
  <r>
    <d v="2018-12-18T00:00:00"/>
    <x v="249"/>
    <x v="5"/>
    <x v="6"/>
    <n v="1500"/>
    <s v="Sonia"/>
    <s v="Wildcat"/>
    <s v="CA-12-72"/>
    <s v="OUI"/>
  </r>
  <r>
    <d v="2018-12-18T00:00:00"/>
    <x v="246"/>
    <x v="5"/>
    <x v="6"/>
    <n v="1500"/>
    <s v="Sonia"/>
    <s v="Wildcat"/>
    <s v="CA-12-72"/>
    <s v="OUI"/>
  </r>
  <r>
    <d v="2018-12-18T00:00:00"/>
    <x v="250"/>
    <x v="5"/>
    <x v="6"/>
    <n v="1500"/>
    <s v="Sonia"/>
    <s v="Wildcat"/>
    <s v="CA-12-72"/>
    <s v="OUI"/>
  </r>
  <r>
    <d v="2018-12-18T00:00:00"/>
    <x v="228"/>
    <x v="5"/>
    <x v="6"/>
    <n v="1500"/>
    <s v="Sonia"/>
    <s v="Wildcat"/>
    <s v="CA-12-72"/>
    <s v="OUI"/>
  </r>
  <r>
    <d v="2018-12-18T00:00:00"/>
    <x v="220"/>
    <x v="5"/>
    <x v="6"/>
    <n v="8000"/>
    <s v="Sonia"/>
    <s v="Wildcat"/>
    <s v="CA-12-72"/>
    <s v="OUI"/>
  </r>
  <r>
    <d v="2018-12-18T00:00:00"/>
    <x v="31"/>
    <x v="5"/>
    <x v="6"/>
    <n v="2000"/>
    <s v="Sonia"/>
    <s v="Wildcat"/>
    <s v="CA-12-72"/>
    <s v="OUI"/>
  </r>
  <r>
    <d v="2018-12-18T00:00:00"/>
    <x v="248"/>
    <x v="5"/>
    <x v="6"/>
    <n v="1000"/>
    <s v="Sonia"/>
    <s v="Wildcat"/>
    <s v="CA-12-72"/>
    <s v="OUI"/>
  </r>
  <r>
    <d v="2018-12-18T00:00:00"/>
    <x v="225"/>
    <x v="5"/>
    <x v="6"/>
    <n v="12000"/>
    <s v="Sonia"/>
    <s v="Wildcat"/>
    <s v="CA-12-72"/>
    <s v="OUI"/>
  </r>
  <r>
    <d v="2018-12-18T00:00:00"/>
    <x v="251"/>
    <x v="5"/>
    <x v="6"/>
    <n v="1000"/>
    <s v="I70"/>
    <s v="Wildcat"/>
    <s v="CA-12-71"/>
    <s v="OUI"/>
  </r>
  <r>
    <d v="2018-12-18T00:00:00"/>
    <x v="244"/>
    <x v="5"/>
    <x v="6"/>
    <n v="1000"/>
    <s v="I70"/>
    <s v="Wildcat"/>
    <s v="CA-12-71"/>
    <s v="OUI"/>
  </r>
  <r>
    <d v="2018-12-18T00:00:00"/>
    <x v="252"/>
    <x v="5"/>
    <x v="6"/>
    <n v="1000"/>
    <s v="I70"/>
    <s v="Wildcat"/>
    <s v="CA-12-71"/>
    <s v="OUI"/>
  </r>
  <r>
    <d v="2018-12-18T00:00:00"/>
    <x v="253"/>
    <x v="5"/>
    <x v="6"/>
    <n v="1500"/>
    <s v="I70"/>
    <s v="Wildcat"/>
    <s v="CA-12-71"/>
    <s v="OUI"/>
  </r>
  <r>
    <d v="2018-12-18T00:00:00"/>
    <x v="254"/>
    <x v="5"/>
    <x v="6"/>
    <n v="1500"/>
    <s v="I70"/>
    <s v="Wildcat"/>
    <s v="CA-12-71"/>
    <s v="OUI"/>
  </r>
  <r>
    <d v="2018-12-18T00:00:00"/>
    <x v="31"/>
    <x v="5"/>
    <x v="6"/>
    <n v="2000"/>
    <s v="I70"/>
    <s v="Wildcat"/>
    <s v="CA-12-71"/>
    <s v="OUI"/>
  </r>
  <r>
    <d v="2018-12-18T00:00:00"/>
    <x v="252"/>
    <x v="5"/>
    <x v="6"/>
    <n v="1000"/>
    <s v="I70"/>
    <s v="Wildcat"/>
    <s v="CA-12-71"/>
    <s v="OUI"/>
  </r>
  <r>
    <d v="2018-12-18T00:00:00"/>
    <x v="220"/>
    <x v="5"/>
    <x v="6"/>
    <n v="8000"/>
    <s v="I70"/>
    <s v="Wildcat"/>
    <s v="CA-12-71"/>
    <s v="OUI"/>
  </r>
  <r>
    <d v="2018-12-18T00:00:00"/>
    <x v="225"/>
    <x v="5"/>
    <x v="6"/>
    <n v="12000"/>
    <s v="I70"/>
    <s v="Wildcat"/>
    <s v="CA-12-71"/>
    <s v="OUI"/>
  </r>
  <r>
    <d v="2018-12-18T00:00:00"/>
    <x v="255"/>
    <x v="5"/>
    <x v="6"/>
    <n v="1000"/>
    <s v="Nicolas"/>
    <s v="Wildcat"/>
    <s v="CA-12-69"/>
    <s v="OUI"/>
  </r>
  <r>
    <d v="2018-12-18T00:00:00"/>
    <x v="256"/>
    <x v="5"/>
    <x v="6"/>
    <n v="1000"/>
    <s v="Nicolas"/>
    <s v="Wildcat"/>
    <s v="CA-12-69"/>
    <s v="OUI"/>
  </r>
  <r>
    <d v="2018-12-18T00:00:00"/>
    <x v="257"/>
    <x v="5"/>
    <x v="6"/>
    <n v="1000"/>
    <s v="Nicolas"/>
    <s v="Wildcat"/>
    <s v="CA-12-69"/>
    <s v="OUI"/>
  </r>
  <r>
    <d v="2018-12-18T00:00:00"/>
    <x v="232"/>
    <x v="5"/>
    <x v="6"/>
    <n v="2000"/>
    <s v="Nicolas"/>
    <s v="Wildcat"/>
    <s v="CA-12-69"/>
    <s v="OUI"/>
  </r>
  <r>
    <d v="2018-12-18T00:00:00"/>
    <x v="220"/>
    <x v="5"/>
    <x v="6"/>
    <n v="8000"/>
    <s v="Nicolas"/>
    <s v="Wildcat"/>
    <s v="CA-12-69"/>
    <s v="OUI"/>
  </r>
  <r>
    <d v="2018-12-18T00:00:00"/>
    <x v="225"/>
    <x v="5"/>
    <x v="6"/>
    <n v="12000"/>
    <s v="Nicolas"/>
    <s v="Wildcat"/>
    <s v="CA-12-69"/>
    <s v="OUI"/>
  </r>
  <r>
    <d v="2018-12-18T00:00:00"/>
    <x v="258"/>
    <x v="5"/>
    <x v="6"/>
    <n v="1500"/>
    <s v="Nicolas"/>
    <s v="Wildcat"/>
    <s v="CA-12-69"/>
    <s v="OUI"/>
  </r>
  <r>
    <d v="2018-12-18T00:00:00"/>
    <x v="259"/>
    <x v="5"/>
    <x v="6"/>
    <n v="1500"/>
    <s v="Nicolas"/>
    <s v="Wildcat"/>
    <s v="CA-12-69"/>
    <s v="OUI"/>
  </r>
  <r>
    <d v="2018-12-18T00:00:00"/>
    <x v="248"/>
    <x v="5"/>
    <x v="6"/>
    <n v="1000"/>
    <s v="Nicolas"/>
    <s v="Wildcat"/>
    <s v="CA-12-69"/>
    <s v="OUI"/>
  </r>
  <r>
    <d v="2018-12-18T00:00:00"/>
    <x v="249"/>
    <x v="5"/>
    <x v="6"/>
    <n v="1500"/>
    <s v="Appolinaire"/>
    <s v="Wildcat"/>
    <s v="CA-12-67"/>
    <s v="OUI"/>
  </r>
  <r>
    <d v="2018-12-18T00:00:00"/>
    <x v="246"/>
    <x v="5"/>
    <x v="6"/>
    <n v="1500"/>
    <s v="Appolinaire"/>
    <s v="Wildcat"/>
    <s v="CA-12-67"/>
    <s v="OUI"/>
  </r>
  <r>
    <d v="2018-12-18T00:00:00"/>
    <x v="250"/>
    <x v="5"/>
    <x v="6"/>
    <n v="1500"/>
    <s v="Appolinaire"/>
    <s v="Wildcat"/>
    <s v="CA-12-67"/>
    <s v="OUI"/>
  </r>
  <r>
    <d v="2018-12-18T00:00:00"/>
    <x v="228"/>
    <x v="5"/>
    <x v="6"/>
    <n v="1500"/>
    <s v="Appolinaire"/>
    <s v="Wildcat"/>
    <s v="CA-12-67"/>
    <s v="OUI"/>
  </r>
  <r>
    <d v="2018-12-18T00:00:00"/>
    <x v="220"/>
    <x v="5"/>
    <x v="6"/>
    <n v="8000"/>
    <s v="Appolinaire"/>
    <s v="Wildcat"/>
    <s v="CA-12-67"/>
    <s v="OUI"/>
  </r>
  <r>
    <d v="2018-12-18T00:00:00"/>
    <x v="31"/>
    <x v="5"/>
    <x v="6"/>
    <n v="2000"/>
    <s v="Appolinaire"/>
    <s v="Wildcat"/>
    <s v="CA-12-67"/>
    <s v="OUI"/>
  </r>
  <r>
    <d v="2018-12-18T00:00:00"/>
    <x v="248"/>
    <x v="5"/>
    <x v="6"/>
    <n v="1000"/>
    <s v="Appolinaire"/>
    <s v="Wildcat"/>
    <s v="CA-12-67"/>
    <s v="OUI"/>
  </r>
  <r>
    <d v="2018-12-18T00:00:00"/>
    <x v="225"/>
    <x v="5"/>
    <x v="6"/>
    <n v="12000"/>
    <s v="Appolinaire"/>
    <s v="Wildcat"/>
    <s v="CA-12-67"/>
    <s v="OUI"/>
  </r>
  <r>
    <d v="2018-12-18T00:00:00"/>
    <x v="249"/>
    <x v="5"/>
    <x v="6"/>
    <n v="1500"/>
    <s v="F28"/>
    <s v="Wildcat"/>
    <s v="CA-12-68"/>
    <s v="OUI"/>
  </r>
  <r>
    <d v="2018-12-18T00:00:00"/>
    <x v="242"/>
    <x v="5"/>
    <x v="6"/>
    <n v="1000"/>
    <s v="F28"/>
    <s v="Wildcat"/>
    <s v="CA-12-68"/>
    <s v="OUI"/>
  </r>
  <r>
    <d v="2018-12-18T00:00:00"/>
    <x v="246"/>
    <x v="5"/>
    <x v="6"/>
    <n v="1500"/>
    <s v="F28"/>
    <s v="Wildcat"/>
    <s v="CA-12-68"/>
    <s v="OUI"/>
  </r>
  <r>
    <d v="2018-12-18T00:00:00"/>
    <x v="260"/>
    <x v="5"/>
    <x v="6"/>
    <n v="1000"/>
    <s v="F28"/>
    <s v="Wildcat"/>
    <s v="CA-12-68"/>
    <s v="OUI"/>
  </r>
  <r>
    <d v="2018-12-18T00:00:00"/>
    <x v="242"/>
    <x v="5"/>
    <x v="6"/>
    <n v="1000"/>
    <s v="F28"/>
    <s v="Wildcat"/>
    <s v="CA-12-68"/>
    <s v="OUI"/>
  </r>
  <r>
    <d v="2018-12-18T00:00:00"/>
    <x v="261"/>
    <x v="5"/>
    <x v="6"/>
    <n v="1000"/>
    <s v="F28"/>
    <s v="Wildcat"/>
    <s v="CA-12-68"/>
    <s v="OUI"/>
  </r>
  <r>
    <d v="2018-12-18T00:00:00"/>
    <x v="225"/>
    <x v="5"/>
    <x v="6"/>
    <n v="12000"/>
    <s v="F28"/>
    <s v="Wildcat"/>
    <s v="CA-12-68"/>
    <s v="OUI"/>
  </r>
  <r>
    <d v="2018-12-18T00:00:00"/>
    <x v="237"/>
    <x v="5"/>
    <x v="6"/>
    <n v="2000"/>
    <s v="F28"/>
    <s v="Wildcat"/>
    <s v="CA-12-68"/>
    <s v="OUI"/>
  </r>
  <r>
    <d v="2018-12-18T00:00:00"/>
    <x v="220"/>
    <x v="5"/>
    <x v="6"/>
    <n v="8000"/>
    <s v="F28"/>
    <s v="Wildcat"/>
    <s v="CA-12-68"/>
    <s v="OUI"/>
  </r>
  <r>
    <d v="2018-12-18T00:00:00"/>
    <x v="262"/>
    <x v="5"/>
    <x v="6"/>
    <n v="1000"/>
    <s v="I33"/>
    <s v="Wildcat"/>
    <s v="CA-12-70"/>
    <s v="OUI"/>
  </r>
  <r>
    <d v="2018-12-18T00:00:00"/>
    <x v="263"/>
    <x v="5"/>
    <x v="6"/>
    <n v="1000"/>
    <s v="I33"/>
    <s v="Wildcat"/>
    <s v="CA-12-70"/>
    <s v="OUI"/>
  </r>
  <r>
    <d v="2018-12-18T00:00:00"/>
    <x v="264"/>
    <x v="5"/>
    <x v="6"/>
    <n v="1500"/>
    <s v="I33"/>
    <s v="Wildcat"/>
    <s v="CA-12-70"/>
    <s v="OUI"/>
  </r>
  <r>
    <d v="2018-12-18T00:00:00"/>
    <x v="265"/>
    <x v="5"/>
    <x v="6"/>
    <n v="1500"/>
    <s v="I33"/>
    <s v="Wildcat"/>
    <s v="CA-12-70"/>
    <s v="OUI"/>
  </r>
  <r>
    <d v="2018-12-18T00:00:00"/>
    <x v="225"/>
    <x v="5"/>
    <x v="6"/>
    <n v="12000"/>
    <s v="I33"/>
    <s v="Wildcat"/>
    <s v="CA-12-70"/>
    <s v="OUI"/>
  </r>
  <r>
    <d v="2018-12-18T00:00:00"/>
    <x v="220"/>
    <x v="5"/>
    <x v="6"/>
    <n v="8000"/>
    <s v="I33"/>
    <s v="Wildcat"/>
    <s v="CA-12-70"/>
    <s v="OUI"/>
  </r>
  <r>
    <d v="2018-12-18T00:00:00"/>
    <x v="31"/>
    <x v="5"/>
    <x v="6"/>
    <n v="2000"/>
    <s v="I33"/>
    <s v="Wildcat"/>
    <s v="CA-12-70"/>
    <s v="OUI"/>
  </r>
  <r>
    <d v="2018-12-18T00:00:00"/>
    <x v="242"/>
    <x v="5"/>
    <x v="6"/>
    <n v="1000"/>
    <s v="I33"/>
    <s v="Wildcat"/>
    <s v="CA-12-70"/>
    <s v="OUI"/>
  </r>
  <r>
    <d v="2018-12-19T00:00:00"/>
    <x v="266"/>
    <x v="5"/>
    <x v="6"/>
    <n v="1500"/>
    <s v="Darius"/>
    <s v="Wildcat"/>
    <s v="CA-12-73"/>
    <s v="OUI"/>
  </r>
  <r>
    <d v="2018-12-19T00:00:00"/>
    <x v="267"/>
    <x v="5"/>
    <x v="6"/>
    <n v="1500"/>
    <s v="Darius"/>
    <s v="Wildcat"/>
    <s v="CA-12-73"/>
    <s v="OUI"/>
  </r>
  <r>
    <d v="2018-12-19T00:00:00"/>
    <x v="225"/>
    <x v="5"/>
    <x v="6"/>
    <n v="12000"/>
    <s v="Darius"/>
    <s v="Wildcat"/>
    <s v="CA-12-73"/>
    <s v="OUI"/>
  </r>
  <r>
    <d v="2018-12-19T00:00:00"/>
    <x v="219"/>
    <x v="5"/>
    <x v="6"/>
    <n v="2000"/>
    <s v="Darius"/>
    <s v="Wildcat"/>
    <s v="CA-12-73"/>
    <s v="OUI"/>
  </r>
  <r>
    <d v="2018-12-19T00:00:00"/>
    <x v="268"/>
    <x v="5"/>
    <x v="6"/>
    <n v="2000"/>
    <s v="Darius"/>
    <s v="Wildcat"/>
    <s v="CA-12-73"/>
    <s v="OUI"/>
  </r>
  <r>
    <d v="2018-12-19T00:00:00"/>
    <x v="269"/>
    <x v="5"/>
    <x v="6"/>
    <n v="1300"/>
    <s v="Darius"/>
    <s v="Wildcat"/>
    <s v="CA-12-73"/>
    <s v="OUI"/>
  </r>
  <r>
    <d v="2018-12-19T00:00:00"/>
    <x v="251"/>
    <x v="5"/>
    <x v="6"/>
    <n v="1000"/>
    <s v="Sonia"/>
    <s v="Wildcat"/>
    <s v="CA-12-72"/>
    <s v="OUI"/>
  </r>
  <r>
    <d v="2018-12-19T00:00:00"/>
    <x v="244"/>
    <x v="5"/>
    <x v="6"/>
    <n v="1000"/>
    <s v="Sonia"/>
    <s v="Wildcat"/>
    <s v="CA-12-72"/>
    <s v="OUI"/>
  </r>
  <r>
    <d v="2018-12-19T00:00:00"/>
    <x v="270"/>
    <x v="5"/>
    <x v="6"/>
    <n v="1000"/>
    <s v="Sonia"/>
    <s v="Wildcat"/>
    <s v="CA-12-72"/>
    <s v="OUI"/>
  </r>
  <r>
    <d v="2018-12-19T00:00:00"/>
    <x v="225"/>
    <x v="5"/>
    <x v="6"/>
    <n v="12000"/>
    <s v="Sonia"/>
    <s v="Wildcat"/>
    <s v="CA-12-72"/>
    <s v="OUI"/>
  </r>
  <r>
    <d v="2018-12-19T00:00:00"/>
    <x v="31"/>
    <x v="5"/>
    <x v="6"/>
    <n v="2000"/>
    <s v="Sonia"/>
    <s v="Wildcat"/>
    <s v="CA-12-72"/>
    <s v="OUI"/>
  </r>
  <r>
    <d v="2018-12-19T00:00:00"/>
    <x v="271"/>
    <x v="5"/>
    <x v="6"/>
    <n v="2000"/>
    <s v="Sonia"/>
    <s v="Wildcat"/>
    <s v="CA-12-72"/>
    <s v="OUI"/>
  </r>
  <r>
    <d v="2018-12-19T00:00:00"/>
    <x v="269"/>
    <x v="5"/>
    <x v="6"/>
    <n v="500"/>
    <s v="Sonia"/>
    <s v="Wildcat"/>
    <s v="CA-12-72"/>
    <s v="OUI"/>
  </r>
  <r>
    <d v="2018-12-19T00:00:00"/>
    <x v="272"/>
    <x v="5"/>
    <x v="6"/>
    <n v="1500"/>
    <s v="I70"/>
    <s v="Wildcat"/>
    <s v="CA-12-71"/>
    <s v="OUI"/>
  </r>
  <r>
    <d v="2018-12-19T00:00:00"/>
    <x v="273"/>
    <x v="5"/>
    <x v="6"/>
    <n v="1500"/>
    <s v="I70"/>
    <s v="Wildcat"/>
    <s v="CA-12-71"/>
    <s v="OUI"/>
  </r>
  <r>
    <d v="2018-12-19T00:00:00"/>
    <x v="225"/>
    <x v="5"/>
    <x v="6"/>
    <n v="12000"/>
    <s v="I70"/>
    <s v="Wildcat"/>
    <s v="CA-12-71"/>
    <s v="OUI"/>
  </r>
  <r>
    <d v="2018-12-19T00:00:00"/>
    <x v="31"/>
    <x v="5"/>
    <x v="6"/>
    <n v="2000"/>
    <s v="I70"/>
    <s v="Wildcat"/>
    <s v="CA-12-71"/>
    <s v="OUI"/>
  </r>
  <r>
    <d v="2018-12-19T00:00:00"/>
    <x v="274"/>
    <x v="5"/>
    <x v="6"/>
    <n v="2000"/>
    <s v="I70"/>
    <s v="Wildcat"/>
    <s v="CA-12-71"/>
    <s v="OUI"/>
  </r>
  <r>
    <d v="2018-12-19T00:00:00"/>
    <x v="175"/>
    <x v="5"/>
    <x v="6"/>
    <n v="1500"/>
    <s v="I70"/>
    <s v="Wildcat"/>
    <s v="CA-12-71"/>
    <s v="OUI"/>
  </r>
  <r>
    <d v="2018-12-19T00:00:00"/>
    <x v="275"/>
    <x v="5"/>
    <x v="6"/>
    <n v="1500"/>
    <s v="Nicolas"/>
    <s v="Wildcat"/>
    <s v="CA-12-69"/>
    <s v="OUI"/>
  </r>
  <r>
    <d v="2018-12-19T00:00:00"/>
    <x v="276"/>
    <x v="5"/>
    <x v="6"/>
    <n v="1500"/>
    <s v="Nicolas"/>
    <s v="Wildcat"/>
    <s v="CA-12-69"/>
    <s v="OUI"/>
  </r>
  <r>
    <d v="2018-12-19T00:00:00"/>
    <x v="225"/>
    <x v="5"/>
    <x v="6"/>
    <n v="12000"/>
    <s v="Nicolas"/>
    <s v="Wildcat"/>
    <s v="CA-12-69"/>
    <s v="OUI"/>
  </r>
  <r>
    <d v="2018-12-19T00:00:00"/>
    <x v="232"/>
    <x v="5"/>
    <x v="6"/>
    <n v="2000"/>
    <s v="Nicolas"/>
    <s v="Wildcat"/>
    <s v="CA-12-69"/>
    <s v="OUI"/>
  </r>
  <r>
    <d v="2018-12-19T00:00:00"/>
    <x v="269"/>
    <x v="5"/>
    <x v="6"/>
    <n v="500"/>
    <s v="Nicolas"/>
    <s v="Wildcat"/>
    <s v="CA-12-69"/>
    <s v="OUI"/>
  </r>
  <r>
    <d v="2018-12-19T00:00:00"/>
    <x v="277"/>
    <x v="0"/>
    <x v="4"/>
    <n v="300"/>
    <s v="JC"/>
    <s v="Wildcat"/>
    <s v="CA-12-74"/>
    <s v="OUI"/>
  </r>
  <r>
    <d v="2018-12-19T00:00:00"/>
    <x v="278"/>
    <x v="0"/>
    <x v="4"/>
    <n v="4000"/>
    <s v="JC"/>
    <s v="Wildcat"/>
    <s v="CA-12-74"/>
    <s v="OUI"/>
  </r>
  <r>
    <d v="2018-12-19T00:00:00"/>
    <x v="279"/>
    <x v="0"/>
    <x v="4"/>
    <n v="300"/>
    <s v="JC"/>
    <s v="Wildcat"/>
    <s v="CA-12-74"/>
    <s v="OUI"/>
  </r>
  <r>
    <d v="2018-12-19T00:00:00"/>
    <x v="251"/>
    <x v="5"/>
    <x v="6"/>
    <n v="1000"/>
    <s v="Appolinaire"/>
    <s v="Wildcat"/>
    <s v="CA-12-67"/>
    <s v="OUI"/>
  </r>
  <r>
    <d v="2018-12-19T00:00:00"/>
    <x v="244"/>
    <x v="5"/>
    <x v="6"/>
    <n v="1000"/>
    <s v="Appolinaire"/>
    <s v="Wildcat"/>
    <s v="CA-12-67"/>
    <s v="OUI"/>
  </r>
  <r>
    <d v="2018-12-19T00:00:00"/>
    <x v="270"/>
    <x v="5"/>
    <x v="6"/>
    <n v="1000"/>
    <s v="Appolinaire"/>
    <s v="Wildcat"/>
    <s v="CA-12-67"/>
    <s v="OUI"/>
  </r>
  <r>
    <d v="2018-12-19T00:00:00"/>
    <x v="225"/>
    <x v="5"/>
    <x v="6"/>
    <n v="12000"/>
    <s v="Appolinaire"/>
    <s v="Wildcat"/>
    <s v="CA-12-67"/>
    <s v="OUI"/>
  </r>
  <r>
    <d v="2018-12-19T00:00:00"/>
    <x v="31"/>
    <x v="5"/>
    <x v="6"/>
    <n v="2000"/>
    <s v="Appolinaire"/>
    <s v="Wildcat"/>
    <s v="CA-12-67"/>
    <s v="OUI"/>
  </r>
  <r>
    <d v="2018-12-19T00:00:00"/>
    <x v="271"/>
    <x v="5"/>
    <x v="6"/>
    <n v="2000"/>
    <s v="Appolinaire"/>
    <s v="Wildcat"/>
    <s v="CA-12-67"/>
    <s v="OUI"/>
  </r>
  <r>
    <d v="2018-12-19T00:00:00"/>
    <x v="269"/>
    <x v="5"/>
    <x v="6"/>
    <n v="1600"/>
    <s v="Appolinaire"/>
    <s v="Wildcat"/>
    <s v="CA-12-67"/>
    <s v="OUI"/>
  </r>
  <r>
    <d v="2018-12-19T00:00:00"/>
    <x v="272"/>
    <x v="5"/>
    <x v="6"/>
    <n v="1500"/>
    <s v="F28"/>
    <s v="Wildcat"/>
    <s v="CA-12-68"/>
    <s v="OUI"/>
  </r>
  <r>
    <d v="2018-12-19T00:00:00"/>
    <x v="273"/>
    <x v="5"/>
    <x v="6"/>
    <n v="1500"/>
    <s v="F28"/>
    <s v="Wildcat"/>
    <s v="CA-12-68"/>
    <s v="OUI"/>
  </r>
  <r>
    <d v="2018-12-19T00:00:00"/>
    <x v="237"/>
    <x v="5"/>
    <x v="6"/>
    <n v="2000"/>
    <s v="F28"/>
    <s v="Wildcat"/>
    <s v="CA-12-68"/>
    <s v="OUI"/>
  </r>
  <r>
    <d v="2018-12-19T00:00:00"/>
    <x v="225"/>
    <x v="5"/>
    <x v="6"/>
    <n v="12000"/>
    <s v="F28"/>
    <s v="Wildcat"/>
    <s v="CA-12-68"/>
    <s v="OUI"/>
  </r>
  <r>
    <d v="2018-12-19T00:00:00"/>
    <x v="268"/>
    <x v="5"/>
    <x v="6"/>
    <n v="2000"/>
    <s v="F28"/>
    <s v="Wildcat"/>
    <s v="CA-12-68"/>
    <s v="OUI"/>
  </r>
  <r>
    <d v="2018-12-19T00:00:00"/>
    <x v="269"/>
    <x v="5"/>
    <x v="6"/>
    <n v="1000"/>
    <s v="F28"/>
    <s v="Wildcat"/>
    <s v="CA-12-68"/>
    <s v="OUI"/>
  </r>
  <r>
    <d v="2018-12-19T00:00:00"/>
    <x v="14"/>
    <x v="0"/>
    <x v="0"/>
    <n v="600"/>
    <s v="F28"/>
    <s v="Wildcat"/>
    <s v="CA-12-76"/>
    <s v="OUI"/>
  </r>
  <r>
    <d v="2018-12-19T00:00:00"/>
    <x v="15"/>
    <x v="0"/>
    <x v="0"/>
    <n v="600"/>
    <s v="F28"/>
    <s v="Wildcat"/>
    <s v="CA-12-76"/>
    <s v="OUI"/>
  </r>
  <r>
    <d v="2018-12-19T00:00:00"/>
    <x v="31"/>
    <x v="5"/>
    <x v="6"/>
    <n v="2000"/>
    <s v="I33"/>
    <s v="Wildcat"/>
    <s v="CA-12-70"/>
    <s v="OUI"/>
  </r>
  <r>
    <d v="2018-12-19T00:00:00"/>
    <x v="280"/>
    <x v="5"/>
    <x v="6"/>
    <n v="1500"/>
    <s v="I33"/>
    <s v="Wildcat"/>
    <s v="CA-12-70"/>
    <s v="OUI"/>
  </r>
  <r>
    <d v="2018-12-19T00:00:00"/>
    <x v="281"/>
    <x v="5"/>
    <x v="6"/>
    <n v="1500"/>
    <s v="I33"/>
    <s v="Wildcat"/>
    <s v="CA-12-70"/>
    <s v="OUI"/>
  </r>
  <r>
    <d v="2018-12-19T00:00:00"/>
    <x v="225"/>
    <x v="5"/>
    <x v="6"/>
    <n v="12000"/>
    <s v="I33"/>
    <s v="Wildcat"/>
    <s v="CA-12-70"/>
    <s v="OUI"/>
  </r>
  <r>
    <d v="2018-12-19T00:00:00"/>
    <x v="282"/>
    <x v="5"/>
    <x v="6"/>
    <n v="2000"/>
    <s v="I33"/>
    <s v="Wildcat"/>
    <s v="CA-12-70"/>
    <s v="OUI"/>
  </r>
  <r>
    <d v="2018-12-19T00:00:00"/>
    <x v="283"/>
    <x v="5"/>
    <x v="6"/>
    <n v="1000"/>
    <s v="I33"/>
    <s v="Wildcat"/>
    <s v="CA-12-70"/>
    <s v="OUI"/>
  </r>
  <r>
    <d v="2018-12-21T00:00:00"/>
    <x v="284"/>
    <x v="0"/>
    <x v="1"/>
    <n v="700"/>
    <s v="Appolinaire"/>
    <s v="Wildcat"/>
    <s v="CA-12-77"/>
    <s v="OUI"/>
  </r>
  <r>
    <d v="2018-12-21T00:00:00"/>
    <x v="285"/>
    <x v="0"/>
    <x v="1"/>
    <n v="700"/>
    <s v="Appolinaire"/>
    <s v="Wildcat"/>
    <s v="CA-12-77"/>
    <s v="OUI"/>
  </r>
  <r>
    <d v="2018-12-21T00:00:00"/>
    <x v="286"/>
    <x v="8"/>
    <x v="1"/>
    <n v="35000"/>
    <s v="Appolinaire"/>
    <s v="Wildcat"/>
    <s v="CA-12-78"/>
    <s v="OUI"/>
  </r>
  <r>
    <d v="2018-12-21T00:00:00"/>
    <x v="287"/>
    <x v="0"/>
    <x v="1"/>
    <n v="900"/>
    <s v="Appolinaire"/>
    <s v="Wildcat"/>
    <s v="CA-12-81"/>
    <s v="OUI"/>
  </r>
  <r>
    <d v="2018-12-21T00:00:00"/>
    <x v="288"/>
    <x v="0"/>
    <x v="1"/>
    <n v="900"/>
    <s v="Appolinaire"/>
    <s v="Wildcat"/>
    <s v="CA-12-81"/>
    <s v="OUI"/>
  </r>
  <r>
    <d v="2018-12-21T00:00:00"/>
    <x v="289"/>
    <x v="0"/>
    <x v="3"/>
    <n v="500"/>
    <s v="Nicolas"/>
    <s v="Wildcat"/>
    <s v="CA-12-79"/>
    <s v="OUI"/>
  </r>
  <r>
    <d v="2018-12-21T00:00:00"/>
    <x v="290"/>
    <x v="0"/>
    <x v="3"/>
    <n v="800"/>
    <s v="Nicolas"/>
    <s v="Wildcat"/>
    <s v="CA-12-79"/>
    <s v="OUI"/>
  </r>
  <r>
    <d v="2018-12-21T00:00:00"/>
    <x v="291"/>
    <x v="0"/>
    <x v="3"/>
    <n v="700"/>
    <s v="Nicolas"/>
    <s v="Wildcat"/>
    <s v="CA-12-79"/>
    <s v="OUI"/>
  </r>
  <r>
    <d v="2018-12-21T00:00:00"/>
    <x v="292"/>
    <x v="0"/>
    <x v="3"/>
    <n v="300"/>
    <s v="Nicolas"/>
    <s v="Wildcat"/>
    <s v="CA-12-79"/>
    <s v="OUI"/>
  </r>
  <r>
    <d v="2018-12-21T00:00:00"/>
    <x v="293"/>
    <x v="0"/>
    <x v="4"/>
    <n v="5000"/>
    <s v="JC"/>
    <s v="Wildcat"/>
    <s v="CA-12-75"/>
    <s v="OUI"/>
  </r>
  <r>
    <d v="2018-12-22T00:00:00"/>
    <x v="294"/>
    <x v="0"/>
    <x v="1"/>
    <n v="1000"/>
    <s v="Appolinaire"/>
    <s v="Wildcat"/>
    <s v="CA-12-82"/>
    <s v="OUI"/>
  </r>
  <r>
    <d v="2018-12-22T00:00:00"/>
    <x v="295"/>
    <x v="0"/>
    <x v="1"/>
    <n v="1000"/>
    <s v="Appolinaire"/>
    <s v="Wildcat"/>
    <s v="CA-12-82"/>
    <s v="OUI"/>
  </r>
  <r>
    <d v="2018-12-22T00:00:00"/>
    <x v="296"/>
    <x v="11"/>
    <x v="1"/>
    <n v="1000"/>
    <s v="Appolinaire"/>
    <s v="Wildcat"/>
    <s v="CA-12-82"/>
    <s v="OUI"/>
  </r>
  <r>
    <d v="2018-12-23T00:00:00"/>
    <x v="294"/>
    <x v="0"/>
    <x v="1"/>
    <n v="1000"/>
    <s v="Appolinaire"/>
    <s v="Wildcat"/>
    <s v="CA-12-82"/>
    <s v="OUI"/>
  </r>
  <r>
    <d v="2018-12-23T00:00:00"/>
    <x v="295"/>
    <x v="0"/>
    <x v="1"/>
    <n v="1000"/>
    <s v="Appolinaire"/>
    <s v="Wildcat"/>
    <s v="CA-12-82"/>
    <s v="OUI"/>
  </r>
  <r>
    <d v="2018-12-24T00:00:00"/>
    <x v="297"/>
    <x v="5"/>
    <x v="4"/>
    <n v="205055"/>
    <s v="Ecobank"/>
    <s v="Wildcat"/>
    <s v="BQ-12-02"/>
    <s v="OUI"/>
  </r>
  <r>
    <d v="2018-12-24T00:00:00"/>
    <x v="298"/>
    <x v="5"/>
    <x v="4"/>
    <n v="197625"/>
    <s v="Ecobank"/>
    <s v="Wildcat"/>
    <s v="BQ-12-02"/>
    <s v="OUI"/>
  </r>
  <r>
    <d v="2018-12-24T00:00:00"/>
    <x v="299"/>
    <x v="5"/>
    <x v="3"/>
    <n v="151795"/>
    <s v="Ecobank"/>
    <s v="Wildcat"/>
    <s v="BQ-12-02"/>
    <s v="OUI"/>
  </r>
  <r>
    <d v="2018-12-24T00:00:00"/>
    <x v="300"/>
    <x v="5"/>
    <x v="2"/>
    <n v="150955"/>
    <s v="Ecobank"/>
    <s v="Wildcat"/>
    <s v="BQ-12-02"/>
    <s v="OUI"/>
  </r>
  <r>
    <d v="2018-12-24T00:00:00"/>
    <x v="301"/>
    <x v="5"/>
    <x v="1"/>
    <n v="103685"/>
    <s v="Ecobank"/>
    <s v="Wildcat"/>
    <s v="BQ-12-02"/>
    <s v="OUI"/>
  </r>
  <r>
    <d v="2018-12-24T00:00:00"/>
    <x v="302"/>
    <x v="5"/>
    <x v="2"/>
    <n v="151375"/>
    <s v="Ecobank"/>
    <s v="Wildcat"/>
    <s v="BQ-12-02"/>
    <s v="OUI"/>
  </r>
  <r>
    <d v="2018-12-24T00:00:00"/>
    <x v="303"/>
    <x v="5"/>
    <x v="0"/>
    <n v="77215"/>
    <s v="Ecobank"/>
    <s v="Wildcat"/>
    <s v="BQ-12-02"/>
    <s v="OUI"/>
  </r>
  <r>
    <d v="2018-12-24T00:00:00"/>
    <x v="304"/>
    <x v="5"/>
    <x v="4"/>
    <n v="160000"/>
    <s v="Ecobank"/>
    <s v="Wildcat"/>
    <s v="BQ-12-02"/>
    <s v="OUI"/>
  </r>
  <r>
    <d v="2018-12-24T00:00:00"/>
    <x v="305"/>
    <x v="8"/>
    <x v="1"/>
    <n v="85000"/>
    <s v="Ecobank"/>
    <s v="Wildcat"/>
    <s v="BQ-12-02"/>
    <s v="OUI"/>
  </r>
  <r>
    <d v="2018-12-24T00:00:00"/>
    <x v="306"/>
    <x v="5"/>
    <x v="1"/>
    <n v="180000"/>
    <s v="Ecobank"/>
    <s v="Wildcat"/>
    <s v="BQ-12-02"/>
    <s v="OUI"/>
  </r>
  <r>
    <d v="2018-12-24T00:00:00"/>
    <x v="307"/>
    <x v="5"/>
    <x v="2"/>
    <n v="160000"/>
    <s v="Ecobank"/>
    <s v="Wildcat"/>
    <s v="BQ-12-02"/>
    <s v="OUI"/>
  </r>
  <r>
    <d v="2018-12-24T00:00:00"/>
    <x v="308"/>
    <x v="5"/>
    <x v="0"/>
    <n v="160000"/>
    <s v="Ecobank"/>
    <s v="Wildcat"/>
    <s v="BQ-12-02"/>
    <s v="OUI"/>
  </r>
  <r>
    <d v="2018-12-24T00:00:00"/>
    <x v="309"/>
    <x v="0"/>
    <x v="1"/>
    <n v="800"/>
    <s v="Appolinaire"/>
    <s v="Wildcat"/>
    <s v="CA-12-82"/>
    <s v="OUI"/>
  </r>
  <r>
    <d v="2018-12-24T00:00:00"/>
    <x v="310"/>
    <x v="0"/>
    <x v="1"/>
    <n v="800"/>
    <s v="Appolinaire"/>
    <s v="Wildcat"/>
    <s v="CA-12-82"/>
    <s v="OUI"/>
  </r>
  <r>
    <d v="2018-12-26T00:00:00"/>
    <x v="311"/>
    <x v="2"/>
    <x v="0"/>
    <n v="4500"/>
    <s v="F28"/>
    <s v="Wildcat"/>
    <s v="CA-12-84"/>
    <s v="OUI"/>
  </r>
  <r>
    <d v="2018-12-28T00:00:00"/>
    <x v="311"/>
    <x v="2"/>
    <x v="0"/>
    <n v="4500"/>
    <s v="I33"/>
    <s v="Wildcat"/>
    <s v="CA-12-83"/>
    <s v="OUI"/>
  </r>
  <r>
    <d v="2018-12-29T00:00:00"/>
    <x v="312"/>
    <x v="0"/>
    <x v="1"/>
    <n v="600"/>
    <s v="Appolinaire"/>
    <s v="Wildcat"/>
    <s v="CA-12-82"/>
    <s v="OUI"/>
  </r>
  <r>
    <d v="2018-12-29T00:00:00"/>
    <x v="313"/>
    <x v="0"/>
    <x v="1"/>
    <n v="800"/>
    <s v="Appolinaire"/>
    <s v="Wildcat"/>
    <s v="CA-12-82"/>
    <s v="OUI"/>
  </r>
  <r>
    <d v="2018-12-29T00:00:00"/>
    <x v="314"/>
    <x v="0"/>
    <x v="1"/>
    <n v="600"/>
    <s v="Appolinaire"/>
    <s v="Wildcat"/>
    <s v="CA-12-82"/>
    <s v="OUI"/>
  </r>
  <r>
    <d v="2018-12-29T00:00:00"/>
    <x v="315"/>
    <x v="0"/>
    <x v="1"/>
    <n v="400"/>
    <s v="Appolinaire"/>
    <s v="Wildcat"/>
    <s v="CA-12-82"/>
    <s v="OUI"/>
  </r>
  <r>
    <d v="2018-12-29T00:00:00"/>
    <x v="15"/>
    <x v="0"/>
    <x v="1"/>
    <n v="700"/>
    <s v="Appolinaire"/>
    <s v="Wildcat"/>
    <s v="CA-12-82"/>
    <s v="OUI"/>
  </r>
  <r>
    <d v="2018-12-31T00:00:00"/>
    <x v="316"/>
    <x v="0"/>
    <x v="1"/>
    <n v="800"/>
    <s v="Appolinaire"/>
    <s v="Wildcat"/>
    <s v="CA-12-82"/>
    <s v="OUI"/>
  </r>
  <r>
    <d v="2018-12-31T00:00:00"/>
    <x v="317"/>
    <x v="0"/>
    <x v="1"/>
    <n v="800"/>
    <s v="Appolinaire"/>
    <s v="Wildcat"/>
    <s v="CA-12-82"/>
    <s v="OUI"/>
  </r>
  <r>
    <d v="2018-12-31T00:00:00"/>
    <x v="318"/>
    <x v="12"/>
    <x v="1"/>
    <n v="3300"/>
    <s v="Ecobank"/>
    <s v="Wildcat"/>
    <s v="BQ-12-03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O12" firstHeaderRow="1" firstDataRow="2" firstDataCol="1"/>
  <pivotFields count="9">
    <pivotField numFmtId="14" showAll="0"/>
    <pivotField showAll="0">
      <items count="320">
        <item x="87"/>
        <item x="208"/>
        <item x="160"/>
        <item x="19"/>
        <item x="115"/>
        <item x="311"/>
        <item x="16"/>
        <item x="88"/>
        <item x="83"/>
        <item x="42"/>
        <item x="57"/>
        <item x="97"/>
        <item x="95"/>
        <item x="178"/>
        <item x="6"/>
        <item x="12"/>
        <item x="59"/>
        <item x="105"/>
        <item x="30"/>
        <item x="206"/>
        <item x="41"/>
        <item x="121"/>
        <item x="102"/>
        <item x="174"/>
        <item x="123"/>
        <item x="180"/>
        <item x="163"/>
        <item x="165"/>
        <item x="169"/>
        <item x="200"/>
        <item x="199"/>
        <item x="188"/>
        <item x="168"/>
        <item x="193"/>
        <item x="198"/>
        <item x="189"/>
        <item x="191"/>
        <item x="166"/>
        <item x="164"/>
        <item x="197"/>
        <item x="194"/>
        <item x="192"/>
        <item x="195"/>
        <item x="196"/>
        <item x="170"/>
        <item x="190"/>
        <item x="167"/>
        <item x="306"/>
        <item x="307"/>
        <item x="308"/>
        <item x="127"/>
        <item x="124"/>
        <item x="125"/>
        <item x="126"/>
        <item x="82"/>
        <item x="28"/>
        <item x="77"/>
        <item x="58"/>
        <item x="37"/>
        <item x="94"/>
        <item x="293"/>
        <item x="43"/>
        <item x="144"/>
        <item x="185"/>
        <item x="181"/>
        <item x="60"/>
        <item x="116"/>
        <item x="187"/>
        <item x="183"/>
        <item x="15"/>
        <item x="289"/>
        <item x="146"/>
        <item x="35"/>
        <item x="103"/>
        <item x="91"/>
        <item x="130"/>
        <item x="118"/>
        <item x="277"/>
        <item x="201"/>
        <item x="113"/>
        <item x="69"/>
        <item x="50"/>
        <item x="26"/>
        <item x="24"/>
        <item x="11"/>
        <item x="44"/>
        <item x="3"/>
        <item x="9"/>
        <item x="29"/>
        <item x="2"/>
        <item x="139"/>
        <item x="120"/>
        <item x="156"/>
        <item x="122"/>
        <item x="136"/>
        <item x="244"/>
        <item x="257"/>
        <item x="261"/>
        <item x="254"/>
        <item x="259"/>
        <item x="246"/>
        <item x="85"/>
        <item x="138"/>
        <item x="99"/>
        <item x="162"/>
        <item x="304"/>
        <item x="73"/>
        <item x="75"/>
        <item x="48"/>
        <item x="56"/>
        <item x="145"/>
        <item x="67"/>
        <item x="101"/>
        <item x="13"/>
        <item x="315"/>
        <item x="310"/>
        <item x="1"/>
        <item x="151"/>
        <item x="63"/>
        <item x="318"/>
        <item x="157"/>
        <item x="161"/>
        <item x="140"/>
        <item x="286"/>
        <item x="209"/>
        <item x="284"/>
        <item x="287"/>
        <item x="207"/>
        <item x="285"/>
        <item x="288"/>
        <item x="242"/>
        <item x="252"/>
        <item x="296"/>
        <item x="71"/>
        <item x="52"/>
        <item x="66"/>
        <item x="177"/>
        <item x="179"/>
        <item x="211"/>
        <item x="100"/>
        <item x="314"/>
        <item x="292"/>
        <item x="72"/>
        <item x="220"/>
        <item x="106"/>
        <item x="80"/>
        <item x="186"/>
        <item x="182"/>
        <item x="61"/>
        <item x="65"/>
        <item x="62"/>
        <item x="137"/>
        <item x="184"/>
        <item x="232"/>
        <item x="241"/>
        <item x="40"/>
        <item x="240"/>
        <item x="282"/>
        <item x="280"/>
        <item x="264"/>
        <item x="262"/>
        <item x="250"/>
        <item x="266"/>
        <item x="251"/>
        <item x="243"/>
        <item x="260"/>
        <item x="258"/>
        <item x="249"/>
        <item x="245"/>
        <item x="253"/>
        <item x="274"/>
        <item x="223"/>
        <item x="230"/>
        <item x="227"/>
        <item x="216"/>
        <item x="235"/>
        <item x="275"/>
        <item x="272"/>
        <item x="268"/>
        <item x="256"/>
        <item x="45"/>
        <item x="0"/>
        <item x="153"/>
        <item x="10"/>
        <item x="86"/>
        <item x="84"/>
        <item x="104"/>
        <item x="34"/>
        <item x="239"/>
        <item x="226"/>
        <item x="46"/>
        <item x="49"/>
        <item x="313"/>
        <item x="176"/>
        <item x="238"/>
        <item x="7"/>
        <item x="290"/>
        <item x="33"/>
        <item x="5"/>
        <item x="8"/>
        <item x="14"/>
        <item x="309"/>
        <item x="312"/>
        <item x="93"/>
        <item x="110"/>
        <item x="316"/>
        <item x="172"/>
        <item x="294"/>
        <item x="221"/>
        <item x="214"/>
        <item x="131"/>
        <item x="133"/>
        <item x="147"/>
        <item x="119"/>
        <item x="135"/>
        <item x="150"/>
        <item x="155"/>
        <item x="205"/>
        <item x="210"/>
        <item x="224"/>
        <item x="228"/>
        <item x="217"/>
        <item x="236"/>
        <item x="231"/>
        <item x="74"/>
        <item x="225"/>
        <item x="218"/>
        <item x="111"/>
        <item x="79"/>
        <item x="36"/>
        <item x="291"/>
        <item x="38"/>
        <item x="98"/>
        <item x="39"/>
        <item x="92"/>
        <item x="117"/>
        <item x="203"/>
        <item x="202"/>
        <item x="279"/>
        <item x="278"/>
        <item x="112"/>
        <item x="4"/>
        <item x="281"/>
        <item x="267"/>
        <item x="276"/>
        <item x="273"/>
        <item x="114"/>
        <item x="64"/>
        <item x="22"/>
        <item x="302"/>
        <item x="301"/>
        <item x="298"/>
        <item x="297"/>
        <item x="303"/>
        <item x="299"/>
        <item x="300"/>
        <item x="204"/>
        <item x="317"/>
        <item x="154"/>
        <item x="152"/>
        <item x="233"/>
        <item x="283"/>
        <item x="171"/>
        <item x="271"/>
        <item x="234"/>
        <item x="215"/>
        <item x="269"/>
        <item x="229"/>
        <item x="222"/>
        <item x="173"/>
        <item x="175"/>
        <item x="295"/>
        <item x="70"/>
        <item x="51"/>
        <item x="55"/>
        <item x="54"/>
        <item x="53"/>
        <item x="76"/>
        <item x="132"/>
        <item x="129"/>
        <item x="18"/>
        <item x="128"/>
        <item x="17"/>
        <item x="20"/>
        <item x="141"/>
        <item x="212"/>
        <item x="89"/>
        <item x="108"/>
        <item x="158"/>
        <item x="148"/>
        <item x="21"/>
        <item x="90"/>
        <item x="142"/>
        <item x="213"/>
        <item x="109"/>
        <item x="219"/>
        <item x="143"/>
        <item x="31"/>
        <item x="237"/>
        <item x="68"/>
        <item x="78"/>
        <item x="23"/>
        <item x="107"/>
        <item x="159"/>
        <item x="149"/>
        <item x="27"/>
        <item x="25"/>
        <item x="96"/>
        <item x="265"/>
        <item x="305"/>
        <item x="270"/>
        <item x="247"/>
        <item x="248"/>
        <item x="255"/>
        <item x="81"/>
        <item x="47"/>
        <item x="263"/>
        <item x="134"/>
        <item x="32"/>
        <item t="default"/>
      </items>
    </pivotField>
    <pivotField axis="axisCol" showAll="0">
      <items count="14">
        <item x="12"/>
        <item x="7"/>
        <item x="10"/>
        <item x="4"/>
        <item x="1"/>
        <item x="5"/>
        <item x="9"/>
        <item x="8"/>
        <item x="2"/>
        <item x="11"/>
        <item x="0"/>
        <item x="3"/>
        <item x="6"/>
        <item t="default"/>
      </items>
    </pivotField>
    <pivotField axis="axisRow" showAll="0">
      <items count="8">
        <item sd="0" x="0"/>
        <item sd="0" x="2"/>
        <item sd="0" x="4"/>
        <item sd="0" x="3"/>
        <item sd="0" x="1"/>
        <item sd="0" x="5"/>
        <item sd="0" x="6"/>
        <item t="default" sd="0"/>
      </items>
    </pivotField>
    <pivotField dataField="1" numFmtId="165" showAll="0"/>
    <pivotField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9"/>
  <sheetViews>
    <sheetView tabSelected="1" zoomScale="80" zoomScaleNormal="80" workbookViewId="0">
      <pane ySplit="1" topLeftCell="A435" activePane="bottomLeft" state="frozen"/>
      <selection activeCell="E19" sqref="E19"/>
      <selection pane="bottomLeft" activeCell="B457" sqref="B457"/>
    </sheetView>
  </sheetViews>
  <sheetFormatPr baseColWidth="10" defaultColWidth="11.42578125" defaultRowHeight="16.5" customHeight="1" x14ac:dyDescent="0.25"/>
  <cols>
    <col min="1" max="1" width="15.28515625" style="272" customWidth="1"/>
    <col min="2" max="2" width="77.7109375" style="312" customWidth="1"/>
    <col min="3" max="3" width="21.42578125" style="114" customWidth="1"/>
    <col min="4" max="4" width="20.140625" style="111" customWidth="1"/>
    <col min="5" max="5" width="21" style="292" customWidth="1"/>
    <col min="6" max="6" width="15.7109375" style="213" customWidth="1"/>
    <col min="7" max="7" width="16.85546875" style="73" customWidth="1"/>
    <col min="8" max="8" width="21.5703125" style="285" customWidth="1"/>
    <col min="9" max="9" width="17.140625" style="77" customWidth="1"/>
    <col min="10" max="16384" width="11.42578125" style="73"/>
  </cols>
  <sheetData>
    <row r="1" spans="1:10" ht="27.75" customHeight="1" x14ac:dyDescent="0.25">
      <c r="A1" s="269" t="s">
        <v>81</v>
      </c>
      <c r="B1" s="301" t="s">
        <v>1</v>
      </c>
      <c r="C1" s="208" t="s">
        <v>2</v>
      </c>
      <c r="D1" s="207" t="s">
        <v>3</v>
      </c>
      <c r="E1" s="286" t="s">
        <v>70</v>
      </c>
      <c r="F1" s="209" t="s">
        <v>4</v>
      </c>
      <c r="G1" s="210" t="s">
        <v>5</v>
      </c>
      <c r="H1" s="278" t="s">
        <v>6</v>
      </c>
      <c r="I1" s="243" t="s">
        <v>7</v>
      </c>
    </row>
    <row r="2" spans="1:10" s="109" customFormat="1" ht="15" customHeight="1" x14ac:dyDescent="0.25">
      <c r="A2" s="270">
        <v>41973</v>
      </c>
      <c r="B2" s="274" t="s">
        <v>2922</v>
      </c>
      <c r="C2" s="260" t="s">
        <v>18</v>
      </c>
      <c r="D2" s="251" t="s">
        <v>8</v>
      </c>
      <c r="E2" s="287">
        <v>1000</v>
      </c>
      <c r="F2" s="263" t="s">
        <v>352</v>
      </c>
      <c r="G2" s="205" t="s">
        <v>14</v>
      </c>
      <c r="H2" s="274" t="s">
        <v>2745</v>
      </c>
      <c r="I2" s="206" t="s">
        <v>2187</v>
      </c>
      <c r="J2" s="73"/>
    </row>
    <row r="3" spans="1:10" s="109" customFormat="1" ht="15" customHeight="1" x14ac:dyDescent="0.25">
      <c r="A3" s="270">
        <v>41973</v>
      </c>
      <c r="B3" s="302" t="s">
        <v>2923</v>
      </c>
      <c r="C3" s="260" t="s">
        <v>18</v>
      </c>
      <c r="D3" s="251" t="s">
        <v>8</v>
      </c>
      <c r="E3" s="288">
        <v>400</v>
      </c>
      <c r="F3" s="251" t="s">
        <v>352</v>
      </c>
      <c r="G3" s="205" t="s">
        <v>14</v>
      </c>
      <c r="H3" s="274" t="s">
        <v>2745</v>
      </c>
      <c r="I3" s="105" t="s">
        <v>2187</v>
      </c>
      <c r="J3" s="73"/>
    </row>
    <row r="4" spans="1:10" ht="16.5" customHeight="1" x14ac:dyDescent="0.25">
      <c r="A4" s="270">
        <v>41973</v>
      </c>
      <c r="B4" s="302" t="s">
        <v>2924</v>
      </c>
      <c r="C4" s="260" t="s">
        <v>18</v>
      </c>
      <c r="D4" s="251" t="s">
        <v>8</v>
      </c>
      <c r="E4" s="288">
        <v>500</v>
      </c>
      <c r="F4" s="251" t="s">
        <v>352</v>
      </c>
      <c r="G4" s="205" t="s">
        <v>14</v>
      </c>
      <c r="H4" s="274" t="s">
        <v>2745</v>
      </c>
      <c r="I4" s="105" t="s">
        <v>2187</v>
      </c>
    </row>
    <row r="5" spans="1:10" ht="16.5" customHeight="1" x14ac:dyDescent="0.25">
      <c r="A5" s="270">
        <v>41973</v>
      </c>
      <c r="B5" s="302" t="s">
        <v>2925</v>
      </c>
      <c r="C5" s="260" t="s">
        <v>18</v>
      </c>
      <c r="D5" s="251" t="s">
        <v>8</v>
      </c>
      <c r="E5" s="288">
        <v>400</v>
      </c>
      <c r="F5" s="251" t="s">
        <v>352</v>
      </c>
      <c r="G5" s="205" t="s">
        <v>14</v>
      </c>
      <c r="H5" s="274" t="s">
        <v>2745</v>
      </c>
      <c r="I5" s="105" t="s">
        <v>2187</v>
      </c>
    </row>
    <row r="6" spans="1:10" ht="16.5" customHeight="1" x14ac:dyDescent="0.25">
      <c r="A6" s="270">
        <v>41973</v>
      </c>
      <c r="B6" s="302" t="s">
        <v>2926</v>
      </c>
      <c r="C6" s="260" t="s">
        <v>18</v>
      </c>
      <c r="D6" s="251" t="s">
        <v>8</v>
      </c>
      <c r="E6" s="288">
        <v>400</v>
      </c>
      <c r="F6" s="251" t="s">
        <v>352</v>
      </c>
      <c r="G6" s="205" t="s">
        <v>14</v>
      </c>
      <c r="H6" s="274" t="s">
        <v>2745</v>
      </c>
      <c r="I6" s="105" t="s">
        <v>2187</v>
      </c>
    </row>
    <row r="7" spans="1:10" ht="16.5" customHeight="1" x14ac:dyDescent="0.25">
      <c r="A7" s="270">
        <v>41973</v>
      </c>
      <c r="B7" s="302" t="s">
        <v>2927</v>
      </c>
      <c r="C7" s="260" t="s">
        <v>18</v>
      </c>
      <c r="D7" s="251" t="s">
        <v>8</v>
      </c>
      <c r="E7" s="288">
        <v>400</v>
      </c>
      <c r="F7" s="251" t="s">
        <v>352</v>
      </c>
      <c r="G7" s="205" t="s">
        <v>14</v>
      </c>
      <c r="H7" s="274" t="s">
        <v>2745</v>
      </c>
      <c r="I7" s="105" t="s">
        <v>2187</v>
      </c>
    </row>
    <row r="8" spans="1:10" ht="16.5" customHeight="1" x14ac:dyDescent="0.25">
      <c r="A8" s="270">
        <v>41973</v>
      </c>
      <c r="B8" s="302" t="s">
        <v>2928</v>
      </c>
      <c r="C8" s="249" t="s">
        <v>18</v>
      </c>
      <c r="D8" s="251" t="s">
        <v>8</v>
      </c>
      <c r="E8" s="288">
        <v>300</v>
      </c>
      <c r="F8" s="251" t="s">
        <v>352</v>
      </c>
      <c r="G8" s="205" t="s">
        <v>14</v>
      </c>
      <c r="H8" s="274" t="s">
        <v>2745</v>
      </c>
      <c r="I8" s="105" t="s">
        <v>2187</v>
      </c>
    </row>
    <row r="9" spans="1:10" ht="16.5" customHeight="1" x14ac:dyDescent="0.25">
      <c r="A9" s="270">
        <v>41973</v>
      </c>
      <c r="B9" s="302" t="s">
        <v>2929</v>
      </c>
      <c r="C9" s="249" t="s">
        <v>18</v>
      </c>
      <c r="D9" s="251" t="s">
        <v>8</v>
      </c>
      <c r="E9" s="288">
        <v>200</v>
      </c>
      <c r="F9" s="251" t="s">
        <v>352</v>
      </c>
      <c r="G9" s="205" t="s">
        <v>14</v>
      </c>
      <c r="H9" s="274" t="s">
        <v>2745</v>
      </c>
      <c r="I9" s="105" t="s">
        <v>2187</v>
      </c>
    </row>
    <row r="10" spans="1:10" ht="16.5" customHeight="1" x14ac:dyDescent="0.25">
      <c r="A10" s="270">
        <v>41973</v>
      </c>
      <c r="B10" s="302" t="s">
        <v>2930</v>
      </c>
      <c r="C10" s="249" t="s">
        <v>18</v>
      </c>
      <c r="D10" s="251" t="s">
        <v>8</v>
      </c>
      <c r="E10" s="288">
        <v>400</v>
      </c>
      <c r="F10" s="251" t="s">
        <v>352</v>
      </c>
      <c r="G10" s="205" t="s">
        <v>14</v>
      </c>
      <c r="H10" s="274" t="s">
        <v>2745</v>
      </c>
      <c r="I10" s="105" t="s">
        <v>2187</v>
      </c>
    </row>
    <row r="11" spans="1:10" ht="16.5" customHeight="1" x14ac:dyDescent="0.25">
      <c r="A11" s="270">
        <v>41973</v>
      </c>
      <c r="B11" s="302" t="s">
        <v>2931</v>
      </c>
      <c r="C11" s="249" t="s">
        <v>18</v>
      </c>
      <c r="D11" s="251" t="s">
        <v>8</v>
      </c>
      <c r="E11" s="288">
        <v>500</v>
      </c>
      <c r="F11" s="251" t="s">
        <v>352</v>
      </c>
      <c r="G11" s="205" t="s">
        <v>14</v>
      </c>
      <c r="H11" s="274" t="s">
        <v>2745</v>
      </c>
      <c r="I11" s="105" t="s">
        <v>2187</v>
      </c>
    </row>
    <row r="12" spans="1:10" ht="16.5" customHeight="1" x14ac:dyDescent="0.25">
      <c r="A12" s="270">
        <v>41973</v>
      </c>
      <c r="B12" s="302" t="s">
        <v>2932</v>
      </c>
      <c r="C12" s="249" t="s">
        <v>18</v>
      </c>
      <c r="D12" s="251" t="s">
        <v>8</v>
      </c>
      <c r="E12" s="288">
        <v>300</v>
      </c>
      <c r="F12" s="251" t="s">
        <v>352</v>
      </c>
      <c r="G12" s="205" t="s">
        <v>14</v>
      </c>
      <c r="H12" s="274" t="s">
        <v>2745</v>
      </c>
      <c r="I12" s="105" t="s">
        <v>2187</v>
      </c>
    </row>
    <row r="13" spans="1:10" ht="16.5" customHeight="1" x14ac:dyDescent="0.25">
      <c r="A13" s="270">
        <v>41973</v>
      </c>
      <c r="B13" s="302" t="s">
        <v>2933</v>
      </c>
      <c r="C13" s="249" t="s">
        <v>18</v>
      </c>
      <c r="D13" s="251" t="s">
        <v>8</v>
      </c>
      <c r="E13" s="288">
        <v>300</v>
      </c>
      <c r="F13" s="251" t="s">
        <v>352</v>
      </c>
      <c r="G13" s="205" t="s">
        <v>14</v>
      </c>
      <c r="H13" s="274" t="s">
        <v>2745</v>
      </c>
      <c r="I13" s="105" t="s">
        <v>2187</v>
      </c>
    </row>
    <row r="14" spans="1:10" ht="16.5" customHeight="1" x14ac:dyDescent="0.25">
      <c r="A14" s="270">
        <v>41973</v>
      </c>
      <c r="B14" s="302" t="s">
        <v>2934</v>
      </c>
      <c r="C14" s="249" t="s">
        <v>18</v>
      </c>
      <c r="D14" s="251" t="s">
        <v>8</v>
      </c>
      <c r="E14" s="288">
        <v>500</v>
      </c>
      <c r="F14" s="251" t="s">
        <v>352</v>
      </c>
      <c r="G14" s="205" t="s">
        <v>14</v>
      </c>
      <c r="H14" s="274" t="s">
        <v>2745</v>
      </c>
      <c r="I14" s="105" t="s">
        <v>2187</v>
      </c>
    </row>
    <row r="15" spans="1:10" ht="16.5" customHeight="1" x14ac:dyDescent="0.25">
      <c r="A15" s="270">
        <v>41973</v>
      </c>
      <c r="B15" s="302" t="s">
        <v>2935</v>
      </c>
      <c r="C15" s="249" t="s">
        <v>18</v>
      </c>
      <c r="D15" s="251" t="s">
        <v>8</v>
      </c>
      <c r="E15" s="288">
        <v>600</v>
      </c>
      <c r="F15" s="251" t="s">
        <v>352</v>
      </c>
      <c r="G15" s="205" t="s">
        <v>14</v>
      </c>
      <c r="H15" s="274" t="s">
        <v>2745</v>
      </c>
      <c r="I15" s="105" t="s">
        <v>2187</v>
      </c>
    </row>
    <row r="16" spans="1:10" ht="16.5" customHeight="1" x14ac:dyDescent="0.25">
      <c r="A16" s="381">
        <v>41973</v>
      </c>
      <c r="B16" s="303" t="s">
        <v>3032</v>
      </c>
      <c r="C16" s="293" t="s">
        <v>18</v>
      </c>
      <c r="D16" s="294" t="s">
        <v>8</v>
      </c>
      <c r="E16" s="296">
        <v>600</v>
      </c>
      <c r="F16" s="260" t="s">
        <v>2742</v>
      </c>
      <c r="G16" s="205" t="s">
        <v>14</v>
      </c>
      <c r="H16" s="260" t="s">
        <v>2751</v>
      </c>
      <c r="I16" s="105" t="s">
        <v>2187</v>
      </c>
    </row>
    <row r="17" spans="1:9" ht="16.5" customHeight="1" x14ac:dyDescent="0.25">
      <c r="A17" s="381">
        <v>41973</v>
      </c>
      <c r="B17" s="304" t="s">
        <v>2466</v>
      </c>
      <c r="C17" s="293" t="s">
        <v>18</v>
      </c>
      <c r="D17" s="294" t="s">
        <v>8</v>
      </c>
      <c r="E17" s="296">
        <v>600</v>
      </c>
      <c r="F17" s="260" t="s">
        <v>2742</v>
      </c>
      <c r="G17" s="205" t="s">
        <v>14</v>
      </c>
      <c r="H17" s="260" t="s">
        <v>2751</v>
      </c>
      <c r="I17" s="105" t="s">
        <v>2187</v>
      </c>
    </row>
    <row r="18" spans="1:9" ht="16.5" customHeight="1" x14ac:dyDescent="0.25">
      <c r="A18" s="270">
        <v>41975</v>
      </c>
      <c r="B18" s="305" t="s">
        <v>2743</v>
      </c>
      <c r="C18" s="112" t="s">
        <v>71</v>
      </c>
      <c r="D18" s="116" t="s">
        <v>9</v>
      </c>
      <c r="E18" s="289">
        <v>2250</v>
      </c>
      <c r="F18" s="214" t="s">
        <v>83</v>
      </c>
      <c r="G18" s="205" t="s">
        <v>14</v>
      </c>
      <c r="H18" s="279" t="s">
        <v>2746</v>
      </c>
      <c r="I18" s="105" t="s">
        <v>2187</v>
      </c>
    </row>
    <row r="19" spans="1:9" ht="16.5" customHeight="1" x14ac:dyDescent="0.25">
      <c r="A19" s="270">
        <v>41975</v>
      </c>
      <c r="B19" s="305" t="s">
        <v>2819</v>
      </c>
      <c r="C19" s="112" t="s">
        <v>18</v>
      </c>
      <c r="D19" s="116" t="s">
        <v>9</v>
      </c>
      <c r="E19" s="289">
        <v>150</v>
      </c>
      <c r="F19" s="214" t="s">
        <v>83</v>
      </c>
      <c r="G19" s="205" t="s">
        <v>14</v>
      </c>
      <c r="H19" s="279" t="s">
        <v>2746</v>
      </c>
      <c r="I19" s="105" t="s">
        <v>2187</v>
      </c>
    </row>
    <row r="20" spans="1:9" ht="16.5" customHeight="1" x14ac:dyDescent="0.25">
      <c r="A20" s="270">
        <v>41975</v>
      </c>
      <c r="B20" s="305" t="s">
        <v>2820</v>
      </c>
      <c r="C20" s="112" t="s">
        <v>18</v>
      </c>
      <c r="D20" s="116" t="s">
        <v>9</v>
      </c>
      <c r="E20" s="289">
        <v>150</v>
      </c>
      <c r="F20" s="214" t="s">
        <v>83</v>
      </c>
      <c r="G20" s="205" t="s">
        <v>14</v>
      </c>
      <c r="H20" s="279" t="s">
        <v>2746</v>
      </c>
      <c r="I20" s="105" t="s">
        <v>2187</v>
      </c>
    </row>
    <row r="21" spans="1:9" ht="16.5" customHeight="1" x14ac:dyDescent="0.25">
      <c r="A21" s="270">
        <v>41975</v>
      </c>
      <c r="B21" s="305" t="s">
        <v>2821</v>
      </c>
      <c r="C21" s="112" t="s">
        <v>26</v>
      </c>
      <c r="D21" s="116" t="s">
        <v>9</v>
      </c>
      <c r="E21" s="289">
        <v>100000</v>
      </c>
      <c r="F21" s="214" t="s">
        <v>83</v>
      </c>
      <c r="G21" s="205" t="s">
        <v>14</v>
      </c>
      <c r="H21" s="279" t="s">
        <v>2749</v>
      </c>
      <c r="I21" s="105" t="s">
        <v>2187</v>
      </c>
    </row>
    <row r="22" spans="1:9" ht="16.5" customHeight="1" x14ac:dyDescent="0.25">
      <c r="A22" s="270">
        <v>41975</v>
      </c>
      <c r="B22" s="305" t="s">
        <v>2822</v>
      </c>
      <c r="C22" s="112" t="s">
        <v>18</v>
      </c>
      <c r="D22" s="116" t="s">
        <v>9</v>
      </c>
      <c r="E22" s="289">
        <v>600</v>
      </c>
      <c r="F22" s="214" t="s">
        <v>83</v>
      </c>
      <c r="G22" s="205" t="s">
        <v>14</v>
      </c>
      <c r="H22" s="279" t="s">
        <v>2749</v>
      </c>
      <c r="I22" s="105" t="s">
        <v>2187</v>
      </c>
    </row>
    <row r="23" spans="1:9" ht="16.5" customHeight="1" x14ac:dyDescent="0.25">
      <c r="A23" s="270">
        <v>41975</v>
      </c>
      <c r="B23" s="305" t="s">
        <v>2823</v>
      </c>
      <c r="C23" s="112" t="s">
        <v>18</v>
      </c>
      <c r="D23" s="116" t="s">
        <v>9</v>
      </c>
      <c r="E23" s="289">
        <v>600</v>
      </c>
      <c r="F23" s="214" t="s">
        <v>83</v>
      </c>
      <c r="G23" s="205" t="s">
        <v>14</v>
      </c>
      <c r="H23" s="279" t="s">
        <v>2749</v>
      </c>
      <c r="I23" s="105" t="s">
        <v>2187</v>
      </c>
    </row>
    <row r="24" spans="1:9" ht="16.5" customHeight="1" x14ac:dyDescent="0.25">
      <c r="A24" s="270">
        <v>41975</v>
      </c>
      <c r="B24" s="302" t="s">
        <v>2824</v>
      </c>
      <c r="C24" s="249" t="s">
        <v>71</v>
      </c>
      <c r="D24" s="116" t="s">
        <v>9</v>
      </c>
      <c r="E24" s="288">
        <v>28500</v>
      </c>
      <c r="F24" s="214" t="s">
        <v>83</v>
      </c>
      <c r="G24" s="205" t="s">
        <v>14</v>
      </c>
      <c r="H24" s="279" t="s">
        <v>2750</v>
      </c>
      <c r="I24" s="105" t="s">
        <v>2187</v>
      </c>
    </row>
    <row r="25" spans="1:9" ht="16.5" customHeight="1" x14ac:dyDescent="0.25">
      <c r="A25" s="270">
        <v>41975</v>
      </c>
      <c r="B25" s="302" t="s">
        <v>2825</v>
      </c>
      <c r="C25" s="249" t="s">
        <v>18</v>
      </c>
      <c r="D25" s="116" t="s">
        <v>9</v>
      </c>
      <c r="E25" s="288">
        <v>800</v>
      </c>
      <c r="F25" s="214" t="s">
        <v>83</v>
      </c>
      <c r="G25" s="205" t="s">
        <v>14</v>
      </c>
      <c r="H25" s="279" t="s">
        <v>2750</v>
      </c>
      <c r="I25" s="105" t="s">
        <v>2187</v>
      </c>
    </row>
    <row r="26" spans="1:9" ht="16.5" customHeight="1" x14ac:dyDescent="0.25">
      <c r="A26" s="270">
        <v>41975</v>
      </c>
      <c r="B26" s="302" t="s">
        <v>2865</v>
      </c>
      <c r="C26" s="249" t="s">
        <v>18</v>
      </c>
      <c r="D26" s="251" t="s">
        <v>11</v>
      </c>
      <c r="E26" s="288">
        <v>600</v>
      </c>
      <c r="F26" s="263" t="s">
        <v>1614</v>
      </c>
      <c r="G26" s="205" t="s">
        <v>14</v>
      </c>
      <c r="H26" s="274" t="s">
        <v>2748</v>
      </c>
      <c r="I26" s="105" t="s">
        <v>2187</v>
      </c>
    </row>
    <row r="27" spans="1:9" ht="16.5" customHeight="1" x14ac:dyDescent="0.25">
      <c r="A27" s="270">
        <v>41975</v>
      </c>
      <c r="B27" s="302" t="s">
        <v>2036</v>
      </c>
      <c r="C27" s="249" t="s">
        <v>18</v>
      </c>
      <c r="D27" s="251" t="s">
        <v>11</v>
      </c>
      <c r="E27" s="288">
        <v>600</v>
      </c>
      <c r="F27" s="263" t="s">
        <v>1614</v>
      </c>
      <c r="G27" s="205" t="s">
        <v>14</v>
      </c>
      <c r="H27" s="274" t="s">
        <v>2748</v>
      </c>
      <c r="I27" s="105" t="s">
        <v>2187</v>
      </c>
    </row>
    <row r="28" spans="1:9" ht="16.5" customHeight="1" x14ac:dyDescent="0.25">
      <c r="A28" s="270">
        <v>41975</v>
      </c>
      <c r="B28" s="302" t="s">
        <v>2035</v>
      </c>
      <c r="C28" s="249" t="s">
        <v>18</v>
      </c>
      <c r="D28" s="251" t="s">
        <v>11</v>
      </c>
      <c r="E28" s="288">
        <v>600</v>
      </c>
      <c r="F28" s="263" t="s">
        <v>23</v>
      </c>
      <c r="G28" s="205" t="s">
        <v>14</v>
      </c>
      <c r="H28" s="274" t="s">
        <v>2747</v>
      </c>
      <c r="I28" s="105" t="s">
        <v>2187</v>
      </c>
    </row>
    <row r="29" spans="1:9" ht="16.5" customHeight="1" x14ac:dyDescent="0.25">
      <c r="A29" s="270">
        <v>41975</v>
      </c>
      <c r="B29" s="302" t="s">
        <v>2895</v>
      </c>
      <c r="C29" s="249" t="s">
        <v>18</v>
      </c>
      <c r="D29" s="251" t="s">
        <v>11</v>
      </c>
      <c r="E29" s="288">
        <v>600</v>
      </c>
      <c r="F29" s="251" t="s">
        <v>23</v>
      </c>
      <c r="G29" s="205" t="s">
        <v>14</v>
      </c>
      <c r="H29" s="274" t="s">
        <v>2747</v>
      </c>
      <c r="I29" s="105" t="s">
        <v>2187</v>
      </c>
    </row>
    <row r="30" spans="1:9" ht="16.5" customHeight="1" x14ac:dyDescent="0.25">
      <c r="A30" s="381">
        <v>41975</v>
      </c>
      <c r="B30" s="303" t="s">
        <v>3032</v>
      </c>
      <c r="C30" s="293" t="s">
        <v>18</v>
      </c>
      <c r="D30" s="294" t="s">
        <v>8</v>
      </c>
      <c r="E30" s="296">
        <v>600</v>
      </c>
      <c r="F30" s="260" t="s">
        <v>2742</v>
      </c>
      <c r="G30" s="205" t="s">
        <v>14</v>
      </c>
      <c r="H30" s="260" t="s">
        <v>2751</v>
      </c>
      <c r="I30" s="105" t="s">
        <v>2187</v>
      </c>
    </row>
    <row r="31" spans="1:9" ht="16.5" customHeight="1" x14ac:dyDescent="0.25">
      <c r="A31" s="381">
        <v>41975</v>
      </c>
      <c r="B31" s="303" t="s">
        <v>2466</v>
      </c>
      <c r="C31" s="293" t="s">
        <v>18</v>
      </c>
      <c r="D31" s="294" t="s">
        <v>8</v>
      </c>
      <c r="E31" s="296">
        <v>600</v>
      </c>
      <c r="F31" s="260" t="s">
        <v>2742</v>
      </c>
      <c r="G31" s="205" t="s">
        <v>14</v>
      </c>
      <c r="H31" s="260" t="s">
        <v>2751</v>
      </c>
      <c r="I31" s="105" t="s">
        <v>2187</v>
      </c>
    </row>
    <row r="32" spans="1:9" ht="16.5" customHeight="1" x14ac:dyDescent="0.25">
      <c r="A32" s="381">
        <v>41975</v>
      </c>
      <c r="B32" s="303" t="s">
        <v>3072</v>
      </c>
      <c r="C32" s="293" t="s">
        <v>18</v>
      </c>
      <c r="D32" s="294" t="s">
        <v>8</v>
      </c>
      <c r="E32" s="313">
        <v>900</v>
      </c>
      <c r="F32" s="260" t="s">
        <v>12</v>
      </c>
      <c r="G32" s="205" t="s">
        <v>14</v>
      </c>
      <c r="H32" s="260" t="s">
        <v>2752</v>
      </c>
      <c r="I32" s="105" t="s">
        <v>2187</v>
      </c>
    </row>
    <row r="33" spans="1:9" ht="16.5" customHeight="1" x14ac:dyDescent="0.25">
      <c r="A33" s="381">
        <v>41975</v>
      </c>
      <c r="B33" s="303" t="s">
        <v>3073</v>
      </c>
      <c r="C33" s="293" t="s">
        <v>18</v>
      </c>
      <c r="D33" s="294" t="s">
        <v>8</v>
      </c>
      <c r="E33" s="313">
        <v>400</v>
      </c>
      <c r="F33" s="294" t="s">
        <v>12</v>
      </c>
      <c r="G33" s="205" t="s">
        <v>14</v>
      </c>
      <c r="H33" s="260" t="s">
        <v>2752</v>
      </c>
      <c r="I33" s="105" t="s">
        <v>2187</v>
      </c>
    </row>
    <row r="34" spans="1:9" ht="16.5" customHeight="1" x14ac:dyDescent="0.25">
      <c r="A34" s="381">
        <v>41975</v>
      </c>
      <c r="B34" s="303" t="s">
        <v>3074</v>
      </c>
      <c r="C34" s="293" t="s">
        <v>18</v>
      </c>
      <c r="D34" s="294" t="s">
        <v>8</v>
      </c>
      <c r="E34" s="313">
        <v>350</v>
      </c>
      <c r="F34" s="294" t="s">
        <v>12</v>
      </c>
      <c r="G34" s="205" t="s">
        <v>14</v>
      </c>
      <c r="H34" s="260" t="s">
        <v>2752</v>
      </c>
      <c r="I34" s="105" t="s">
        <v>2187</v>
      </c>
    </row>
    <row r="35" spans="1:9" ht="16.5" customHeight="1" x14ac:dyDescent="0.25">
      <c r="A35" s="381">
        <v>41975</v>
      </c>
      <c r="B35" s="303" t="s">
        <v>224</v>
      </c>
      <c r="C35" s="293" t="s">
        <v>18</v>
      </c>
      <c r="D35" s="294" t="s">
        <v>8</v>
      </c>
      <c r="E35" s="313">
        <v>900</v>
      </c>
      <c r="F35" s="314" t="s">
        <v>12</v>
      </c>
      <c r="G35" s="205" t="s">
        <v>14</v>
      </c>
      <c r="H35" s="260" t="s">
        <v>2752</v>
      </c>
      <c r="I35" s="105" t="s">
        <v>2187</v>
      </c>
    </row>
    <row r="36" spans="1:9" ht="16.5" customHeight="1" x14ac:dyDescent="0.25">
      <c r="A36" s="381">
        <v>41975</v>
      </c>
      <c r="B36" s="303" t="s">
        <v>3075</v>
      </c>
      <c r="C36" s="293" t="s">
        <v>18</v>
      </c>
      <c r="D36" s="294" t="s">
        <v>8</v>
      </c>
      <c r="E36" s="313">
        <v>500</v>
      </c>
      <c r="F36" s="314" t="s">
        <v>12</v>
      </c>
      <c r="G36" s="205" t="s">
        <v>14</v>
      </c>
      <c r="H36" s="260" t="s">
        <v>2752</v>
      </c>
      <c r="I36" s="105" t="s">
        <v>2187</v>
      </c>
    </row>
    <row r="37" spans="1:9" ht="16.5" customHeight="1" x14ac:dyDescent="0.25">
      <c r="A37" s="381">
        <v>41975</v>
      </c>
      <c r="B37" s="303" t="s">
        <v>3076</v>
      </c>
      <c r="C37" s="293" t="s">
        <v>18</v>
      </c>
      <c r="D37" s="294" t="s">
        <v>8</v>
      </c>
      <c r="E37" s="313">
        <v>1400</v>
      </c>
      <c r="F37" s="314" t="s">
        <v>12</v>
      </c>
      <c r="G37" s="205" t="s">
        <v>14</v>
      </c>
      <c r="H37" s="260" t="s">
        <v>2752</v>
      </c>
      <c r="I37" s="105" t="s">
        <v>2187</v>
      </c>
    </row>
    <row r="38" spans="1:9" ht="16.5" customHeight="1" x14ac:dyDescent="0.25">
      <c r="A38" s="270">
        <v>41976</v>
      </c>
      <c r="B38" s="305" t="s">
        <v>2826</v>
      </c>
      <c r="C38" s="249" t="s">
        <v>18</v>
      </c>
      <c r="D38" s="116" t="s">
        <v>9</v>
      </c>
      <c r="E38" s="289">
        <v>6000</v>
      </c>
      <c r="F38" s="215" t="s">
        <v>430</v>
      </c>
      <c r="G38" s="205" t="s">
        <v>14</v>
      </c>
      <c r="H38" s="279" t="s">
        <v>2759</v>
      </c>
      <c r="I38" s="105" t="s">
        <v>2187</v>
      </c>
    </row>
    <row r="39" spans="1:9" ht="16.5" customHeight="1" x14ac:dyDescent="0.25">
      <c r="A39" s="270">
        <v>41976</v>
      </c>
      <c r="B39" s="302" t="s">
        <v>2866</v>
      </c>
      <c r="C39" s="249" t="s">
        <v>18</v>
      </c>
      <c r="D39" s="251" t="s">
        <v>11</v>
      </c>
      <c r="E39" s="288">
        <v>300</v>
      </c>
      <c r="F39" s="266" t="s">
        <v>1614</v>
      </c>
      <c r="G39" s="205" t="s">
        <v>14</v>
      </c>
      <c r="H39" s="274" t="s">
        <v>2778</v>
      </c>
      <c r="I39" s="105" t="s">
        <v>2187</v>
      </c>
    </row>
    <row r="40" spans="1:9" ht="16.5" customHeight="1" x14ac:dyDescent="0.25">
      <c r="A40" s="270">
        <v>41976</v>
      </c>
      <c r="B40" s="302" t="s">
        <v>2867</v>
      </c>
      <c r="C40" s="249" t="s">
        <v>18</v>
      </c>
      <c r="D40" s="251" t="s">
        <v>11</v>
      </c>
      <c r="E40" s="288">
        <v>300</v>
      </c>
      <c r="F40" s="266" t="s">
        <v>1614</v>
      </c>
      <c r="G40" s="205" t="s">
        <v>14</v>
      </c>
      <c r="H40" s="274" t="s">
        <v>2778</v>
      </c>
      <c r="I40" s="105" t="s">
        <v>2187</v>
      </c>
    </row>
    <row r="41" spans="1:9" ht="16.5" customHeight="1" x14ac:dyDescent="0.25">
      <c r="A41" s="271">
        <v>41976</v>
      </c>
      <c r="B41" s="306" t="s">
        <v>2896</v>
      </c>
      <c r="C41" s="245" t="s">
        <v>18</v>
      </c>
      <c r="D41" s="246" t="s">
        <v>11</v>
      </c>
      <c r="E41" s="273">
        <v>600</v>
      </c>
      <c r="F41" s="264" t="s">
        <v>23</v>
      </c>
      <c r="G41" s="205" t="s">
        <v>14</v>
      </c>
      <c r="H41" s="275" t="s">
        <v>2758</v>
      </c>
      <c r="I41" s="105" t="s">
        <v>2187</v>
      </c>
    </row>
    <row r="42" spans="1:9" ht="16.5" customHeight="1" x14ac:dyDescent="0.25">
      <c r="A42" s="271">
        <v>41976</v>
      </c>
      <c r="B42" s="306" t="s">
        <v>1315</v>
      </c>
      <c r="C42" s="245" t="s">
        <v>18</v>
      </c>
      <c r="D42" s="246" t="s">
        <v>11</v>
      </c>
      <c r="E42" s="273">
        <v>600</v>
      </c>
      <c r="F42" s="264" t="s">
        <v>23</v>
      </c>
      <c r="G42" s="205" t="s">
        <v>14</v>
      </c>
      <c r="H42" s="275" t="s">
        <v>2758</v>
      </c>
      <c r="I42" s="105" t="s">
        <v>2187</v>
      </c>
    </row>
    <row r="43" spans="1:9" ht="16.5" customHeight="1" x14ac:dyDescent="0.25">
      <c r="A43" s="271">
        <v>41976</v>
      </c>
      <c r="B43" s="306" t="s">
        <v>2897</v>
      </c>
      <c r="C43" s="245" t="s">
        <v>18</v>
      </c>
      <c r="D43" s="246" t="s">
        <v>11</v>
      </c>
      <c r="E43" s="273">
        <v>300</v>
      </c>
      <c r="F43" s="264" t="s">
        <v>23</v>
      </c>
      <c r="G43" s="205" t="s">
        <v>14</v>
      </c>
      <c r="H43" s="275" t="s">
        <v>2773</v>
      </c>
      <c r="I43" s="105" t="s">
        <v>2187</v>
      </c>
    </row>
    <row r="44" spans="1:9" ht="16.5" customHeight="1" x14ac:dyDescent="0.25">
      <c r="A44" s="271">
        <v>41976</v>
      </c>
      <c r="B44" s="306" t="s">
        <v>2898</v>
      </c>
      <c r="C44" s="245" t="s">
        <v>18</v>
      </c>
      <c r="D44" s="246" t="s">
        <v>11</v>
      </c>
      <c r="E44" s="273">
        <v>400</v>
      </c>
      <c r="F44" s="264" t="s">
        <v>23</v>
      </c>
      <c r="G44" s="205" t="s">
        <v>14</v>
      </c>
      <c r="H44" s="275" t="s">
        <v>2773</v>
      </c>
      <c r="I44" s="105" t="s">
        <v>2187</v>
      </c>
    </row>
    <row r="45" spans="1:9" ht="16.5" customHeight="1" x14ac:dyDescent="0.25">
      <c r="A45" s="271">
        <v>41976</v>
      </c>
      <c r="B45" s="306" t="s">
        <v>2899</v>
      </c>
      <c r="C45" s="245" t="s">
        <v>18</v>
      </c>
      <c r="D45" s="246" t="s">
        <v>11</v>
      </c>
      <c r="E45" s="273">
        <v>400</v>
      </c>
      <c r="F45" s="264" t="s">
        <v>23</v>
      </c>
      <c r="G45" s="205" t="s">
        <v>14</v>
      </c>
      <c r="H45" s="275" t="s">
        <v>2773</v>
      </c>
      <c r="I45" s="105" t="s">
        <v>2187</v>
      </c>
    </row>
    <row r="46" spans="1:9" ht="16.5" customHeight="1" x14ac:dyDescent="0.25">
      <c r="A46" s="271">
        <v>41976</v>
      </c>
      <c r="B46" s="306" t="s">
        <v>2900</v>
      </c>
      <c r="C46" s="245" t="s">
        <v>18</v>
      </c>
      <c r="D46" s="246" t="s">
        <v>11</v>
      </c>
      <c r="E46" s="273">
        <v>700</v>
      </c>
      <c r="F46" s="264" t="s">
        <v>23</v>
      </c>
      <c r="G46" s="205" t="s">
        <v>14</v>
      </c>
      <c r="H46" s="275" t="s">
        <v>2773</v>
      </c>
      <c r="I46" s="105" t="s">
        <v>2187</v>
      </c>
    </row>
    <row r="47" spans="1:9" ht="16.5" customHeight="1" x14ac:dyDescent="0.25">
      <c r="A47" s="271">
        <v>41976</v>
      </c>
      <c r="B47" s="306" t="s">
        <v>1315</v>
      </c>
      <c r="C47" s="245" t="s">
        <v>18</v>
      </c>
      <c r="D47" s="246" t="s">
        <v>11</v>
      </c>
      <c r="E47" s="273">
        <v>600</v>
      </c>
      <c r="F47" s="264" t="s">
        <v>23</v>
      </c>
      <c r="G47" s="205" t="s">
        <v>14</v>
      </c>
      <c r="H47" s="275" t="s">
        <v>2773</v>
      </c>
      <c r="I47" s="105" t="s">
        <v>2187</v>
      </c>
    </row>
    <row r="48" spans="1:9" ht="16.5" customHeight="1" x14ac:dyDescent="0.25">
      <c r="A48" s="271">
        <v>41976</v>
      </c>
      <c r="B48" s="306" t="s">
        <v>2936</v>
      </c>
      <c r="C48" s="245" t="s">
        <v>18</v>
      </c>
      <c r="D48" s="246" t="s">
        <v>8</v>
      </c>
      <c r="E48" s="273">
        <v>400</v>
      </c>
      <c r="F48" s="264" t="s">
        <v>352</v>
      </c>
      <c r="G48" s="205" t="s">
        <v>14</v>
      </c>
      <c r="H48" s="275" t="s">
        <v>2753</v>
      </c>
      <c r="I48" s="105" t="s">
        <v>2187</v>
      </c>
    </row>
    <row r="49" spans="1:9" ht="16.5" customHeight="1" x14ac:dyDescent="0.25">
      <c r="A49" s="271">
        <v>41976</v>
      </c>
      <c r="B49" s="306" t="s">
        <v>2937</v>
      </c>
      <c r="C49" s="245" t="s">
        <v>18</v>
      </c>
      <c r="D49" s="246" t="s">
        <v>8</v>
      </c>
      <c r="E49" s="273">
        <v>700</v>
      </c>
      <c r="F49" s="264" t="s">
        <v>352</v>
      </c>
      <c r="G49" s="205" t="s">
        <v>14</v>
      </c>
      <c r="H49" s="275" t="s">
        <v>2753</v>
      </c>
      <c r="I49" s="105" t="s">
        <v>2187</v>
      </c>
    </row>
    <row r="50" spans="1:9" ht="16.5" customHeight="1" x14ac:dyDescent="0.25">
      <c r="A50" s="271">
        <v>41976</v>
      </c>
      <c r="B50" s="306" t="s">
        <v>2938</v>
      </c>
      <c r="C50" s="245" t="s">
        <v>18</v>
      </c>
      <c r="D50" s="246" t="s">
        <v>8</v>
      </c>
      <c r="E50" s="273">
        <v>300</v>
      </c>
      <c r="F50" s="264" t="s">
        <v>352</v>
      </c>
      <c r="G50" s="205" t="s">
        <v>14</v>
      </c>
      <c r="H50" s="275" t="s">
        <v>2753</v>
      </c>
      <c r="I50" s="105" t="s">
        <v>2187</v>
      </c>
    </row>
    <row r="51" spans="1:9" ht="16.5" customHeight="1" x14ac:dyDescent="0.25">
      <c r="A51" s="271">
        <v>41976</v>
      </c>
      <c r="B51" s="306" t="s">
        <v>2939</v>
      </c>
      <c r="C51" s="245" t="s">
        <v>18</v>
      </c>
      <c r="D51" s="246" t="s">
        <v>8</v>
      </c>
      <c r="E51" s="273">
        <v>500</v>
      </c>
      <c r="F51" s="264" t="s">
        <v>352</v>
      </c>
      <c r="G51" s="205" t="s">
        <v>14</v>
      </c>
      <c r="H51" s="275" t="s">
        <v>2753</v>
      </c>
      <c r="I51" s="105" t="s">
        <v>2187</v>
      </c>
    </row>
    <row r="52" spans="1:9" ht="16.5" customHeight="1" x14ac:dyDescent="0.25">
      <c r="A52" s="271">
        <v>41976</v>
      </c>
      <c r="B52" s="306" t="s">
        <v>2940</v>
      </c>
      <c r="C52" s="245" t="s">
        <v>18</v>
      </c>
      <c r="D52" s="246" t="s">
        <v>8</v>
      </c>
      <c r="E52" s="290">
        <v>500</v>
      </c>
      <c r="F52" s="264" t="s">
        <v>352</v>
      </c>
      <c r="G52" s="205" t="s">
        <v>14</v>
      </c>
      <c r="H52" s="275" t="s">
        <v>2753</v>
      </c>
      <c r="I52" s="105" t="s">
        <v>2187</v>
      </c>
    </row>
    <row r="53" spans="1:9" ht="16.5" customHeight="1" x14ac:dyDescent="0.25">
      <c r="A53" s="271">
        <v>41976</v>
      </c>
      <c r="B53" s="306" t="s">
        <v>2941</v>
      </c>
      <c r="C53" s="245" t="s">
        <v>18</v>
      </c>
      <c r="D53" s="246" t="s">
        <v>8</v>
      </c>
      <c r="E53" s="273">
        <v>400</v>
      </c>
      <c r="F53" s="264" t="s">
        <v>352</v>
      </c>
      <c r="G53" s="205" t="s">
        <v>14</v>
      </c>
      <c r="H53" s="275" t="s">
        <v>2753</v>
      </c>
      <c r="I53" s="105" t="s">
        <v>2187</v>
      </c>
    </row>
    <row r="54" spans="1:9" ht="16.5" customHeight="1" x14ac:dyDescent="0.25">
      <c r="A54" s="271">
        <v>41976</v>
      </c>
      <c r="B54" s="306" t="s">
        <v>2942</v>
      </c>
      <c r="C54" s="245" t="s">
        <v>18</v>
      </c>
      <c r="D54" s="246" t="s">
        <v>8</v>
      </c>
      <c r="E54" s="273">
        <v>700</v>
      </c>
      <c r="F54" s="264" t="s">
        <v>352</v>
      </c>
      <c r="G54" s="205" t="s">
        <v>14</v>
      </c>
      <c r="H54" s="275" t="s">
        <v>2753</v>
      </c>
      <c r="I54" s="105" t="s">
        <v>2187</v>
      </c>
    </row>
    <row r="55" spans="1:9" ht="16.5" customHeight="1" x14ac:dyDescent="0.25">
      <c r="A55" s="271">
        <v>41976</v>
      </c>
      <c r="B55" s="306" t="s">
        <v>2943</v>
      </c>
      <c r="C55" s="245" t="s">
        <v>18</v>
      </c>
      <c r="D55" s="246" t="s">
        <v>8</v>
      </c>
      <c r="E55" s="273">
        <v>500</v>
      </c>
      <c r="F55" s="264" t="s">
        <v>352</v>
      </c>
      <c r="G55" s="205" t="s">
        <v>14</v>
      </c>
      <c r="H55" s="275" t="s">
        <v>2757</v>
      </c>
      <c r="I55" s="105" t="s">
        <v>2187</v>
      </c>
    </row>
    <row r="56" spans="1:9" ht="16.5" customHeight="1" x14ac:dyDescent="0.25">
      <c r="A56" s="271">
        <v>41976</v>
      </c>
      <c r="B56" s="306" t="s">
        <v>2944</v>
      </c>
      <c r="C56" s="245" t="s">
        <v>18</v>
      </c>
      <c r="D56" s="246" t="s">
        <v>8</v>
      </c>
      <c r="E56" s="273">
        <v>300</v>
      </c>
      <c r="F56" s="264" t="s">
        <v>352</v>
      </c>
      <c r="G56" s="205" t="s">
        <v>14</v>
      </c>
      <c r="H56" s="275" t="s">
        <v>2757</v>
      </c>
      <c r="I56" s="105" t="s">
        <v>2187</v>
      </c>
    </row>
    <row r="57" spans="1:9" ht="16.5" customHeight="1" x14ac:dyDescent="0.25">
      <c r="A57" s="271">
        <v>41976</v>
      </c>
      <c r="B57" s="306" t="s">
        <v>2945</v>
      </c>
      <c r="C57" s="245" t="s">
        <v>18</v>
      </c>
      <c r="D57" s="246" t="s">
        <v>8</v>
      </c>
      <c r="E57" s="273">
        <v>300</v>
      </c>
      <c r="F57" s="264" t="s">
        <v>352</v>
      </c>
      <c r="G57" s="205" t="s">
        <v>14</v>
      </c>
      <c r="H57" s="275" t="s">
        <v>2757</v>
      </c>
      <c r="I57" s="105" t="s">
        <v>2187</v>
      </c>
    </row>
    <row r="58" spans="1:9" ht="16.5" customHeight="1" x14ac:dyDescent="0.25">
      <c r="A58" s="271">
        <v>41976</v>
      </c>
      <c r="B58" s="306" t="s">
        <v>2946</v>
      </c>
      <c r="C58" s="245" t="s">
        <v>18</v>
      </c>
      <c r="D58" s="246" t="s">
        <v>8</v>
      </c>
      <c r="E58" s="273">
        <v>200</v>
      </c>
      <c r="F58" s="264" t="s">
        <v>352</v>
      </c>
      <c r="G58" s="205" t="s">
        <v>14</v>
      </c>
      <c r="H58" s="275" t="s">
        <v>2757</v>
      </c>
      <c r="I58" s="105" t="s">
        <v>2187</v>
      </c>
    </row>
    <row r="59" spans="1:9" ht="16.5" customHeight="1" x14ac:dyDescent="0.25">
      <c r="A59" s="271">
        <v>41976</v>
      </c>
      <c r="B59" s="306" t="s">
        <v>2947</v>
      </c>
      <c r="C59" s="245" t="s">
        <v>18</v>
      </c>
      <c r="D59" s="246" t="s">
        <v>8</v>
      </c>
      <c r="E59" s="273">
        <v>300</v>
      </c>
      <c r="F59" s="264" t="s">
        <v>352</v>
      </c>
      <c r="G59" s="205" t="s">
        <v>14</v>
      </c>
      <c r="H59" s="275" t="s">
        <v>2757</v>
      </c>
      <c r="I59" s="105" t="s">
        <v>2187</v>
      </c>
    </row>
    <row r="60" spans="1:9" ht="16.5" customHeight="1" x14ac:dyDescent="0.25">
      <c r="A60" s="271">
        <v>41976</v>
      </c>
      <c r="B60" s="306" t="s">
        <v>2948</v>
      </c>
      <c r="C60" s="245" t="s">
        <v>18</v>
      </c>
      <c r="D60" s="246" t="s">
        <v>8</v>
      </c>
      <c r="E60" s="273">
        <v>200</v>
      </c>
      <c r="F60" s="264" t="s">
        <v>352</v>
      </c>
      <c r="G60" s="205" t="s">
        <v>14</v>
      </c>
      <c r="H60" s="275" t="s">
        <v>2757</v>
      </c>
      <c r="I60" s="105" t="s">
        <v>2187</v>
      </c>
    </row>
    <row r="61" spans="1:9" ht="16.5" customHeight="1" x14ac:dyDescent="0.25">
      <c r="A61" s="271">
        <v>41976</v>
      </c>
      <c r="B61" s="306" t="s">
        <v>2949</v>
      </c>
      <c r="C61" s="245" t="s">
        <v>18</v>
      </c>
      <c r="D61" s="246" t="s">
        <v>8</v>
      </c>
      <c r="E61" s="273">
        <v>100</v>
      </c>
      <c r="F61" s="264" t="s">
        <v>352</v>
      </c>
      <c r="G61" s="205" t="s">
        <v>14</v>
      </c>
      <c r="H61" s="275" t="s">
        <v>2757</v>
      </c>
      <c r="I61" s="105" t="s">
        <v>2187</v>
      </c>
    </row>
    <row r="62" spans="1:9" ht="16.5" customHeight="1" x14ac:dyDescent="0.25">
      <c r="A62" s="271">
        <v>41976</v>
      </c>
      <c r="B62" s="306" t="s">
        <v>2950</v>
      </c>
      <c r="C62" s="245" t="s">
        <v>18</v>
      </c>
      <c r="D62" s="246" t="s">
        <v>8</v>
      </c>
      <c r="E62" s="273">
        <v>300</v>
      </c>
      <c r="F62" s="264" t="s">
        <v>352</v>
      </c>
      <c r="G62" s="205" t="s">
        <v>14</v>
      </c>
      <c r="H62" s="275" t="s">
        <v>2757</v>
      </c>
      <c r="I62" s="105" t="s">
        <v>2187</v>
      </c>
    </row>
    <row r="63" spans="1:9" ht="16.5" customHeight="1" x14ac:dyDescent="0.25">
      <c r="A63" s="271">
        <v>41976</v>
      </c>
      <c r="B63" s="306" t="s">
        <v>2967</v>
      </c>
      <c r="C63" s="245" t="s">
        <v>18</v>
      </c>
      <c r="D63" s="246" t="s">
        <v>15</v>
      </c>
      <c r="E63" s="273">
        <v>600</v>
      </c>
      <c r="F63" s="256" t="s">
        <v>24</v>
      </c>
      <c r="G63" s="205" t="s">
        <v>14</v>
      </c>
      <c r="H63" s="280" t="s">
        <v>2756</v>
      </c>
      <c r="I63" s="105" t="s">
        <v>2187</v>
      </c>
    </row>
    <row r="64" spans="1:9" ht="16.5" customHeight="1" x14ac:dyDescent="0.25">
      <c r="A64" s="271">
        <v>41976</v>
      </c>
      <c r="B64" s="306" t="s">
        <v>2968</v>
      </c>
      <c r="C64" s="245" t="s">
        <v>18</v>
      </c>
      <c r="D64" s="246" t="s">
        <v>15</v>
      </c>
      <c r="E64" s="273">
        <v>600</v>
      </c>
      <c r="F64" s="264" t="s">
        <v>24</v>
      </c>
      <c r="G64" s="205" t="s">
        <v>14</v>
      </c>
      <c r="H64" s="280" t="s">
        <v>2756</v>
      </c>
      <c r="I64" s="105" t="s">
        <v>2187</v>
      </c>
    </row>
    <row r="65" spans="1:9" ht="16.5" customHeight="1" x14ac:dyDescent="0.25">
      <c r="A65" s="271">
        <v>41976</v>
      </c>
      <c r="B65" s="306" t="s">
        <v>2969</v>
      </c>
      <c r="C65" s="245" t="s">
        <v>18</v>
      </c>
      <c r="D65" s="246" t="s">
        <v>15</v>
      </c>
      <c r="E65" s="273">
        <v>500</v>
      </c>
      <c r="F65" s="264" t="s">
        <v>24</v>
      </c>
      <c r="G65" s="205" t="s">
        <v>14</v>
      </c>
      <c r="H65" s="280" t="s">
        <v>2761</v>
      </c>
      <c r="I65" s="105" t="s">
        <v>2187</v>
      </c>
    </row>
    <row r="66" spans="1:9" ht="16.5" customHeight="1" x14ac:dyDescent="0.25">
      <c r="A66" s="271">
        <v>41976</v>
      </c>
      <c r="B66" s="306" t="s">
        <v>2970</v>
      </c>
      <c r="C66" s="245" t="s">
        <v>18</v>
      </c>
      <c r="D66" s="246" t="s">
        <v>15</v>
      </c>
      <c r="E66" s="273">
        <v>200</v>
      </c>
      <c r="F66" s="264" t="s">
        <v>24</v>
      </c>
      <c r="G66" s="205" t="s">
        <v>14</v>
      </c>
      <c r="H66" s="280" t="s">
        <v>2761</v>
      </c>
      <c r="I66" s="105" t="s">
        <v>2187</v>
      </c>
    </row>
    <row r="67" spans="1:9" ht="16.5" customHeight="1" x14ac:dyDescent="0.25">
      <c r="A67" s="271">
        <v>41976</v>
      </c>
      <c r="B67" s="306" t="s">
        <v>2971</v>
      </c>
      <c r="C67" s="245" t="s">
        <v>18</v>
      </c>
      <c r="D67" s="246" t="s">
        <v>15</v>
      </c>
      <c r="E67" s="273">
        <v>600</v>
      </c>
      <c r="F67" s="264" t="s">
        <v>24</v>
      </c>
      <c r="G67" s="205" t="s">
        <v>14</v>
      </c>
      <c r="H67" s="280" t="s">
        <v>2761</v>
      </c>
      <c r="I67" s="105" t="s">
        <v>2187</v>
      </c>
    </row>
    <row r="68" spans="1:9" ht="16.5" customHeight="1" x14ac:dyDescent="0.25">
      <c r="A68" s="271">
        <v>41976</v>
      </c>
      <c r="B68" s="306" t="s">
        <v>2972</v>
      </c>
      <c r="C68" s="245" t="s">
        <v>18</v>
      </c>
      <c r="D68" s="246" t="s">
        <v>15</v>
      </c>
      <c r="E68" s="273">
        <v>400</v>
      </c>
      <c r="F68" s="264" t="s">
        <v>24</v>
      </c>
      <c r="G68" s="205" t="s">
        <v>14</v>
      </c>
      <c r="H68" s="280" t="s">
        <v>2761</v>
      </c>
      <c r="I68" s="105" t="s">
        <v>2187</v>
      </c>
    </row>
    <row r="69" spans="1:9" ht="16.5" customHeight="1" x14ac:dyDescent="0.25">
      <c r="A69" s="271">
        <v>41976</v>
      </c>
      <c r="B69" s="306" t="s">
        <v>2973</v>
      </c>
      <c r="C69" s="245" t="s">
        <v>18</v>
      </c>
      <c r="D69" s="246" t="s">
        <v>15</v>
      </c>
      <c r="E69" s="273">
        <v>400</v>
      </c>
      <c r="F69" s="264" t="s">
        <v>24</v>
      </c>
      <c r="G69" s="205" t="s">
        <v>14</v>
      </c>
      <c r="H69" s="280" t="s">
        <v>2761</v>
      </c>
      <c r="I69" s="105" t="s">
        <v>2187</v>
      </c>
    </row>
    <row r="70" spans="1:9" ht="16.5" customHeight="1" x14ac:dyDescent="0.25">
      <c r="A70" s="271">
        <v>41976</v>
      </c>
      <c r="B70" s="306" t="s">
        <v>2974</v>
      </c>
      <c r="C70" s="245" t="s">
        <v>18</v>
      </c>
      <c r="D70" s="246" t="s">
        <v>15</v>
      </c>
      <c r="E70" s="273">
        <v>300</v>
      </c>
      <c r="F70" s="264" t="s">
        <v>24</v>
      </c>
      <c r="G70" s="205" t="s">
        <v>14</v>
      </c>
      <c r="H70" s="280" t="s">
        <v>2761</v>
      </c>
      <c r="I70" s="105" t="s">
        <v>2187</v>
      </c>
    </row>
    <row r="71" spans="1:9" ht="16.5" customHeight="1" x14ac:dyDescent="0.25">
      <c r="A71" s="271">
        <v>41976</v>
      </c>
      <c r="B71" s="306" t="s">
        <v>2975</v>
      </c>
      <c r="C71" s="245" t="s">
        <v>18</v>
      </c>
      <c r="D71" s="246" t="s">
        <v>15</v>
      </c>
      <c r="E71" s="273">
        <v>300</v>
      </c>
      <c r="F71" s="264" t="s">
        <v>24</v>
      </c>
      <c r="G71" s="205" t="s">
        <v>14</v>
      </c>
      <c r="H71" s="280" t="s">
        <v>2761</v>
      </c>
      <c r="I71" s="105" t="s">
        <v>2187</v>
      </c>
    </row>
    <row r="72" spans="1:9" ht="16.5" customHeight="1" x14ac:dyDescent="0.25">
      <c r="A72" s="271">
        <v>41976</v>
      </c>
      <c r="B72" s="306" t="s">
        <v>2976</v>
      </c>
      <c r="C72" s="245" t="s">
        <v>18</v>
      </c>
      <c r="D72" s="246" t="s">
        <v>15</v>
      </c>
      <c r="E72" s="273">
        <v>400</v>
      </c>
      <c r="F72" s="264" t="s">
        <v>24</v>
      </c>
      <c r="G72" s="205" t="s">
        <v>14</v>
      </c>
      <c r="H72" s="280" t="s">
        <v>2761</v>
      </c>
      <c r="I72" s="105" t="s">
        <v>2187</v>
      </c>
    </row>
    <row r="73" spans="1:9" ht="16.5" customHeight="1" x14ac:dyDescent="0.25">
      <c r="A73" s="382">
        <v>41976</v>
      </c>
      <c r="B73" s="307" t="s">
        <v>3032</v>
      </c>
      <c r="C73" s="267" t="s">
        <v>18</v>
      </c>
      <c r="D73" s="255" t="s">
        <v>8</v>
      </c>
      <c r="E73" s="297">
        <v>600</v>
      </c>
      <c r="F73" s="298" t="s">
        <v>2742</v>
      </c>
      <c r="G73" s="205" t="s">
        <v>14</v>
      </c>
      <c r="H73" s="245" t="s">
        <v>2751</v>
      </c>
      <c r="I73" s="105" t="s">
        <v>2187</v>
      </c>
    </row>
    <row r="74" spans="1:9" ht="16.5" customHeight="1" x14ac:dyDescent="0.25">
      <c r="A74" s="382">
        <v>41976</v>
      </c>
      <c r="B74" s="307" t="s">
        <v>2466</v>
      </c>
      <c r="C74" s="267" t="s">
        <v>18</v>
      </c>
      <c r="D74" s="255" t="s">
        <v>8</v>
      </c>
      <c r="E74" s="297">
        <v>600</v>
      </c>
      <c r="F74" s="298" t="s">
        <v>2742</v>
      </c>
      <c r="G74" s="205" t="s">
        <v>14</v>
      </c>
      <c r="H74" s="245" t="s">
        <v>2751</v>
      </c>
      <c r="I74" s="105" t="s">
        <v>2187</v>
      </c>
    </row>
    <row r="75" spans="1:9" ht="16.5" customHeight="1" x14ac:dyDescent="0.25">
      <c r="A75" s="382">
        <v>41976</v>
      </c>
      <c r="B75" s="307" t="s">
        <v>3033</v>
      </c>
      <c r="C75" s="267" t="s">
        <v>18</v>
      </c>
      <c r="D75" s="255" t="s">
        <v>8</v>
      </c>
      <c r="E75" s="297">
        <v>2000</v>
      </c>
      <c r="F75" s="298" t="s">
        <v>2742</v>
      </c>
      <c r="G75" s="205" t="s">
        <v>14</v>
      </c>
      <c r="H75" s="245" t="s">
        <v>2754</v>
      </c>
      <c r="I75" s="105" t="s">
        <v>2187</v>
      </c>
    </row>
    <row r="76" spans="1:9" ht="16.5" customHeight="1" x14ac:dyDescent="0.25">
      <c r="A76" s="382">
        <v>41976</v>
      </c>
      <c r="B76" s="307" t="s">
        <v>3034</v>
      </c>
      <c r="C76" s="267" t="s">
        <v>18</v>
      </c>
      <c r="D76" s="255" t="s">
        <v>8</v>
      </c>
      <c r="E76" s="297">
        <v>500</v>
      </c>
      <c r="F76" s="298" t="s">
        <v>2742</v>
      </c>
      <c r="G76" s="205" t="s">
        <v>14</v>
      </c>
      <c r="H76" s="245" t="s">
        <v>2760</v>
      </c>
      <c r="I76" s="105" t="s">
        <v>2187</v>
      </c>
    </row>
    <row r="77" spans="1:9" ht="16.5" customHeight="1" x14ac:dyDescent="0.25">
      <c r="A77" s="382">
        <v>41976</v>
      </c>
      <c r="B77" s="307" t="s">
        <v>3035</v>
      </c>
      <c r="C77" s="267" t="s">
        <v>18</v>
      </c>
      <c r="D77" s="255" t="s">
        <v>8</v>
      </c>
      <c r="E77" s="297">
        <v>300</v>
      </c>
      <c r="F77" s="298" t="s">
        <v>2742</v>
      </c>
      <c r="G77" s="205" t="s">
        <v>14</v>
      </c>
      <c r="H77" s="245" t="s">
        <v>2760</v>
      </c>
      <c r="I77" s="105" t="s">
        <v>2187</v>
      </c>
    </row>
    <row r="78" spans="1:9" ht="16.5" customHeight="1" x14ac:dyDescent="0.25">
      <c r="A78" s="382">
        <v>41976</v>
      </c>
      <c r="B78" s="307" t="s">
        <v>3036</v>
      </c>
      <c r="C78" s="267" t="s">
        <v>18</v>
      </c>
      <c r="D78" s="255" t="s">
        <v>8</v>
      </c>
      <c r="E78" s="297">
        <v>200</v>
      </c>
      <c r="F78" s="298" t="s">
        <v>2742</v>
      </c>
      <c r="G78" s="205" t="s">
        <v>14</v>
      </c>
      <c r="H78" s="245" t="s">
        <v>2760</v>
      </c>
      <c r="I78" s="105" t="s">
        <v>2187</v>
      </c>
    </row>
    <row r="79" spans="1:9" ht="16.5" customHeight="1" x14ac:dyDescent="0.25">
      <c r="A79" s="382">
        <v>41976</v>
      </c>
      <c r="B79" s="307" t="s">
        <v>3037</v>
      </c>
      <c r="C79" s="267" t="s">
        <v>18</v>
      </c>
      <c r="D79" s="255" t="s">
        <v>8</v>
      </c>
      <c r="E79" s="297">
        <v>300</v>
      </c>
      <c r="F79" s="298" t="s">
        <v>2742</v>
      </c>
      <c r="G79" s="205" t="s">
        <v>14</v>
      </c>
      <c r="H79" s="245" t="s">
        <v>2760</v>
      </c>
      <c r="I79" s="105" t="s">
        <v>2187</v>
      </c>
    </row>
    <row r="80" spans="1:9" ht="16.5" customHeight="1" x14ac:dyDescent="0.25">
      <c r="A80" s="382">
        <v>41976</v>
      </c>
      <c r="B80" s="307" t="s">
        <v>3038</v>
      </c>
      <c r="C80" s="267" t="s">
        <v>18</v>
      </c>
      <c r="D80" s="255" t="s">
        <v>8</v>
      </c>
      <c r="E80" s="297">
        <v>150</v>
      </c>
      <c r="F80" s="298" t="s">
        <v>2742</v>
      </c>
      <c r="G80" s="205" t="s">
        <v>14</v>
      </c>
      <c r="H80" s="245" t="s">
        <v>2760</v>
      </c>
      <c r="I80" s="105" t="s">
        <v>2187</v>
      </c>
    </row>
    <row r="81" spans="1:9" ht="16.5" customHeight="1" x14ac:dyDescent="0.25">
      <c r="A81" s="382">
        <v>41976</v>
      </c>
      <c r="B81" s="307" t="s">
        <v>3039</v>
      </c>
      <c r="C81" s="267" t="s">
        <v>18</v>
      </c>
      <c r="D81" s="255" t="s">
        <v>8</v>
      </c>
      <c r="E81" s="297">
        <v>150</v>
      </c>
      <c r="F81" s="298" t="s">
        <v>2742</v>
      </c>
      <c r="G81" s="205" t="s">
        <v>14</v>
      </c>
      <c r="H81" s="245" t="s">
        <v>2760</v>
      </c>
      <c r="I81" s="105" t="s">
        <v>2187</v>
      </c>
    </row>
    <row r="82" spans="1:9" ht="16.5" customHeight="1" x14ac:dyDescent="0.25">
      <c r="A82" s="382">
        <v>41976</v>
      </c>
      <c r="B82" s="307" t="s">
        <v>3040</v>
      </c>
      <c r="C82" s="267" t="s">
        <v>18</v>
      </c>
      <c r="D82" s="255" t="s">
        <v>8</v>
      </c>
      <c r="E82" s="297">
        <v>400</v>
      </c>
      <c r="F82" s="298" t="s">
        <v>2742</v>
      </c>
      <c r="G82" s="205" t="s">
        <v>14</v>
      </c>
      <c r="H82" s="245" t="s">
        <v>2760</v>
      </c>
      <c r="I82" s="105" t="s">
        <v>2187</v>
      </c>
    </row>
    <row r="83" spans="1:9" ht="16.5" customHeight="1" x14ac:dyDescent="0.25">
      <c r="A83" s="382">
        <v>41976</v>
      </c>
      <c r="B83" s="307" t="s">
        <v>3041</v>
      </c>
      <c r="C83" s="267" t="s">
        <v>18</v>
      </c>
      <c r="D83" s="255" t="s">
        <v>8</v>
      </c>
      <c r="E83" s="297">
        <v>500</v>
      </c>
      <c r="F83" s="298" t="s">
        <v>2742</v>
      </c>
      <c r="G83" s="205" t="s">
        <v>14</v>
      </c>
      <c r="H83" s="245" t="s">
        <v>2760</v>
      </c>
      <c r="I83" s="105" t="s">
        <v>2187</v>
      </c>
    </row>
    <row r="84" spans="1:9" ht="16.5" customHeight="1" x14ac:dyDescent="0.25">
      <c r="A84" s="382">
        <v>41976</v>
      </c>
      <c r="B84" s="307" t="s">
        <v>3077</v>
      </c>
      <c r="C84" s="267" t="s">
        <v>18</v>
      </c>
      <c r="D84" s="255" t="s">
        <v>8</v>
      </c>
      <c r="E84" s="300">
        <v>800</v>
      </c>
      <c r="F84" s="315" t="s">
        <v>12</v>
      </c>
      <c r="G84" s="205" t="s">
        <v>14</v>
      </c>
      <c r="H84" s="245" t="s">
        <v>2755</v>
      </c>
      <c r="I84" s="105" t="s">
        <v>2187</v>
      </c>
    </row>
    <row r="85" spans="1:9" ht="16.5" customHeight="1" x14ac:dyDescent="0.25">
      <c r="A85" s="382">
        <v>41976</v>
      </c>
      <c r="B85" s="307" t="s">
        <v>3078</v>
      </c>
      <c r="C85" s="267" t="s">
        <v>18</v>
      </c>
      <c r="D85" s="255" t="s">
        <v>8</v>
      </c>
      <c r="E85" s="300">
        <v>1200</v>
      </c>
      <c r="F85" s="255" t="s">
        <v>12</v>
      </c>
      <c r="G85" s="205" t="s">
        <v>14</v>
      </c>
      <c r="H85" s="245" t="s">
        <v>2755</v>
      </c>
      <c r="I85" s="105" t="s">
        <v>2187</v>
      </c>
    </row>
    <row r="86" spans="1:9" ht="16.5" customHeight="1" x14ac:dyDescent="0.25">
      <c r="A86" s="382">
        <v>41976</v>
      </c>
      <c r="B86" s="307" t="s">
        <v>3079</v>
      </c>
      <c r="C86" s="267" t="s">
        <v>72</v>
      </c>
      <c r="D86" s="255" t="s">
        <v>8</v>
      </c>
      <c r="E86" s="300">
        <v>1500</v>
      </c>
      <c r="F86" s="255" t="s">
        <v>12</v>
      </c>
      <c r="G86" s="205" t="s">
        <v>14</v>
      </c>
      <c r="H86" s="245" t="s">
        <v>2755</v>
      </c>
      <c r="I86" s="105" t="s">
        <v>2187</v>
      </c>
    </row>
    <row r="87" spans="1:9" ht="16.5" customHeight="1" x14ac:dyDescent="0.25">
      <c r="A87" s="382">
        <v>41976</v>
      </c>
      <c r="B87" s="307" t="s">
        <v>3122</v>
      </c>
      <c r="C87" s="267" t="s">
        <v>72</v>
      </c>
      <c r="D87" s="255" t="s">
        <v>8</v>
      </c>
      <c r="E87" s="300">
        <v>15000</v>
      </c>
      <c r="F87" s="255" t="s">
        <v>12</v>
      </c>
      <c r="G87" s="205" t="s">
        <v>14</v>
      </c>
      <c r="H87" s="245" t="s">
        <v>2755</v>
      </c>
      <c r="I87" s="105" t="s">
        <v>2187</v>
      </c>
    </row>
    <row r="88" spans="1:9" ht="16.5" customHeight="1" x14ac:dyDescent="0.25">
      <c r="A88" s="382">
        <v>41976</v>
      </c>
      <c r="B88" s="307" t="s">
        <v>3081</v>
      </c>
      <c r="C88" s="267" t="s">
        <v>18</v>
      </c>
      <c r="D88" s="255" t="s">
        <v>8</v>
      </c>
      <c r="E88" s="300">
        <v>800</v>
      </c>
      <c r="F88" s="255" t="s">
        <v>12</v>
      </c>
      <c r="G88" s="205" t="s">
        <v>14</v>
      </c>
      <c r="H88" s="245" t="s">
        <v>2755</v>
      </c>
      <c r="I88" s="105" t="s">
        <v>2187</v>
      </c>
    </row>
    <row r="89" spans="1:9" ht="16.5" customHeight="1" x14ac:dyDescent="0.25">
      <c r="A89" s="382">
        <v>41976</v>
      </c>
      <c r="B89" s="307" t="s">
        <v>3082</v>
      </c>
      <c r="C89" s="267" t="s">
        <v>18</v>
      </c>
      <c r="D89" s="255" t="s">
        <v>8</v>
      </c>
      <c r="E89" s="300">
        <v>400</v>
      </c>
      <c r="F89" s="255" t="s">
        <v>12</v>
      </c>
      <c r="G89" s="205" t="s">
        <v>14</v>
      </c>
      <c r="H89" s="245" t="s">
        <v>2755</v>
      </c>
      <c r="I89" s="105" t="s">
        <v>2187</v>
      </c>
    </row>
    <row r="90" spans="1:9" ht="16.5" customHeight="1" x14ac:dyDescent="0.25">
      <c r="A90" s="382">
        <v>41976</v>
      </c>
      <c r="B90" s="307" t="s">
        <v>3083</v>
      </c>
      <c r="C90" s="267" t="s">
        <v>18</v>
      </c>
      <c r="D90" s="255" t="s">
        <v>8</v>
      </c>
      <c r="E90" s="300">
        <v>800</v>
      </c>
      <c r="F90" s="255" t="s">
        <v>12</v>
      </c>
      <c r="G90" s="205" t="s">
        <v>14</v>
      </c>
      <c r="H90" s="245" t="s">
        <v>2755</v>
      </c>
      <c r="I90" s="105" t="s">
        <v>2187</v>
      </c>
    </row>
    <row r="91" spans="1:9" ht="16.5" customHeight="1" x14ac:dyDescent="0.25">
      <c r="A91" s="382">
        <v>41976</v>
      </c>
      <c r="B91" s="307" t="s">
        <v>3084</v>
      </c>
      <c r="C91" s="267" t="s">
        <v>18</v>
      </c>
      <c r="D91" s="255" t="s">
        <v>8</v>
      </c>
      <c r="E91" s="300">
        <v>300</v>
      </c>
      <c r="F91" s="255" t="s">
        <v>12</v>
      </c>
      <c r="G91" s="205" t="s">
        <v>14</v>
      </c>
      <c r="H91" s="245" t="s">
        <v>2755</v>
      </c>
      <c r="I91" s="105" t="s">
        <v>2187</v>
      </c>
    </row>
    <row r="92" spans="1:9" ht="16.5" customHeight="1" x14ac:dyDescent="0.25">
      <c r="A92" s="382">
        <v>41976</v>
      </c>
      <c r="B92" s="307" t="s">
        <v>3085</v>
      </c>
      <c r="C92" s="267" t="s">
        <v>18</v>
      </c>
      <c r="D92" s="255" t="s">
        <v>8</v>
      </c>
      <c r="E92" s="300">
        <v>300</v>
      </c>
      <c r="F92" s="255" t="s">
        <v>12</v>
      </c>
      <c r="G92" s="205" t="s">
        <v>14</v>
      </c>
      <c r="H92" s="245" t="s">
        <v>2755</v>
      </c>
      <c r="I92" s="105" t="s">
        <v>2187</v>
      </c>
    </row>
    <row r="93" spans="1:9" ht="16.5" customHeight="1" x14ac:dyDescent="0.25">
      <c r="A93" s="382">
        <v>41976</v>
      </c>
      <c r="B93" s="307" t="s">
        <v>3086</v>
      </c>
      <c r="C93" s="267" t="s">
        <v>18</v>
      </c>
      <c r="D93" s="255" t="s">
        <v>8</v>
      </c>
      <c r="E93" s="300">
        <v>200</v>
      </c>
      <c r="F93" s="255" t="s">
        <v>12</v>
      </c>
      <c r="G93" s="205" t="s">
        <v>14</v>
      </c>
      <c r="H93" s="245" t="s">
        <v>2755</v>
      </c>
      <c r="I93" s="105" t="s">
        <v>2187</v>
      </c>
    </row>
    <row r="94" spans="1:9" ht="16.5" customHeight="1" x14ac:dyDescent="0.25">
      <c r="A94" s="382">
        <v>41976</v>
      </c>
      <c r="B94" s="307" t="s">
        <v>3087</v>
      </c>
      <c r="C94" s="267" t="s">
        <v>18</v>
      </c>
      <c r="D94" s="255" t="s">
        <v>8</v>
      </c>
      <c r="E94" s="300">
        <v>1000</v>
      </c>
      <c r="F94" s="255" t="s">
        <v>12</v>
      </c>
      <c r="G94" s="205" t="s">
        <v>14</v>
      </c>
      <c r="H94" s="245" t="s">
        <v>2755</v>
      </c>
      <c r="I94" s="105" t="s">
        <v>2187</v>
      </c>
    </row>
    <row r="95" spans="1:9" ht="16.5" customHeight="1" x14ac:dyDescent="0.25">
      <c r="A95" s="271">
        <v>41977</v>
      </c>
      <c r="B95" s="308" t="s">
        <v>169</v>
      </c>
      <c r="C95" s="113" t="s">
        <v>71</v>
      </c>
      <c r="D95" s="252" t="s">
        <v>9</v>
      </c>
      <c r="E95" s="291">
        <v>2000</v>
      </c>
      <c r="F95" s="248" t="s">
        <v>83</v>
      </c>
      <c r="G95" s="205" t="s">
        <v>14</v>
      </c>
      <c r="H95" s="281" t="s">
        <v>2764</v>
      </c>
      <c r="I95" s="105" t="s">
        <v>2187</v>
      </c>
    </row>
    <row r="96" spans="1:9" ht="16.5" customHeight="1" x14ac:dyDescent="0.25">
      <c r="A96" s="271">
        <v>41977</v>
      </c>
      <c r="B96" s="308" t="s">
        <v>2827</v>
      </c>
      <c r="C96" s="113" t="s">
        <v>18</v>
      </c>
      <c r="D96" s="252" t="s">
        <v>9</v>
      </c>
      <c r="E96" s="291">
        <v>400</v>
      </c>
      <c r="F96" s="248" t="s">
        <v>83</v>
      </c>
      <c r="G96" s="205" t="s">
        <v>14</v>
      </c>
      <c r="H96" s="281" t="s">
        <v>2765</v>
      </c>
      <c r="I96" s="105" t="s">
        <v>2187</v>
      </c>
    </row>
    <row r="97" spans="1:9" ht="16.5" customHeight="1" x14ac:dyDescent="0.25">
      <c r="A97" s="271">
        <v>41977</v>
      </c>
      <c r="B97" s="308" t="s">
        <v>2828</v>
      </c>
      <c r="C97" s="113" t="s">
        <v>18</v>
      </c>
      <c r="D97" s="252" t="s">
        <v>9</v>
      </c>
      <c r="E97" s="291">
        <v>400</v>
      </c>
      <c r="F97" s="248" t="s">
        <v>83</v>
      </c>
      <c r="G97" s="205" t="s">
        <v>14</v>
      </c>
      <c r="H97" s="281" t="s">
        <v>2765</v>
      </c>
      <c r="I97" s="105" t="s">
        <v>2187</v>
      </c>
    </row>
    <row r="98" spans="1:9" ht="16.5" customHeight="1" x14ac:dyDescent="0.25">
      <c r="A98" s="271">
        <v>41977</v>
      </c>
      <c r="B98" s="306" t="s">
        <v>2868</v>
      </c>
      <c r="C98" s="245" t="s">
        <v>18</v>
      </c>
      <c r="D98" s="246" t="s">
        <v>11</v>
      </c>
      <c r="E98" s="273">
        <v>600</v>
      </c>
      <c r="F98" s="265" t="s">
        <v>1614</v>
      </c>
      <c r="G98" s="205" t="s">
        <v>14</v>
      </c>
      <c r="H98" s="275" t="s">
        <v>2778</v>
      </c>
      <c r="I98" s="105" t="s">
        <v>2187</v>
      </c>
    </row>
    <row r="99" spans="1:9" ht="16.5" customHeight="1" x14ac:dyDescent="0.25">
      <c r="A99" s="271">
        <v>41977</v>
      </c>
      <c r="B99" s="306" t="s">
        <v>2869</v>
      </c>
      <c r="C99" s="245" t="s">
        <v>18</v>
      </c>
      <c r="D99" s="246" t="s">
        <v>11</v>
      </c>
      <c r="E99" s="273">
        <v>400</v>
      </c>
      <c r="F99" s="265" t="s">
        <v>1614</v>
      </c>
      <c r="G99" s="205" t="s">
        <v>14</v>
      </c>
      <c r="H99" s="275" t="s">
        <v>2778</v>
      </c>
      <c r="I99" s="105" t="s">
        <v>2187</v>
      </c>
    </row>
    <row r="100" spans="1:9" ht="16.5" customHeight="1" x14ac:dyDescent="0.25">
      <c r="A100" s="271">
        <v>41977</v>
      </c>
      <c r="B100" s="306" t="s">
        <v>1315</v>
      </c>
      <c r="C100" s="245" t="s">
        <v>18</v>
      </c>
      <c r="D100" s="246" t="s">
        <v>11</v>
      </c>
      <c r="E100" s="273">
        <v>600</v>
      </c>
      <c r="F100" s="265" t="s">
        <v>1614</v>
      </c>
      <c r="G100" s="205" t="s">
        <v>14</v>
      </c>
      <c r="H100" s="275" t="s">
        <v>2778</v>
      </c>
      <c r="I100" s="105" t="s">
        <v>2187</v>
      </c>
    </row>
    <row r="101" spans="1:9" ht="16.5" customHeight="1" x14ac:dyDescent="0.25">
      <c r="A101" s="271">
        <v>41977</v>
      </c>
      <c r="B101" s="306" t="s">
        <v>2901</v>
      </c>
      <c r="C101" s="245" t="s">
        <v>18</v>
      </c>
      <c r="D101" s="246" t="s">
        <v>11</v>
      </c>
      <c r="E101" s="273">
        <v>700</v>
      </c>
      <c r="F101" s="246" t="s">
        <v>23</v>
      </c>
      <c r="G101" s="205" t="s">
        <v>14</v>
      </c>
      <c r="H101" s="275" t="s">
        <v>2767</v>
      </c>
      <c r="I101" s="105" t="s">
        <v>2187</v>
      </c>
    </row>
    <row r="102" spans="1:9" ht="16.5" customHeight="1" x14ac:dyDescent="0.25">
      <c r="A102" s="271">
        <v>41977</v>
      </c>
      <c r="B102" s="306" t="s">
        <v>1315</v>
      </c>
      <c r="C102" s="245" t="s">
        <v>18</v>
      </c>
      <c r="D102" s="246" t="s">
        <v>11</v>
      </c>
      <c r="E102" s="273">
        <v>600</v>
      </c>
      <c r="F102" s="246" t="s">
        <v>23</v>
      </c>
      <c r="G102" s="205" t="s">
        <v>14</v>
      </c>
      <c r="H102" s="275" t="s">
        <v>2767</v>
      </c>
      <c r="I102" s="105" t="s">
        <v>2187</v>
      </c>
    </row>
    <row r="103" spans="1:9" ht="16.5" customHeight="1" x14ac:dyDescent="0.25">
      <c r="A103" s="271">
        <v>41977</v>
      </c>
      <c r="B103" s="306" t="s">
        <v>2951</v>
      </c>
      <c r="C103" s="245" t="s">
        <v>18</v>
      </c>
      <c r="D103" s="246" t="s">
        <v>8</v>
      </c>
      <c r="E103" s="273">
        <v>300</v>
      </c>
      <c r="F103" s="246" t="s">
        <v>352</v>
      </c>
      <c r="G103" s="205" t="s">
        <v>14</v>
      </c>
      <c r="H103" s="275" t="s">
        <v>2762</v>
      </c>
      <c r="I103" s="105" t="s">
        <v>2187</v>
      </c>
    </row>
    <row r="104" spans="1:9" ht="16.5" customHeight="1" x14ac:dyDescent="0.25">
      <c r="A104" s="271">
        <v>41977</v>
      </c>
      <c r="B104" s="306" t="s">
        <v>2952</v>
      </c>
      <c r="C104" s="245" t="s">
        <v>18</v>
      </c>
      <c r="D104" s="246" t="s">
        <v>8</v>
      </c>
      <c r="E104" s="273">
        <v>100</v>
      </c>
      <c r="F104" s="246" t="s">
        <v>352</v>
      </c>
      <c r="G104" s="205" t="s">
        <v>14</v>
      </c>
      <c r="H104" s="275" t="s">
        <v>2762</v>
      </c>
      <c r="I104" s="105" t="s">
        <v>2187</v>
      </c>
    </row>
    <row r="105" spans="1:9" ht="16.5" customHeight="1" x14ac:dyDescent="0.25">
      <c r="A105" s="271">
        <v>41977</v>
      </c>
      <c r="B105" s="306" t="s">
        <v>2953</v>
      </c>
      <c r="C105" s="245" t="s">
        <v>18</v>
      </c>
      <c r="D105" s="246" t="s">
        <v>8</v>
      </c>
      <c r="E105" s="273">
        <v>100</v>
      </c>
      <c r="F105" s="246" t="s">
        <v>352</v>
      </c>
      <c r="G105" s="205" t="s">
        <v>14</v>
      </c>
      <c r="H105" s="275" t="s">
        <v>2762</v>
      </c>
      <c r="I105" s="105" t="s">
        <v>2187</v>
      </c>
    </row>
    <row r="106" spans="1:9" ht="16.5" customHeight="1" x14ac:dyDescent="0.25">
      <c r="A106" s="271">
        <v>41977</v>
      </c>
      <c r="B106" s="306" t="s">
        <v>2954</v>
      </c>
      <c r="C106" s="245" t="s">
        <v>18</v>
      </c>
      <c r="D106" s="246" t="s">
        <v>8</v>
      </c>
      <c r="E106" s="273">
        <v>500</v>
      </c>
      <c r="F106" s="246" t="s">
        <v>352</v>
      </c>
      <c r="G106" s="205" t="s">
        <v>14</v>
      </c>
      <c r="H106" s="275" t="s">
        <v>2762</v>
      </c>
      <c r="I106" s="105" t="s">
        <v>2187</v>
      </c>
    </row>
    <row r="107" spans="1:9" ht="16.5" customHeight="1" x14ac:dyDescent="0.25">
      <c r="A107" s="271">
        <v>41977</v>
      </c>
      <c r="B107" s="306" t="s">
        <v>2955</v>
      </c>
      <c r="C107" s="245" t="s">
        <v>18</v>
      </c>
      <c r="D107" s="246" t="s">
        <v>8</v>
      </c>
      <c r="E107" s="273">
        <v>2000</v>
      </c>
      <c r="F107" s="246" t="s">
        <v>352</v>
      </c>
      <c r="G107" s="205" t="s">
        <v>14</v>
      </c>
      <c r="H107" s="275" t="s">
        <v>2762</v>
      </c>
      <c r="I107" s="105" t="s">
        <v>2187</v>
      </c>
    </row>
    <row r="108" spans="1:9" ht="16.5" customHeight="1" x14ac:dyDescent="0.25">
      <c r="A108" s="271">
        <v>41977</v>
      </c>
      <c r="B108" s="306" t="s">
        <v>2956</v>
      </c>
      <c r="C108" s="245" t="s">
        <v>18</v>
      </c>
      <c r="D108" s="246" t="s">
        <v>8</v>
      </c>
      <c r="E108" s="273">
        <v>2000</v>
      </c>
      <c r="F108" s="246" t="s">
        <v>352</v>
      </c>
      <c r="G108" s="205" t="s">
        <v>14</v>
      </c>
      <c r="H108" s="275" t="s">
        <v>2762</v>
      </c>
      <c r="I108" s="105" t="s">
        <v>2187</v>
      </c>
    </row>
    <row r="109" spans="1:9" ht="16.5" customHeight="1" x14ac:dyDescent="0.25">
      <c r="A109" s="271">
        <v>41977</v>
      </c>
      <c r="B109" s="306" t="s">
        <v>2957</v>
      </c>
      <c r="C109" s="245" t="s">
        <v>18</v>
      </c>
      <c r="D109" s="246" t="s">
        <v>8</v>
      </c>
      <c r="E109" s="273">
        <v>2000</v>
      </c>
      <c r="F109" s="246" t="s">
        <v>352</v>
      </c>
      <c r="G109" s="205" t="s">
        <v>14</v>
      </c>
      <c r="H109" s="275" t="s">
        <v>2762</v>
      </c>
      <c r="I109" s="105" t="s">
        <v>2187</v>
      </c>
    </row>
    <row r="110" spans="1:9" ht="16.5" customHeight="1" x14ac:dyDescent="0.25">
      <c r="A110" s="271">
        <v>41977</v>
      </c>
      <c r="B110" s="306" t="s">
        <v>2958</v>
      </c>
      <c r="C110" s="245" t="s">
        <v>18</v>
      </c>
      <c r="D110" s="246" t="s">
        <v>8</v>
      </c>
      <c r="E110" s="273">
        <v>2000</v>
      </c>
      <c r="F110" s="246" t="s">
        <v>352</v>
      </c>
      <c r="G110" s="205" t="s">
        <v>14</v>
      </c>
      <c r="H110" s="275" t="s">
        <v>2762</v>
      </c>
      <c r="I110" s="105" t="s">
        <v>2187</v>
      </c>
    </row>
    <row r="111" spans="1:9" ht="16.5" customHeight="1" x14ac:dyDescent="0.25">
      <c r="A111" s="271">
        <v>41977</v>
      </c>
      <c r="B111" s="306" t="s">
        <v>2959</v>
      </c>
      <c r="C111" s="245" t="s">
        <v>18</v>
      </c>
      <c r="D111" s="246" t="s">
        <v>8</v>
      </c>
      <c r="E111" s="273">
        <v>2000</v>
      </c>
      <c r="F111" s="246" t="s">
        <v>352</v>
      </c>
      <c r="G111" s="205" t="s">
        <v>14</v>
      </c>
      <c r="H111" s="275" t="s">
        <v>2762</v>
      </c>
      <c r="I111" s="105" t="s">
        <v>2187</v>
      </c>
    </row>
    <row r="112" spans="1:9" ht="16.5" customHeight="1" x14ac:dyDescent="0.25">
      <c r="A112" s="271">
        <v>41977</v>
      </c>
      <c r="B112" s="306" t="s">
        <v>1313</v>
      </c>
      <c r="C112" s="245" t="s">
        <v>18</v>
      </c>
      <c r="D112" s="246" t="s">
        <v>8</v>
      </c>
      <c r="E112" s="273">
        <v>2000</v>
      </c>
      <c r="F112" s="246" t="s">
        <v>352</v>
      </c>
      <c r="G112" s="205" t="s">
        <v>14</v>
      </c>
      <c r="H112" s="275" t="s">
        <v>2762</v>
      </c>
      <c r="I112" s="105" t="s">
        <v>2187</v>
      </c>
    </row>
    <row r="113" spans="1:9" ht="16.5" customHeight="1" x14ac:dyDescent="0.25">
      <c r="A113" s="271">
        <v>41977</v>
      </c>
      <c r="B113" s="306" t="s">
        <v>1315</v>
      </c>
      <c r="C113" s="245" t="s">
        <v>18</v>
      </c>
      <c r="D113" s="246" t="s">
        <v>8</v>
      </c>
      <c r="E113" s="273">
        <v>600</v>
      </c>
      <c r="F113" s="246" t="s">
        <v>352</v>
      </c>
      <c r="G113" s="205" t="s">
        <v>14</v>
      </c>
      <c r="H113" s="275" t="s">
        <v>2762</v>
      </c>
      <c r="I113" s="105" t="s">
        <v>2187</v>
      </c>
    </row>
    <row r="114" spans="1:9" ht="16.5" customHeight="1" x14ac:dyDescent="0.25">
      <c r="A114" s="271">
        <v>41977</v>
      </c>
      <c r="B114" s="306" t="s">
        <v>2466</v>
      </c>
      <c r="C114" s="245" t="s">
        <v>18</v>
      </c>
      <c r="D114" s="246" t="s">
        <v>8</v>
      </c>
      <c r="E114" s="273">
        <v>1600</v>
      </c>
      <c r="F114" s="246" t="s">
        <v>352</v>
      </c>
      <c r="G114" s="205" t="s">
        <v>14</v>
      </c>
      <c r="H114" s="275" t="s">
        <v>2762</v>
      </c>
      <c r="I114" s="105" t="s">
        <v>2187</v>
      </c>
    </row>
    <row r="115" spans="1:9" ht="16.5" customHeight="1" x14ac:dyDescent="0.25">
      <c r="A115" s="271">
        <v>41977</v>
      </c>
      <c r="B115" s="306" t="s">
        <v>2977</v>
      </c>
      <c r="C115" s="245" t="s">
        <v>18</v>
      </c>
      <c r="D115" s="246" t="s">
        <v>15</v>
      </c>
      <c r="E115" s="273">
        <v>300</v>
      </c>
      <c r="F115" s="246" t="s">
        <v>24</v>
      </c>
      <c r="G115" s="205" t="s">
        <v>14</v>
      </c>
      <c r="H115" s="280" t="s">
        <v>2763</v>
      </c>
      <c r="I115" s="105" t="s">
        <v>2187</v>
      </c>
    </row>
    <row r="116" spans="1:9" ht="16.5" customHeight="1" x14ac:dyDescent="0.25">
      <c r="A116" s="271">
        <v>41977</v>
      </c>
      <c r="B116" s="306" t="s">
        <v>2978</v>
      </c>
      <c r="C116" s="245" t="s">
        <v>18</v>
      </c>
      <c r="D116" s="246" t="s">
        <v>15</v>
      </c>
      <c r="E116" s="273">
        <v>2000</v>
      </c>
      <c r="F116" s="246" t="s">
        <v>24</v>
      </c>
      <c r="G116" s="205" t="s">
        <v>14</v>
      </c>
      <c r="H116" s="280" t="s">
        <v>2763</v>
      </c>
      <c r="I116" s="105" t="s">
        <v>2187</v>
      </c>
    </row>
    <row r="117" spans="1:9" ht="16.5" customHeight="1" x14ac:dyDescent="0.25">
      <c r="A117" s="382">
        <v>41977</v>
      </c>
      <c r="B117" s="307" t="s">
        <v>3032</v>
      </c>
      <c r="C117" s="267" t="s">
        <v>18</v>
      </c>
      <c r="D117" s="255" t="s">
        <v>8</v>
      </c>
      <c r="E117" s="297">
        <v>600</v>
      </c>
      <c r="F117" s="245" t="s">
        <v>2742</v>
      </c>
      <c r="G117" s="205" t="s">
        <v>14</v>
      </c>
      <c r="H117" s="245" t="s">
        <v>2751</v>
      </c>
      <c r="I117" s="105" t="s">
        <v>2187</v>
      </c>
    </row>
    <row r="118" spans="1:9" ht="16.5" customHeight="1" x14ac:dyDescent="0.25">
      <c r="A118" s="382">
        <v>41977</v>
      </c>
      <c r="B118" s="307" t="s">
        <v>2466</v>
      </c>
      <c r="C118" s="267" t="s">
        <v>18</v>
      </c>
      <c r="D118" s="255" t="s">
        <v>8</v>
      </c>
      <c r="E118" s="297">
        <v>600</v>
      </c>
      <c r="F118" s="245" t="s">
        <v>2742</v>
      </c>
      <c r="G118" s="205" t="s">
        <v>14</v>
      </c>
      <c r="H118" s="245" t="s">
        <v>2751</v>
      </c>
      <c r="I118" s="105" t="s">
        <v>2187</v>
      </c>
    </row>
    <row r="119" spans="1:9" ht="16.5" customHeight="1" x14ac:dyDescent="0.25">
      <c r="A119" s="382">
        <v>41977</v>
      </c>
      <c r="B119" s="307" t="s">
        <v>3079</v>
      </c>
      <c r="C119" s="267" t="s">
        <v>72</v>
      </c>
      <c r="D119" s="255" t="s">
        <v>8</v>
      </c>
      <c r="E119" s="300">
        <v>3000</v>
      </c>
      <c r="F119" s="255" t="s">
        <v>12</v>
      </c>
      <c r="G119" s="205" t="s">
        <v>14</v>
      </c>
      <c r="H119" s="245" t="s">
        <v>2755</v>
      </c>
      <c r="I119" s="105" t="s">
        <v>2187</v>
      </c>
    </row>
    <row r="120" spans="1:9" ht="16.5" customHeight="1" x14ac:dyDescent="0.25">
      <c r="A120" s="382">
        <v>41977</v>
      </c>
      <c r="B120" s="307" t="s">
        <v>3088</v>
      </c>
      <c r="C120" s="267" t="s">
        <v>18</v>
      </c>
      <c r="D120" s="255" t="s">
        <v>8</v>
      </c>
      <c r="E120" s="300">
        <v>700</v>
      </c>
      <c r="F120" s="255" t="s">
        <v>12</v>
      </c>
      <c r="G120" s="205" t="s">
        <v>14</v>
      </c>
      <c r="H120" s="245" t="s">
        <v>2755</v>
      </c>
      <c r="I120" s="105" t="s">
        <v>2187</v>
      </c>
    </row>
    <row r="121" spans="1:9" ht="16.5" customHeight="1" x14ac:dyDescent="0.25">
      <c r="A121" s="382">
        <v>41977</v>
      </c>
      <c r="B121" s="307" t="s">
        <v>3080</v>
      </c>
      <c r="C121" s="267" t="s">
        <v>72</v>
      </c>
      <c r="D121" s="255" t="s">
        <v>8</v>
      </c>
      <c r="E121" s="300">
        <v>15000</v>
      </c>
      <c r="F121" s="255" t="s">
        <v>12</v>
      </c>
      <c r="G121" s="205" t="s">
        <v>14</v>
      </c>
      <c r="H121" s="245" t="s">
        <v>2755</v>
      </c>
      <c r="I121" s="105" t="s">
        <v>2187</v>
      </c>
    </row>
    <row r="122" spans="1:9" ht="16.5" customHeight="1" x14ac:dyDescent="0.25">
      <c r="A122" s="271">
        <v>41978</v>
      </c>
      <c r="B122" s="308" t="s">
        <v>2827</v>
      </c>
      <c r="C122" s="113" t="s">
        <v>18</v>
      </c>
      <c r="D122" s="252" t="s">
        <v>9</v>
      </c>
      <c r="E122" s="291">
        <v>400</v>
      </c>
      <c r="F122" s="248" t="s">
        <v>83</v>
      </c>
      <c r="G122" s="205" t="s">
        <v>14</v>
      </c>
      <c r="H122" s="281" t="s">
        <v>2769</v>
      </c>
      <c r="I122" s="105" t="s">
        <v>2187</v>
      </c>
    </row>
    <row r="123" spans="1:9" ht="16.5" customHeight="1" x14ac:dyDescent="0.25">
      <c r="A123" s="271">
        <v>41978</v>
      </c>
      <c r="B123" s="308" t="s">
        <v>2828</v>
      </c>
      <c r="C123" s="113" t="s">
        <v>18</v>
      </c>
      <c r="D123" s="252" t="s">
        <v>9</v>
      </c>
      <c r="E123" s="291">
        <v>400</v>
      </c>
      <c r="F123" s="248" t="s">
        <v>83</v>
      </c>
      <c r="G123" s="205" t="s">
        <v>14</v>
      </c>
      <c r="H123" s="281" t="s">
        <v>2769</v>
      </c>
      <c r="I123" s="105" t="s">
        <v>2187</v>
      </c>
    </row>
    <row r="124" spans="1:9" ht="16.5" customHeight="1" x14ac:dyDescent="0.25">
      <c r="A124" s="271">
        <v>41978</v>
      </c>
      <c r="B124" s="308" t="s">
        <v>2829</v>
      </c>
      <c r="C124" s="113" t="s">
        <v>18</v>
      </c>
      <c r="D124" s="252" t="s">
        <v>9</v>
      </c>
      <c r="E124" s="291">
        <v>2600</v>
      </c>
      <c r="F124" s="248" t="s">
        <v>83</v>
      </c>
      <c r="G124" s="205" t="s">
        <v>14</v>
      </c>
      <c r="H124" s="281" t="s">
        <v>2772</v>
      </c>
      <c r="I124" s="105" t="s">
        <v>2187</v>
      </c>
    </row>
    <row r="125" spans="1:9" ht="16.5" customHeight="1" x14ac:dyDescent="0.25">
      <c r="A125" s="271">
        <v>41978</v>
      </c>
      <c r="B125" s="308" t="s">
        <v>2834</v>
      </c>
      <c r="C125" s="113" t="s">
        <v>18</v>
      </c>
      <c r="D125" s="252" t="s">
        <v>9</v>
      </c>
      <c r="E125" s="291">
        <v>300</v>
      </c>
      <c r="F125" s="248" t="s">
        <v>83</v>
      </c>
      <c r="G125" s="205" t="s">
        <v>14</v>
      </c>
      <c r="H125" s="281" t="s">
        <v>2780</v>
      </c>
      <c r="I125" s="105" t="s">
        <v>2187</v>
      </c>
    </row>
    <row r="126" spans="1:9" ht="16.5" customHeight="1" x14ac:dyDescent="0.25">
      <c r="A126" s="271">
        <v>41978</v>
      </c>
      <c r="B126" s="308" t="s">
        <v>2835</v>
      </c>
      <c r="C126" s="113" t="s">
        <v>18</v>
      </c>
      <c r="D126" s="252" t="s">
        <v>9</v>
      </c>
      <c r="E126" s="291">
        <v>300</v>
      </c>
      <c r="F126" s="248" t="s">
        <v>83</v>
      </c>
      <c r="G126" s="205" t="s">
        <v>14</v>
      </c>
      <c r="H126" s="281" t="s">
        <v>2780</v>
      </c>
      <c r="I126" s="105" t="s">
        <v>2187</v>
      </c>
    </row>
    <row r="127" spans="1:9" ht="16.5" customHeight="1" x14ac:dyDescent="0.25">
      <c r="A127" s="271">
        <v>41978</v>
      </c>
      <c r="B127" s="306" t="s">
        <v>2870</v>
      </c>
      <c r="C127" s="245" t="s">
        <v>18</v>
      </c>
      <c r="D127" s="246" t="s">
        <v>11</v>
      </c>
      <c r="E127" s="273">
        <v>700</v>
      </c>
      <c r="F127" s="265" t="s">
        <v>1614</v>
      </c>
      <c r="G127" s="205" t="s">
        <v>14</v>
      </c>
      <c r="H127" s="275" t="s">
        <v>2778</v>
      </c>
      <c r="I127" s="105" t="s">
        <v>2187</v>
      </c>
    </row>
    <row r="128" spans="1:9" ht="16.5" customHeight="1" x14ac:dyDescent="0.25">
      <c r="A128" s="271">
        <v>41978</v>
      </c>
      <c r="B128" s="306" t="s">
        <v>2871</v>
      </c>
      <c r="C128" s="245" t="s">
        <v>452</v>
      </c>
      <c r="D128" s="246" t="s">
        <v>11</v>
      </c>
      <c r="E128" s="273">
        <v>2000</v>
      </c>
      <c r="F128" s="256" t="s">
        <v>1614</v>
      </c>
      <c r="G128" s="205" t="s">
        <v>14</v>
      </c>
      <c r="H128" s="275" t="s">
        <v>2778</v>
      </c>
      <c r="I128" s="105" t="s">
        <v>2187</v>
      </c>
    </row>
    <row r="129" spans="1:9" ht="16.5" customHeight="1" x14ac:dyDescent="0.25">
      <c r="A129" s="271">
        <v>41978</v>
      </c>
      <c r="B129" s="306" t="s">
        <v>2871</v>
      </c>
      <c r="C129" s="245" t="s">
        <v>452</v>
      </c>
      <c r="D129" s="246" t="s">
        <v>11</v>
      </c>
      <c r="E129" s="273">
        <v>2000</v>
      </c>
      <c r="F129" s="265" t="s">
        <v>1614</v>
      </c>
      <c r="G129" s="205" t="s">
        <v>14</v>
      </c>
      <c r="H129" s="275" t="s">
        <v>2778</v>
      </c>
      <c r="I129" s="105" t="s">
        <v>2187</v>
      </c>
    </row>
    <row r="130" spans="1:9" ht="16.5" customHeight="1" x14ac:dyDescent="0.25">
      <c r="A130" s="271">
        <v>41978</v>
      </c>
      <c r="B130" s="306" t="s">
        <v>2872</v>
      </c>
      <c r="C130" s="245" t="s">
        <v>18</v>
      </c>
      <c r="D130" s="246" t="s">
        <v>11</v>
      </c>
      <c r="E130" s="273">
        <v>100</v>
      </c>
      <c r="F130" s="265" t="s">
        <v>1614</v>
      </c>
      <c r="G130" s="205" t="s">
        <v>14</v>
      </c>
      <c r="H130" s="275" t="s">
        <v>2778</v>
      </c>
      <c r="I130" s="105" t="s">
        <v>2187</v>
      </c>
    </row>
    <row r="131" spans="1:9" ht="16.5" customHeight="1" x14ac:dyDescent="0.25">
      <c r="A131" s="271">
        <v>41978</v>
      </c>
      <c r="B131" s="306" t="s">
        <v>1315</v>
      </c>
      <c r="C131" s="245" t="s">
        <v>18</v>
      </c>
      <c r="D131" s="246" t="s">
        <v>11</v>
      </c>
      <c r="E131" s="273">
        <v>600</v>
      </c>
      <c r="F131" s="265" t="s">
        <v>1614</v>
      </c>
      <c r="G131" s="205" t="s">
        <v>14</v>
      </c>
      <c r="H131" s="275" t="s">
        <v>2778</v>
      </c>
      <c r="I131" s="105" t="s">
        <v>2187</v>
      </c>
    </row>
    <row r="132" spans="1:9" ht="16.5" customHeight="1" x14ac:dyDescent="0.25">
      <c r="A132" s="271">
        <v>41978</v>
      </c>
      <c r="B132" s="306" t="s">
        <v>2902</v>
      </c>
      <c r="C132" s="245" t="s">
        <v>18</v>
      </c>
      <c r="D132" s="246" t="s">
        <v>11</v>
      </c>
      <c r="E132" s="273">
        <v>300</v>
      </c>
      <c r="F132" s="246" t="s">
        <v>23</v>
      </c>
      <c r="G132" s="205" t="s">
        <v>14</v>
      </c>
      <c r="H132" s="275" t="s">
        <v>2771</v>
      </c>
      <c r="I132" s="105" t="s">
        <v>2187</v>
      </c>
    </row>
    <row r="133" spans="1:9" ht="16.5" customHeight="1" x14ac:dyDescent="0.25">
      <c r="A133" s="271">
        <v>41978</v>
      </c>
      <c r="B133" s="306" t="s">
        <v>2903</v>
      </c>
      <c r="C133" s="245" t="s">
        <v>25</v>
      </c>
      <c r="D133" s="246" t="s">
        <v>11</v>
      </c>
      <c r="E133" s="273">
        <v>300</v>
      </c>
      <c r="F133" s="246" t="s">
        <v>23</v>
      </c>
      <c r="G133" s="205" t="s">
        <v>14</v>
      </c>
      <c r="H133" s="275" t="s">
        <v>2771</v>
      </c>
      <c r="I133" s="105" t="s">
        <v>2187</v>
      </c>
    </row>
    <row r="134" spans="1:9" ht="16.5" customHeight="1" x14ac:dyDescent="0.25">
      <c r="A134" s="271">
        <v>41978</v>
      </c>
      <c r="B134" s="306" t="s">
        <v>2904</v>
      </c>
      <c r="C134" s="245" t="s">
        <v>18</v>
      </c>
      <c r="D134" s="246" t="s">
        <v>11</v>
      </c>
      <c r="E134" s="273">
        <v>600</v>
      </c>
      <c r="F134" s="246" t="s">
        <v>23</v>
      </c>
      <c r="G134" s="205" t="s">
        <v>14</v>
      </c>
      <c r="H134" s="275" t="s">
        <v>2771</v>
      </c>
      <c r="I134" s="105" t="s">
        <v>2187</v>
      </c>
    </row>
    <row r="135" spans="1:9" ht="16.5" customHeight="1" x14ac:dyDescent="0.25">
      <c r="A135" s="271">
        <v>41978</v>
      </c>
      <c r="B135" s="306" t="s">
        <v>2901</v>
      </c>
      <c r="C135" s="245" t="s">
        <v>18</v>
      </c>
      <c r="D135" s="246" t="s">
        <v>8</v>
      </c>
      <c r="E135" s="273">
        <v>2000</v>
      </c>
      <c r="F135" s="246" t="s">
        <v>352</v>
      </c>
      <c r="G135" s="205" t="s">
        <v>14</v>
      </c>
      <c r="H135" s="275" t="s">
        <v>2776</v>
      </c>
      <c r="I135" s="105" t="s">
        <v>2187</v>
      </c>
    </row>
    <row r="136" spans="1:9" ht="16.5" customHeight="1" x14ac:dyDescent="0.25">
      <c r="A136" s="271">
        <v>41978</v>
      </c>
      <c r="B136" s="306" t="s">
        <v>1315</v>
      </c>
      <c r="C136" s="245" t="s">
        <v>18</v>
      </c>
      <c r="D136" s="246" t="s">
        <v>8</v>
      </c>
      <c r="E136" s="273">
        <v>600</v>
      </c>
      <c r="F136" s="246" t="s">
        <v>352</v>
      </c>
      <c r="G136" s="205" t="s">
        <v>14</v>
      </c>
      <c r="H136" s="275" t="s">
        <v>2776</v>
      </c>
      <c r="I136" s="105" t="s">
        <v>2187</v>
      </c>
    </row>
    <row r="137" spans="1:9" ht="16.5" customHeight="1" x14ac:dyDescent="0.25">
      <c r="A137" s="382">
        <v>41978</v>
      </c>
      <c r="B137" s="307" t="s">
        <v>3024</v>
      </c>
      <c r="C137" s="267" t="s">
        <v>18</v>
      </c>
      <c r="D137" s="255" t="s">
        <v>10</v>
      </c>
      <c r="E137" s="299">
        <v>300</v>
      </c>
      <c r="F137" s="245" t="s">
        <v>82</v>
      </c>
      <c r="G137" s="205" t="s">
        <v>14</v>
      </c>
      <c r="H137" s="282" t="s">
        <v>2770</v>
      </c>
      <c r="I137" s="105" t="s">
        <v>2187</v>
      </c>
    </row>
    <row r="138" spans="1:9" ht="16.5" customHeight="1" x14ac:dyDescent="0.25">
      <c r="A138" s="382">
        <v>41978</v>
      </c>
      <c r="B138" s="307" t="s">
        <v>3025</v>
      </c>
      <c r="C138" s="267" t="s">
        <v>18</v>
      </c>
      <c r="D138" s="255" t="s">
        <v>10</v>
      </c>
      <c r="E138" s="299">
        <v>600</v>
      </c>
      <c r="F138" s="245" t="s">
        <v>82</v>
      </c>
      <c r="G138" s="205" t="s">
        <v>14</v>
      </c>
      <c r="H138" s="282" t="s">
        <v>2770</v>
      </c>
      <c r="I138" s="105" t="s">
        <v>2187</v>
      </c>
    </row>
    <row r="139" spans="1:9" ht="16.5" customHeight="1" x14ac:dyDescent="0.25">
      <c r="A139" s="382">
        <v>41978</v>
      </c>
      <c r="B139" s="307" t="s">
        <v>1980</v>
      </c>
      <c r="C139" s="267" t="s">
        <v>18</v>
      </c>
      <c r="D139" s="255" t="s">
        <v>10</v>
      </c>
      <c r="E139" s="299">
        <v>600</v>
      </c>
      <c r="F139" s="245" t="s">
        <v>82</v>
      </c>
      <c r="G139" s="205" t="s">
        <v>14</v>
      </c>
      <c r="H139" s="282" t="s">
        <v>2770</v>
      </c>
      <c r="I139" s="105" t="s">
        <v>2187</v>
      </c>
    </row>
    <row r="140" spans="1:9" ht="16.5" customHeight="1" x14ac:dyDescent="0.25">
      <c r="A140" s="382">
        <v>41978</v>
      </c>
      <c r="B140" s="307" t="s">
        <v>3025</v>
      </c>
      <c r="C140" s="267" t="s">
        <v>18</v>
      </c>
      <c r="D140" s="255" t="s">
        <v>10</v>
      </c>
      <c r="E140" s="299">
        <v>600</v>
      </c>
      <c r="F140" s="245" t="s">
        <v>82</v>
      </c>
      <c r="G140" s="205" t="s">
        <v>14</v>
      </c>
      <c r="H140" s="282" t="s">
        <v>2770</v>
      </c>
      <c r="I140" s="105" t="s">
        <v>2187</v>
      </c>
    </row>
    <row r="141" spans="1:9" ht="16.5" customHeight="1" x14ac:dyDescent="0.25">
      <c r="A141" s="382">
        <v>41978</v>
      </c>
      <c r="B141" s="307" t="s">
        <v>3032</v>
      </c>
      <c r="C141" s="267" t="s">
        <v>18</v>
      </c>
      <c r="D141" s="255" t="s">
        <v>8</v>
      </c>
      <c r="E141" s="297">
        <v>600</v>
      </c>
      <c r="F141" s="245" t="s">
        <v>2742</v>
      </c>
      <c r="G141" s="205" t="s">
        <v>14</v>
      </c>
      <c r="H141" s="245" t="s">
        <v>2766</v>
      </c>
      <c r="I141" s="105" t="s">
        <v>2187</v>
      </c>
    </row>
    <row r="142" spans="1:9" ht="16.5" customHeight="1" x14ac:dyDescent="0.25">
      <c r="A142" s="382">
        <v>41978</v>
      </c>
      <c r="B142" s="307" t="s">
        <v>2466</v>
      </c>
      <c r="C142" s="267" t="s">
        <v>18</v>
      </c>
      <c r="D142" s="255" t="s">
        <v>8</v>
      </c>
      <c r="E142" s="297">
        <v>600</v>
      </c>
      <c r="F142" s="245" t="s">
        <v>2742</v>
      </c>
      <c r="G142" s="205" t="s">
        <v>14</v>
      </c>
      <c r="H142" s="245" t="s">
        <v>2766</v>
      </c>
      <c r="I142" s="105" t="s">
        <v>2187</v>
      </c>
    </row>
    <row r="143" spans="1:9" ht="16.5" customHeight="1" x14ac:dyDescent="0.25">
      <c r="A143" s="382">
        <v>41978</v>
      </c>
      <c r="B143" s="307" t="s">
        <v>3042</v>
      </c>
      <c r="C143" s="267" t="s">
        <v>18</v>
      </c>
      <c r="D143" s="255" t="s">
        <v>8</v>
      </c>
      <c r="E143" s="297">
        <v>1400</v>
      </c>
      <c r="F143" s="245" t="s">
        <v>2742</v>
      </c>
      <c r="G143" s="205" t="s">
        <v>14</v>
      </c>
      <c r="H143" s="245" t="s">
        <v>2768</v>
      </c>
      <c r="I143" s="105" t="s">
        <v>2187</v>
      </c>
    </row>
    <row r="144" spans="1:9" ht="16.5" customHeight="1" x14ac:dyDescent="0.25">
      <c r="A144" s="382">
        <v>41978</v>
      </c>
      <c r="B144" s="307" t="s">
        <v>3043</v>
      </c>
      <c r="C144" s="267" t="s">
        <v>18</v>
      </c>
      <c r="D144" s="255" t="s">
        <v>8</v>
      </c>
      <c r="E144" s="297">
        <v>300</v>
      </c>
      <c r="F144" s="245" t="s">
        <v>2742</v>
      </c>
      <c r="G144" s="205" t="s">
        <v>14</v>
      </c>
      <c r="H144" s="245" t="s">
        <v>2768</v>
      </c>
      <c r="I144" s="105" t="s">
        <v>2187</v>
      </c>
    </row>
    <row r="145" spans="1:9" ht="16.5" customHeight="1" x14ac:dyDescent="0.25">
      <c r="A145" s="382">
        <v>41978</v>
      </c>
      <c r="B145" s="307" t="s">
        <v>3044</v>
      </c>
      <c r="C145" s="267" t="s">
        <v>18</v>
      </c>
      <c r="D145" s="255" t="s">
        <v>8</v>
      </c>
      <c r="E145" s="297">
        <v>300</v>
      </c>
      <c r="F145" s="245" t="s">
        <v>2742</v>
      </c>
      <c r="G145" s="205" t="s">
        <v>14</v>
      </c>
      <c r="H145" s="245" t="s">
        <v>2768</v>
      </c>
      <c r="I145" s="105" t="s">
        <v>2187</v>
      </c>
    </row>
    <row r="146" spans="1:9" ht="16.5" customHeight="1" x14ac:dyDescent="0.25">
      <c r="A146" s="382">
        <v>41978</v>
      </c>
      <c r="B146" s="307" t="s">
        <v>3045</v>
      </c>
      <c r="C146" s="267" t="s">
        <v>18</v>
      </c>
      <c r="D146" s="255" t="s">
        <v>8</v>
      </c>
      <c r="E146" s="297">
        <v>1400</v>
      </c>
      <c r="F146" s="245" t="s">
        <v>2742</v>
      </c>
      <c r="G146" s="205" t="s">
        <v>14</v>
      </c>
      <c r="H146" s="245" t="s">
        <v>2768</v>
      </c>
      <c r="I146" s="105" t="s">
        <v>2187</v>
      </c>
    </row>
    <row r="147" spans="1:9" ht="16.5" customHeight="1" x14ac:dyDescent="0.25">
      <c r="A147" s="382">
        <v>41978</v>
      </c>
      <c r="B147" s="307" t="s">
        <v>386</v>
      </c>
      <c r="C147" s="267" t="s">
        <v>73</v>
      </c>
      <c r="D147" s="255" t="s">
        <v>8</v>
      </c>
      <c r="E147" s="297">
        <v>1000</v>
      </c>
      <c r="F147" s="245" t="s">
        <v>2742</v>
      </c>
      <c r="G147" s="205" t="s">
        <v>14</v>
      </c>
      <c r="H147" s="245" t="s">
        <v>2768</v>
      </c>
      <c r="I147" s="105" t="s">
        <v>2187</v>
      </c>
    </row>
    <row r="148" spans="1:9" ht="16.5" customHeight="1" x14ac:dyDescent="0.25">
      <c r="A148" s="271">
        <v>41979</v>
      </c>
      <c r="B148" s="309" t="s">
        <v>2830</v>
      </c>
      <c r="C148" s="115" t="s">
        <v>19</v>
      </c>
      <c r="D148" s="252" t="s">
        <v>916</v>
      </c>
      <c r="E148" s="291">
        <v>100000</v>
      </c>
      <c r="F148" s="248" t="s">
        <v>83</v>
      </c>
      <c r="G148" s="205" t="s">
        <v>14</v>
      </c>
      <c r="H148" s="281" t="s">
        <v>2777</v>
      </c>
      <c r="I148" s="105" t="s">
        <v>2187</v>
      </c>
    </row>
    <row r="149" spans="1:9" ht="16.5" customHeight="1" x14ac:dyDescent="0.25">
      <c r="A149" s="271">
        <v>41979</v>
      </c>
      <c r="B149" s="306" t="s">
        <v>2831</v>
      </c>
      <c r="C149" s="115" t="s">
        <v>19</v>
      </c>
      <c r="D149" s="252" t="s">
        <v>916</v>
      </c>
      <c r="E149" s="273">
        <v>30000</v>
      </c>
      <c r="F149" s="248" t="s">
        <v>83</v>
      </c>
      <c r="G149" s="205" t="s">
        <v>14</v>
      </c>
      <c r="H149" s="281" t="s">
        <v>2777</v>
      </c>
      <c r="I149" s="105" t="s">
        <v>2187</v>
      </c>
    </row>
    <row r="150" spans="1:9" ht="16.5" customHeight="1" x14ac:dyDescent="0.25">
      <c r="A150" s="271">
        <v>41979</v>
      </c>
      <c r="B150" s="306" t="s">
        <v>2832</v>
      </c>
      <c r="C150" s="115" t="s">
        <v>19</v>
      </c>
      <c r="D150" s="252" t="s">
        <v>916</v>
      </c>
      <c r="E150" s="273">
        <v>30000</v>
      </c>
      <c r="F150" s="248" t="s">
        <v>83</v>
      </c>
      <c r="G150" s="205" t="s">
        <v>14</v>
      </c>
      <c r="H150" s="281" t="s">
        <v>2777</v>
      </c>
      <c r="I150" s="105" t="s">
        <v>2187</v>
      </c>
    </row>
    <row r="151" spans="1:9" ht="16.5" customHeight="1" x14ac:dyDescent="0.25">
      <c r="A151" s="271">
        <v>41979</v>
      </c>
      <c r="B151" s="306" t="s">
        <v>2833</v>
      </c>
      <c r="C151" s="115" t="s">
        <v>19</v>
      </c>
      <c r="D151" s="252" t="s">
        <v>916</v>
      </c>
      <c r="E151" s="291">
        <v>30000</v>
      </c>
      <c r="F151" s="248" t="s">
        <v>83</v>
      </c>
      <c r="G151" s="205" t="s">
        <v>14</v>
      </c>
      <c r="H151" s="281" t="s">
        <v>2777</v>
      </c>
      <c r="I151" s="105" t="s">
        <v>2187</v>
      </c>
    </row>
    <row r="152" spans="1:9" ht="16.5" customHeight="1" x14ac:dyDescent="0.25">
      <c r="A152" s="271">
        <v>41979</v>
      </c>
      <c r="B152" s="310" t="s">
        <v>2836</v>
      </c>
      <c r="C152" s="113" t="s">
        <v>18</v>
      </c>
      <c r="D152" s="252" t="s">
        <v>9</v>
      </c>
      <c r="E152" s="273">
        <v>600</v>
      </c>
      <c r="F152" s="248" t="s">
        <v>83</v>
      </c>
      <c r="G152" s="205" t="s">
        <v>14</v>
      </c>
      <c r="H152" s="281" t="s">
        <v>2781</v>
      </c>
      <c r="I152" s="253" t="s">
        <v>2187</v>
      </c>
    </row>
    <row r="153" spans="1:9" ht="16.5" customHeight="1" x14ac:dyDescent="0.25">
      <c r="A153" s="271">
        <v>41979</v>
      </c>
      <c r="B153" s="310" t="s">
        <v>2837</v>
      </c>
      <c r="C153" s="113" t="s">
        <v>18</v>
      </c>
      <c r="D153" s="252" t="s">
        <v>9</v>
      </c>
      <c r="E153" s="273">
        <v>600</v>
      </c>
      <c r="F153" s="248" t="s">
        <v>83</v>
      </c>
      <c r="G153" s="205" t="s">
        <v>14</v>
      </c>
      <c r="H153" s="281" t="s">
        <v>2781</v>
      </c>
      <c r="I153" s="253" t="s">
        <v>2187</v>
      </c>
    </row>
    <row r="154" spans="1:9" ht="16.5" customHeight="1" x14ac:dyDescent="0.25">
      <c r="A154" s="271">
        <v>41979</v>
      </c>
      <c r="B154" s="306" t="s">
        <v>2870</v>
      </c>
      <c r="C154" s="245" t="s">
        <v>18</v>
      </c>
      <c r="D154" s="246" t="s">
        <v>11</v>
      </c>
      <c r="E154" s="273">
        <v>700</v>
      </c>
      <c r="F154" s="265" t="s">
        <v>1614</v>
      </c>
      <c r="G154" s="205" t="s">
        <v>14</v>
      </c>
      <c r="H154" s="275" t="s">
        <v>2778</v>
      </c>
      <c r="I154" s="105" t="s">
        <v>2187</v>
      </c>
    </row>
    <row r="155" spans="1:9" ht="16.5" customHeight="1" x14ac:dyDescent="0.25">
      <c r="A155" s="271">
        <v>41979</v>
      </c>
      <c r="B155" s="306" t="s">
        <v>2871</v>
      </c>
      <c r="C155" s="245" t="s">
        <v>452</v>
      </c>
      <c r="D155" s="246" t="s">
        <v>11</v>
      </c>
      <c r="E155" s="273">
        <v>2000</v>
      </c>
      <c r="F155" s="265" t="s">
        <v>1614</v>
      </c>
      <c r="G155" s="205" t="s">
        <v>14</v>
      </c>
      <c r="H155" s="275" t="s">
        <v>2778</v>
      </c>
      <c r="I155" s="105" t="s">
        <v>2187</v>
      </c>
    </row>
    <row r="156" spans="1:9" ht="16.5" customHeight="1" x14ac:dyDescent="0.25">
      <c r="A156" s="271">
        <v>41979</v>
      </c>
      <c r="B156" s="306" t="s">
        <v>1315</v>
      </c>
      <c r="C156" s="245" t="s">
        <v>18</v>
      </c>
      <c r="D156" s="246" t="s">
        <v>11</v>
      </c>
      <c r="E156" s="273">
        <v>600</v>
      </c>
      <c r="F156" s="265" t="s">
        <v>1614</v>
      </c>
      <c r="G156" s="205" t="s">
        <v>14</v>
      </c>
      <c r="H156" s="275" t="s">
        <v>2778</v>
      </c>
      <c r="I156" s="105" t="s">
        <v>2187</v>
      </c>
    </row>
    <row r="157" spans="1:9" ht="16.5" customHeight="1" x14ac:dyDescent="0.25">
      <c r="A157" s="271">
        <v>41979</v>
      </c>
      <c r="B157" s="306" t="s">
        <v>2905</v>
      </c>
      <c r="C157" s="245" t="s">
        <v>18</v>
      </c>
      <c r="D157" s="246" t="s">
        <v>11</v>
      </c>
      <c r="E157" s="273">
        <v>600</v>
      </c>
      <c r="F157" s="246" t="s">
        <v>23</v>
      </c>
      <c r="G157" s="205" t="s">
        <v>14</v>
      </c>
      <c r="H157" s="275" t="s">
        <v>2783</v>
      </c>
      <c r="I157" s="105" t="s">
        <v>2187</v>
      </c>
    </row>
    <row r="158" spans="1:9" ht="16.5" customHeight="1" x14ac:dyDescent="0.25">
      <c r="A158" s="271">
        <v>41979</v>
      </c>
      <c r="B158" s="306" t="s">
        <v>1315</v>
      </c>
      <c r="C158" s="245" t="s">
        <v>18</v>
      </c>
      <c r="D158" s="246" t="s">
        <v>11</v>
      </c>
      <c r="E158" s="273">
        <v>600</v>
      </c>
      <c r="F158" s="246" t="s">
        <v>23</v>
      </c>
      <c r="G158" s="205" t="s">
        <v>14</v>
      </c>
      <c r="H158" s="275" t="s">
        <v>2783</v>
      </c>
      <c r="I158" s="105" t="s">
        <v>2187</v>
      </c>
    </row>
    <row r="159" spans="1:9" ht="16.5" customHeight="1" x14ac:dyDescent="0.25">
      <c r="A159" s="271">
        <v>41979</v>
      </c>
      <c r="B159" s="306" t="s">
        <v>2979</v>
      </c>
      <c r="C159" s="245" t="s">
        <v>18</v>
      </c>
      <c r="D159" s="246" t="s">
        <v>15</v>
      </c>
      <c r="E159" s="273">
        <v>400</v>
      </c>
      <c r="F159" s="246" t="s">
        <v>24</v>
      </c>
      <c r="G159" s="205" t="s">
        <v>14</v>
      </c>
      <c r="H159" s="280" t="s">
        <v>2782</v>
      </c>
      <c r="I159" s="105" t="s">
        <v>2187</v>
      </c>
    </row>
    <row r="160" spans="1:9" ht="16.5" customHeight="1" x14ac:dyDescent="0.25">
      <c r="A160" s="271">
        <v>41979</v>
      </c>
      <c r="B160" s="306" t="s">
        <v>2980</v>
      </c>
      <c r="C160" s="245" t="s">
        <v>18</v>
      </c>
      <c r="D160" s="246" t="s">
        <v>15</v>
      </c>
      <c r="E160" s="273">
        <v>400</v>
      </c>
      <c r="F160" s="246" t="s">
        <v>24</v>
      </c>
      <c r="G160" s="205" t="s">
        <v>14</v>
      </c>
      <c r="H160" s="280" t="s">
        <v>2782</v>
      </c>
      <c r="I160" s="105" t="s">
        <v>2187</v>
      </c>
    </row>
    <row r="161" spans="1:9" ht="16.5" customHeight="1" x14ac:dyDescent="0.25">
      <c r="A161" s="271">
        <v>41979</v>
      </c>
      <c r="B161" s="306" t="s">
        <v>2981</v>
      </c>
      <c r="C161" s="245" t="s">
        <v>18</v>
      </c>
      <c r="D161" s="246" t="s">
        <v>15</v>
      </c>
      <c r="E161" s="273">
        <v>600</v>
      </c>
      <c r="F161" s="246" t="s">
        <v>24</v>
      </c>
      <c r="G161" s="205" t="s">
        <v>14</v>
      </c>
      <c r="H161" s="280" t="s">
        <v>2782</v>
      </c>
      <c r="I161" s="105" t="s">
        <v>2187</v>
      </c>
    </row>
    <row r="162" spans="1:9" ht="16.5" customHeight="1" x14ac:dyDescent="0.25">
      <c r="A162" s="271">
        <v>41979</v>
      </c>
      <c r="B162" s="306" t="s">
        <v>2982</v>
      </c>
      <c r="C162" s="245" t="s">
        <v>18</v>
      </c>
      <c r="D162" s="246" t="s">
        <v>15</v>
      </c>
      <c r="E162" s="273">
        <v>700</v>
      </c>
      <c r="F162" s="246" t="s">
        <v>24</v>
      </c>
      <c r="G162" s="205" t="s">
        <v>14</v>
      </c>
      <c r="H162" s="280" t="s">
        <v>2782</v>
      </c>
      <c r="I162" s="105" t="s">
        <v>2187</v>
      </c>
    </row>
    <row r="163" spans="1:9" ht="16.5" customHeight="1" x14ac:dyDescent="0.25">
      <c r="A163" s="382">
        <v>41979</v>
      </c>
      <c r="B163" s="307" t="s">
        <v>2035</v>
      </c>
      <c r="C163" s="267" t="s">
        <v>18</v>
      </c>
      <c r="D163" s="255" t="s">
        <v>10</v>
      </c>
      <c r="E163" s="299">
        <v>600</v>
      </c>
      <c r="F163" s="245" t="s">
        <v>82</v>
      </c>
      <c r="G163" s="205" t="s">
        <v>14</v>
      </c>
      <c r="H163" s="282" t="s">
        <v>2787</v>
      </c>
      <c r="I163" s="105" t="s">
        <v>2187</v>
      </c>
    </row>
    <row r="164" spans="1:9" ht="16.5" customHeight="1" x14ac:dyDescent="0.25">
      <c r="A164" s="382">
        <v>41979</v>
      </c>
      <c r="B164" s="307" t="s">
        <v>2036</v>
      </c>
      <c r="C164" s="267" t="s">
        <v>18</v>
      </c>
      <c r="D164" s="255" t="s">
        <v>10</v>
      </c>
      <c r="E164" s="299">
        <v>600</v>
      </c>
      <c r="F164" s="245" t="s">
        <v>82</v>
      </c>
      <c r="G164" s="205" t="s">
        <v>14</v>
      </c>
      <c r="H164" s="282" t="s">
        <v>2787</v>
      </c>
      <c r="I164" s="105" t="s">
        <v>2187</v>
      </c>
    </row>
    <row r="165" spans="1:9" ht="16.5" customHeight="1" x14ac:dyDescent="0.25">
      <c r="A165" s="382">
        <v>41979</v>
      </c>
      <c r="B165" s="307" t="s">
        <v>3032</v>
      </c>
      <c r="C165" s="267" t="s">
        <v>18</v>
      </c>
      <c r="D165" s="255" t="s">
        <v>8</v>
      </c>
      <c r="E165" s="297">
        <v>600</v>
      </c>
      <c r="F165" s="245" t="s">
        <v>2742</v>
      </c>
      <c r="G165" s="205" t="s">
        <v>14</v>
      </c>
      <c r="H165" s="245" t="s">
        <v>2766</v>
      </c>
      <c r="I165" s="105" t="s">
        <v>2187</v>
      </c>
    </row>
    <row r="166" spans="1:9" ht="16.5" customHeight="1" x14ac:dyDescent="0.25">
      <c r="A166" s="382">
        <v>41979</v>
      </c>
      <c r="B166" s="307" t="s">
        <v>3046</v>
      </c>
      <c r="C166" s="267" t="s">
        <v>18</v>
      </c>
      <c r="D166" s="255" t="s">
        <v>8</v>
      </c>
      <c r="E166" s="297">
        <v>1400</v>
      </c>
      <c r="F166" s="245" t="s">
        <v>2742</v>
      </c>
      <c r="G166" s="205" t="s">
        <v>14</v>
      </c>
      <c r="H166" s="245" t="s">
        <v>2779</v>
      </c>
      <c r="I166" s="105" t="s">
        <v>2187</v>
      </c>
    </row>
    <row r="167" spans="1:9" ht="16.5" customHeight="1" x14ac:dyDescent="0.25">
      <c r="A167" s="382">
        <v>41979</v>
      </c>
      <c r="B167" s="307" t="s">
        <v>3043</v>
      </c>
      <c r="C167" s="267" t="s">
        <v>18</v>
      </c>
      <c r="D167" s="255" t="s">
        <v>8</v>
      </c>
      <c r="E167" s="297">
        <v>300</v>
      </c>
      <c r="F167" s="245" t="s">
        <v>2742</v>
      </c>
      <c r="G167" s="205" t="s">
        <v>14</v>
      </c>
      <c r="H167" s="245" t="s">
        <v>2779</v>
      </c>
      <c r="I167" s="105" t="s">
        <v>2187</v>
      </c>
    </row>
    <row r="168" spans="1:9" ht="16.5" customHeight="1" x14ac:dyDescent="0.25">
      <c r="A168" s="382">
        <v>41979</v>
      </c>
      <c r="B168" s="307" t="s">
        <v>3044</v>
      </c>
      <c r="C168" s="267" t="s">
        <v>18</v>
      </c>
      <c r="D168" s="255" t="s">
        <v>8</v>
      </c>
      <c r="E168" s="297">
        <v>300</v>
      </c>
      <c r="F168" s="245" t="s">
        <v>2742</v>
      </c>
      <c r="G168" s="205" t="s">
        <v>14</v>
      </c>
      <c r="H168" s="245" t="s">
        <v>2779</v>
      </c>
      <c r="I168" s="105" t="s">
        <v>2187</v>
      </c>
    </row>
    <row r="169" spans="1:9" ht="16.5" customHeight="1" x14ac:dyDescent="0.25">
      <c r="A169" s="382">
        <v>41979</v>
      </c>
      <c r="B169" s="307" t="s">
        <v>3047</v>
      </c>
      <c r="C169" s="267" t="s">
        <v>18</v>
      </c>
      <c r="D169" s="255" t="s">
        <v>8</v>
      </c>
      <c r="E169" s="297">
        <v>800</v>
      </c>
      <c r="F169" s="245" t="s">
        <v>2742</v>
      </c>
      <c r="G169" s="205" t="s">
        <v>14</v>
      </c>
      <c r="H169" s="245" t="s">
        <v>2779</v>
      </c>
      <c r="I169" s="105" t="s">
        <v>2187</v>
      </c>
    </row>
    <row r="170" spans="1:9" ht="16.5" customHeight="1" x14ac:dyDescent="0.25">
      <c r="A170" s="382">
        <v>41979</v>
      </c>
      <c r="B170" s="307" t="s">
        <v>3048</v>
      </c>
      <c r="C170" s="267" t="s">
        <v>18</v>
      </c>
      <c r="D170" s="255" t="s">
        <v>8</v>
      </c>
      <c r="E170" s="297">
        <v>400</v>
      </c>
      <c r="F170" s="245" t="s">
        <v>2742</v>
      </c>
      <c r="G170" s="205" t="s">
        <v>14</v>
      </c>
      <c r="H170" s="245" t="s">
        <v>2779</v>
      </c>
      <c r="I170" s="105" t="s">
        <v>2187</v>
      </c>
    </row>
    <row r="171" spans="1:9" ht="16.5" customHeight="1" x14ac:dyDescent="0.25">
      <c r="A171" s="382">
        <v>41979</v>
      </c>
      <c r="B171" s="307" t="s">
        <v>3049</v>
      </c>
      <c r="C171" s="267" t="s">
        <v>18</v>
      </c>
      <c r="D171" s="255" t="s">
        <v>8</v>
      </c>
      <c r="E171" s="297">
        <v>400</v>
      </c>
      <c r="F171" s="245" t="s">
        <v>2742</v>
      </c>
      <c r="G171" s="205" t="s">
        <v>14</v>
      </c>
      <c r="H171" s="245" t="s">
        <v>2779</v>
      </c>
      <c r="I171" s="105" t="s">
        <v>2187</v>
      </c>
    </row>
    <row r="172" spans="1:9" ht="16.5" customHeight="1" x14ac:dyDescent="0.25">
      <c r="A172" s="382">
        <v>41979</v>
      </c>
      <c r="B172" s="307" t="s">
        <v>3050</v>
      </c>
      <c r="C172" s="267" t="s">
        <v>18</v>
      </c>
      <c r="D172" s="255" t="s">
        <v>8</v>
      </c>
      <c r="E172" s="297">
        <v>300</v>
      </c>
      <c r="F172" s="245" t="s">
        <v>2742</v>
      </c>
      <c r="G172" s="205" t="s">
        <v>14</v>
      </c>
      <c r="H172" s="245" t="s">
        <v>2779</v>
      </c>
      <c r="I172" s="105" t="s">
        <v>2187</v>
      </c>
    </row>
    <row r="173" spans="1:9" ht="16.5" customHeight="1" x14ac:dyDescent="0.25">
      <c r="A173" s="382">
        <v>41979</v>
      </c>
      <c r="B173" s="307" t="s">
        <v>2790</v>
      </c>
      <c r="C173" s="267" t="s">
        <v>25</v>
      </c>
      <c r="D173" s="255" t="s">
        <v>347</v>
      </c>
      <c r="E173" s="297">
        <v>7330</v>
      </c>
      <c r="F173" s="245" t="s">
        <v>2742</v>
      </c>
      <c r="G173" s="205" t="s">
        <v>14</v>
      </c>
      <c r="H173" s="245" t="s">
        <v>2789</v>
      </c>
      <c r="I173" s="105" t="s">
        <v>2187</v>
      </c>
    </row>
    <row r="174" spans="1:9" ht="16.5" customHeight="1" x14ac:dyDescent="0.25">
      <c r="A174" s="271">
        <v>41982</v>
      </c>
      <c r="B174" s="310" t="s">
        <v>2838</v>
      </c>
      <c r="C174" s="113" t="s">
        <v>18</v>
      </c>
      <c r="D174" s="261" t="s">
        <v>9</v>
      </c>
      <c r="E174" s="273">
        <v>700</v>
      </c>
      <c r="F174" s="248" t="s">
        <v>83</v>
      </c>
      <c r="G174" s="205" t="s">
        <v>14</v>
      </c>
      <c r="H174" s="281" t="s">
        <v>2788</v>
      </c>
      <c r="I174" s="253" t="s">
        <v>2187</v>
      </c>
    </row>
    <row r="175" spans="1:9" ht="16.5" customHeight="1" x14ac:dyDescent="0.25">
      <c r="A175" s="271">
        <v>41982</v>
      </c>
      <c r="B175" s="310" t="s">
        <v>2839</v>
      </c>
      <c r="C175" s="247" t="s">
        <v>18</v>
      </c>
      <c r="D175" s="252" t="s">
        <v>9</v>
      </c>
      <c r="E175" s="291">
        <v>400</v>
      </c>
      <c r="F175" s="248" t="s">
        <v>83</v>
      </c>
      <c r="G175" s="205" t="s">
        <v>14</v>
      </c>
      <c r="H175" s="281" t="s">
        <v>2788</v>
      </c>
      <c r="I175" s="105" t="s">
        <v>2187</v>
      </c>
    </row>
    <row r="176" spans="1:9" ht="16.5" customHeight="1" x14ac:dyDescent="0.25">
      <c r="A176" s="271">
        <v>41982</v>
      </c>
      <c r="B176" s="310" t="s">
        <v>2840</v>
      </c>
      <c r="C176" s="247" t="s">
        <v>18</v>
      </c>
      <c r="D176" s="252" t="s">
        <v>9</v>
      </c>
      <c r="E176" s="291">
        <v>800</v>
      </c>
      <c r="F176" s="248" t="s">
        <v>83</v>
      </c>
      <c r="G176" s="205" t="s">
        <v>14</v>
      </c>
      <c r="H176" s="281" t="s">
        <v>2788</v>
      </c>
      <c r="I176" s="105" t="s">
        <v>2187</v>
      </c>
    </row>
    <row r="177" spans="1:9" ht="16.5" customHeight="1" x14ac:dyDescent="0.25">
      <c r="A177" s="271">
        <v>41982</v>
      </c>
      <c r="B177" s="306" t="s">
        <v>2873</v>
      </c>
      <c r="C177" s="245" t="s">
        <v>18</v>
      </c>
      <c r="D177" s="246" t="s">
        <v>11</v>
      </c>
      <c r="E177" s="273">
        <v>600</v>
      </c>
      <c r="F177" s="265" t="s">
        <v>1614</v>
      </c>
      <c r="G177" s="205" t="s">
        <v>14</v>
      </c>
      <c r="H177" s="275" t="s">
        <v>2786</v>
      </c>
      <c r="I177" s="105" t="s">
        <v>2187</v>
      </c>
    </row>
    <row r="178" spans="1:9" ht="16.5" customHeight="1" x14ac:dyDescent="0.25">
      <c r="A178" s="271">
        <v>41982</v>
      </c>
      <c r="B178" s="306" t="s">
        <v>2874</v>
      </c>
      <c r="C178" s="245" t="s">
        <v>18</v>
      </c>
      <c r="D178" s="246" t="s">
        <v>11</v>
      </c>
      <c r="E178" s="273">
        <v>600</v>
      </c>
      <c r="F178" s="265" t="s">
        <v>1614</v>
      </c>
      <c r="G178" s="205" t="s">
        <v>14</v>
      </c>
      <c r="H178" s="275" t="s">
        <v>2786</v>
      </c>
      <c r="I178" s="105" t="s">
        <v>2187</v>
      </c>
    </row>
    <row r="179" spans="1:9" ht="16.5" customHeight="1" x14ac:dyDescent="0.25">
      <c r="A179" s="271">
        <v>41982</v>
      </c>
      <c r="B179" s="306" t="s">
        <v>1949</v>
      </c>
      <c r="C179" s="245" t="s">
        <v>18</v>
      </c>
      <c r="D179" s="246" t="s">
        <v>11</v>
      </c>
      <c r="E179" s="273">
        <v>600</v>
      </c>
      <c r="F179" s="246" t="s">
        <v>23</v>
      </c>
      <c r="G179" s="205" t="s">
        <v>14</v>
      </c>
      <c r="H179" s="275" t="s">
        <v>2785</v>
      </c>
      <c r="I179" s="105" t="s">
        <v>2187</v>
      </c>
    </row>
    <row r="180" spans="1:9" ht="16.5" customHeight="1" x14ac:dyDescent="0.25">
      <c r="A180" s="271">
        <v>41982</v>
      </c>
      <c r="B180" s="306" t="s">
        <v>249</v>
      </c>
      <c r="C180" s="245" t="s">
        <v>18</v>
      </c>
      <c r="D180" s="246" t="s">
        <v>11</v>
      </c>
      <c r="E180" s="273">
        <v>600</v>
      </c>
      <c r="F180" s="246" t="s">
        <v>23</v>
      </c>
      <c r="G180" s="205" t="s">
        <v>14</v>
      </c>
      <c r="H180" s="275" t="s">
        <v>2785</v>
      </c>
      <c r="I180" s="105" t="s">
        <v>2187</v>
      </c>
    </row>
    <row r="181" spans="1:9" ht="16.5" customHeight="1" x14ac:dyDescent="0.25">
      <c r="A181" s="382">
        <v>41982</v>
      </c>
      <c r="B181" s="307" t="s">
        <v>3032</v>
      </c>
      <c r="C181" s="267" t="s">
        <v>18</v>
      </c>
      <c r="D181" s="255" t="s">
        <v>8</v>
      </c>
      <c r="E181" s="297">
        <v>600</v>
      </c>
      <c r="F181" s="245" t="s">
        <v>2742</v>
      </c>
      <c r="G181" s="205" t="s">
        <v>14</v>
      </c>
      <c r="H181" s="245" t="s">
        <v>2784</v>
      </c>
      <c r="I181" s="105" t="s">
        <v>2187</v>
      </c>
    </row>
    <row r="182" spans="1:9" ht="16.5" customHeight="1" x14ac:dyDescent="0.25">
      <c r="A182" s="382">
        <v>41982</v>
      </c>
      <c r="B182" s="307" t="s">
        <v>2466</v>
      </c>
      <c r="C182" s="267" t="s">
        <v>18</v>
      </c>
      <c r="D182" s="255" t="s">
        <v>8</v>
      </c>
      <c r="E182" s="297">
        <v>600</v>
      </c>
      <c r="F182" s="245" t="s">
        <v>2742</v>
      </c>
      <c r="G182" s="205" t="s">
        <v>14</v>
      </c>
      <c r="H182" s="245" t="s">
        <v>2784</v>
      </c>
      <c r="I182" s="105" t="s">
        <v>2187</v>
      </c>
    </row>
    <row r="183" spans="1:9" ht="16.5" customHeight="1" x14ac:dyDescent="0.25">
      <c r="A183" s="271">
        <v>41983</v>
      </c>
      <c r="B183" s="308" t="s">
        <v>2841</v>
      </c>
      <c r="C183" s="247" t="s">
        <v>18</v>
      </c>
      <c r="D183" s="252" t="s">
        <v>9</v>
      </c>
      <c r="E183" s="291">
        <v>1000</v>
      </c>
      <c r="F183" s="248" t="s">
        <v>83</v>
      </c>
      <c r="G183" s="205" t="s">
        <v>14</v>
      </c>
      <c r="H183" s="281" t="s">
        <v>2795</v>
      </c>
      <c r="I183" s="105" t="s">
        <v>2187</v>
      </c>
    </row>
    <row r="184" spans="1:9" ht="16.5" customHeight="1" x14ac:dyDescent="0.25">
      <c r="A184" s="271">
        <v>41983</v>
      </c>
      <c r="B184" s="308" t="s">
        <v>2842</v>
      </c>
      <c r="C184" s="247" t="s">
        <v>18</v>
      </c>
      <c r="D184" s="252" t="s">
        <v>9</v>
      </c>
      <c r="E184" s="291">
        <v>1000</v>
      </c>
      <c r="F184" s="248" t="s">
        <v>83</v>
      </c>
      <c r="G184" s="205" t="s">
        <v>14</v>
      </c>
      <c r="H184" s="281" t="s">
        <v>2795</v>
      </c>
      <c r="I184" s="105" t="s">
        <v>2187</v>
      </c>
    </row>
    <row r="185" spans="1:9" ht="16.5" customHeight="1" x14ac:dyDescent="0.25">
      <c r="A185" s="382">
        <v>41983</v>
      </c>
      <c r="B185" s="307" t="s">
        <v>2466</v>
      </c>
      <c r="C185" s="267" t="s">
        <v>18</v>
      </c>
      <c r="D185" s="255" t="s">
        <v>8</v>
      </c>
      <c r="E185" s="297">
        <v>600</v>
      </c>
      <c r="F185" s="245" t="s">
        <v>2742</v>
      </c>
      <c r="G185" s="205" t="s">
        <v>14</v>
      </c>
      <c r="H185" s="245" t="s">
        <v>2784</v>
      </c>
      <c r="I185" s="105" t="s">
        <v>2187</v>
      </c>
    </row>
    <row r="186" spans="1:9" ht="16.5" customHeight="1" x14ac:dyDescent="0.25">
      <c r="A186" s="382">
        <v>41983</v>
      </c>
      <c r="B186" s="307" t="s">
        <v>3051</v>
      </c>
      <c r="C186" s="267" t="s">
        <v>18</v>
      </c>
      <c r="D186" s="255" t="s">
        <v>8</v>
      </c>
      <c r="E186" s="297">
        <v>1200</v>
      </c>
      <c r="F186" s="245" t="s">
        <v>2742</v>
      </c>
      <c r="G186" s="205" t="s">
        <v>14</v>
      </c>
      <c r="H186" s="245" t="s">
        <v>2792</v>
      </c>
      <c r="I186" s="105" t="s">
        <v>2187</v>
      </c>
    </row>
    <row r="187" spans="1:9" ht="16.5" customHeight="1" x14ac:dyDescent="0.25">
      <c r="A187" s="382">
        <v>41983</v>
      </c>
      <c r="B187" s="307" t="s">
        <v>3052</v>
      </c>
      <c r="C187" s="267" t="s">
        <v>18</v>
      </c>
      <c r="D187" s="255" t="s">
        <v>8</v>
      </c>
      <c r="E187" s="297">
        <v>800</v>
      </c>
      <c r="F187" s="245" t="s">
        <v>2742</v>
      </c>
      <c r="G187" s="205" t="s">
        <v>14</v>
      </c>
      <c r="H187" s="245" t="s">
        <v>2792</v>
      </c>
      <c r="I187" s="105" t="s">
        <v>2187</v>
      </c>
    </row>
    <row r="188" spans="1:9" ht="16.5" customHeight="1" x14ac:dyDescent="0.25">
      <c r="A188" s="382">
        <v>41983</v>
      </c>
      <c r="B188" s="307" t="s">
        <v>3053</v>
      </c>
      <c r="C188" s="267" t="s">
        <v>18</v>
      </c>
      <c r="D188" s="255" t="s">
        <v>8</v>
      </c>
      <c r="E188" s="297">
        <v>250</v>
      </c>
      <c r="F188" s="245" t="s">
        <v>2742</v>
      </c>
      <c r="G188" s="205" t="s">
        <v>14</v>
      </c>
      <c r="H188" s="245" t="s">
        <v>2792</v>
      </c>
      <c r="I188" s="105" t="s">
        <v>2187</v>
      </c>
    </row>
    <row r="189" spans="1:9" ht="16.5" customHeight="1" x14ac:dyDescent="0.25">
      <c r="A189" s="382">
        <v>41983</v>
      </c>
      <c r="B189" s="307" t="s">
        <v>3054</v>
      </c>
      <c r="C189" s="267" t="s">
        <v>18</v>
      </c>
      <c r="D189" s="255" t="s">
        <v>8</v>
      </c>
      <c r="E189" s="297">
        <v>250</v>
      </c>
      <c r="F189" s="245" t="s">
        <v>2742</v>
      </c>
      <c r="G189" s="205" t="s">
        <v>14</v>
      </c>
      <c r="H189" s="245" t="s">
        <v>2792</v>
      </c>
      <c r="I189" s="105" t="s">
        <v>2187</v>
      </c>
    </row>
    <row r="190" spans="1:9" ht="16.5" customHeight="1" x14ac:dyDescent="0.25">
      <c r="A190" s="382">
        <v>41983</v>
      </c>
      <c r="B190" s="307" t="s">
        <v>3055</v>
      </c>
      <c r="C190" s="267" t="s">
        <v>18</v>
      </c>
      <c r="D190" s="255" t="s">
        <v>8</v>
      </c>
      <c r="E190" s="297">
        <v>500</v>
      </c>
      <c r="F190" s="245" t="s">
        <v>2742</v>
      </c>
      <c r="G190" s="205" t="s">
        <v>14</v>
      </c>
      <c r="H190" s="245" t="s">
        <v>2792</v>
      </c>
      <c r="I190" s="105" t="s">
        <v>2187</v>
      </c>
    </row>
    <row r="191" spans="1:9" ht="16.5" customHeight="1" x14ac:dyDescent="0.25">
      <c r="A191" s="382">
        <v>41983</v>
      </c>
      <c r="B191" s="307" t="s">
        <v>3056</v>
      </c>
      <c r="C191" s="267" t="s">
        <v>18</v>
      </c>
      <c r="D191" s="255" t="s">
        <v>8</v>
      </c>
      <c r="E191" s="297">
        <v>300</v>
      </c>
      <c r="F191" s="245" t="s">
        <v>2742</v>
      </c>
      <c r="G191" s="205" t="s">
        <v>14</v>
      </c>
      <c r="H191" s="245" t="s">
        <v>2791</v>
      </c>
      <c r="I191" s="105" t="s">
        <v>2187</v>
      </c>
    </row>
    <row r="192" spans="1:9" ht="16.5" customHeight="1" x14ac:dyDescent="0.25">
      <c r="A192" s="382">
        <v>41983</v>
      </c>
      <c r="B192" s="307" t="s">
        <v>3044</v>
      </c>
      <c r="C192" s="267" t="s">
        <v>18</v>
      </c>
      <c r="D192" s="255" t="s">
        <v>8</v>
      </c>
      <c r="E192" s="297">
        <v>300</v>
      </c>
      <c r="F192" s="245" t="s">
        <v>2742</v>
      </c>
      <c r="G192" s="205" t="s">
        <v>14</v>
      </c>
      <c r="H192" s="245" t="s">
        <v>2791</v>
      </c>
      <c r="I192" s="105" t="s">
        <v>2187</v>
      </c>
    </row>
    <row r="193" spans="1:9" ht="16.5" customHeight="1" x14ac:dyDescent="0.25">
      <c r="A193" s="382">
        <v>41983</v>
      </c>
      <c r="B193" s="307" t="s">
        <v>3057</v>
      </c>
      <c r="C193" s="267" t="s">
        <v>18</v>
      </c>
      <c r="D193" s="255" t="s">
        <v>8</v>
      </c>
      <c r="E193" s="297">
        <v>1400</v>
      </c>
      <c r="F193" s="245" t="s">
        <v>2742</v>
      </c>
      <c r="G193" s="205" t="s">
        <v>14</v>
      </c>
      <c r="H193" s="245" t="s">
        <v>2791</v>
      </c>
      <c r="I193" s="105" t="s">
        <v>2187</v>
      </c>
    </row>
    <row r="194" spans="1:9" ht="16.5" customHeight="1" x14ac:dyDescent="0.25">
      <c r="A194" s="382">
        <v>41983</v>
      </c>
      <c r="B194" s="307" t="s">
        <v>386</v>
      </c>
      <c r="C194" s="267" t="s">
        <v>73</v>
      </c>
      <c r="D194" s="255" t="s">
        <v>8</v>
      </c>
      <c r="E194" s="297">
        <v>1500</v>
      </c>
      <c r="F194" s="245" t="s">
        <v>2742</v>
      </c>
      <c r="G194" s="205" t="s">
        <v>14</v>
      </c>
      <c r="H194" s="245" t="s">
        <v>2791</v>
      </c>
      <c r="I194" s="105" t="s">
        <v>2187</v>
      </c>
    </row>
    <row r="195" spans="1:9" ht="16.5" customHeight="1" x14ac:dyDescent="0.25">
      <c r="A195" s="271">
        <v>41984</v>
      </c>
      <c r="B195" s="306" t="s">
        <v>2797</v>
      </c>
      <c r="C195" s="245" t="s">
        <v>27</v>
      </c>
      <c r="D195" s="246" t="s">
        <v>9</v>
      </c>
      <c r="E195" s="273">
        <v>85000</v>
      </c>
      <c r="F195" s="248" t="s">
        <v>83</v>
      </c>
      <c r="G195" s="205" t="s">
        <v>14</v>
      </c>
      <c r="H195" s="281" t="s">
        <v>2796</v>
      </c>
      <c r="I195" s="105" t="s">
        <v>2187</v>
      </c>
    </row>
    <row r="196" spans="1:9" ht="16.5" customHeight="1" x14ac:dyDescent="0.25">
      <c r="A196" s="271">
        <v>41984</v>
      </c>
      <c r="B196" s="306" t="s">
        <v>2843</v>
      </c>
      <c r="C196" s="245" t="s">
        <v>18</v>
      </c>
      <c r="D196" s="246" t="s">
        <v>9</v>
      </c>
      <c r="E196" s="273">
        <v>600</v>
      </c>
      <c r="F196" s="317" t="s">
        <v>83</v>
      </c>
      <c r="G196" s="205" t="s">
        <v>14</v>
      </c>
      <c r="H196" s="316" t="s">
        <v>2796</v>
      </c>
      <c r="I196" s="105" t="s">
        <v>2187</v>
      </c>
    </row>
    <row r="197" spans="1:9" ht="16.5" customHeight="1" x14ac:dyDescent="0.25">
      <c r="A197" s="271">
        <v>41984</v>
      </c>
      <c r="B197" s="306" t="s">
        <v>2844</v>
      </c>
      <c r="C197" s="245" t="s">
        <v>18</v>
      </c>
      <c r="D197" s="246" t="s">
        <v>9</v>
      </c>
      <c r="E197" s="273">
        <v>600</v>
      </c>
      <c r="F197" s="248" t="s">
        <v>83</v>
      </c>
      <c r="G197" s="205" t="s">
        <v>14</v>
      </c>
      <c r="H197" s="316" t="s">
        <v>2796</v>
      </c>
      <c r="I197" s="105" t="s">
        <v>2187</v>
      </c>
    </row>
    <row r="198" spans="1:9" ht="16.5" customHeight="1" x14ac:dyDescent="0.25">
      <c r="A198" s="271">
        <v>41984</v>
      </c>
      <c r="B198" s="306" t="s">
        <v>2845</v>
      </c>
      <c r="C198" s="245" t="s">
        <v>1939</v>
      </c>
      <c r="D198" s="246" t="s">
        <v>9</v>
      </c>
      <c r="E198" s="273">
        <v>6670</v>
      </c>
      <c r="F198" s="248" t="s">
        <v>83</v>
      </c>
      <c r="G198" s="205" t="s">
        <v>14</v>
      </c>
      <c r="H198" s="316" t="s">
        <v>2798</v>
      </c>
      <c r="I198" s="105" t="s">
        <v>2187</v>
      </c>
    </row>
    <row r="199" spans="1:9" ht="16.5" customHeight="1" x14ac:dyDescent="0.25">
      <c r="A199" s="271">
        <v>41984</v>
      </c>
      <c r="B199" s="306" t="s">
        <v>1060</v>
      </c>
      <c r="C199" s="245" t="s">
        <v>27</v>
      </c>
      <c r="D199" s="246" t="s">
        <v>9</v>
      </c>
      <c r="E199" s="273">
        <v>8000</v>
      </c>
      <c r="F199" s="248" t="s">
        <v>83</v>
      </c>
      <c r="G199" s="205" t="s">
        <v>14</v>
      </c>
      <c r="H199" s="316" t="s">
        <v>2799</v>
      </c>
      <c r="I199" s="105" t="s">
        <v>2187</v>
      </c>
    </row>
    <row r="200" spans="1:9" ht="16.5" customHeight="1" x14ac:dyDescent="0.25">
      <c r="A200" s="271">
        <v>41984</v>
      </c>
      <c r="B200" s="308" t="s">
        <v>2775</v>
      </c>
      <c r="C200" s="267" t="s">
        <v>25</v>
      </c>
      <c r="D200" s="262" t="s">
        <v>347</v>
      </c>
      <c r="E200" s="291">
        <v>10000</v>
      </c>
      <c r="F200" s="254" t="s">
        <v>430</v>
      </c>
      <c r="G200" s="205" t="s">
        <v>14</v>
      </c>
      <c r="H200" s="316" t="s">
        <v>2774</v>
      </c>
      <c r="I200" s="105" t="s">
        <v>2187</v>
      </c>
    </row>
    <row r="201" spans="1:9" ht="16.5" customHeight="1" x14ac:dyDescent="0.25">
      <c r="A201" s="271">
        <v>41984</v>
      </c>
      <c r="B201" s="257" t="s">
        <v>2983</v>
      </c>
      <c r="C201" s="245" t="s">
        <v>19</v>
      </c>
      <c r="D201" s="246" t="s">
        <v>15</v>
      </c>
      <c r="E201" s="273">
        <v>5000</v>
      </c>
      <c r="F201" s="246" t="s">
        <v>24</v>
      </c>
      <c r="G201" s="205" t="s">
        <v>14</v>
      </c>
      <c r="H201" s="295" t="s">
        <v>2800</v>
      </c>
      <c r="I201" s="105" t="s">
        <v>2187</v>
      </c>
    </row>
    <row r="202" spans="1:9" ht="16.5" customHeight="1" x14ac:dyDescent="0.25">
      <c r="A202" s="271">
        <v>41984</v>
      </c>
      <c r="B202" s="257" t="s">
        <v>2984</v>
      </c>
      <c r="C202" s="245" t="s">
        <v>19</v>
      </c>
      <c r="D202" s="246" t="s">
        <v>15</v>
      </c>
      <c r="E202" s="273">
        <v>5000</v>
      </c>
      <c r="F202" s="246" t="s">
        <v>24</v>
      </c>
      <c r="G202" s="205" t="s">
        <v>14</v>
      </c>
      <c r="H202" s="295" t="s">
        <v>2800</v>
      </c>
      <c r="I202" s="105" t="s">
        <v>2187</v>
      </c>
    </row>
    <row r="203" spans="1:9" ht="16.5" customHeight="1" x14ac:dyDescent="0.25">
      <c r="A203" s="271">
        <v>41984</v>
      </c>
      <c r="B203" s="257" t="s">
        <v>2985</v>
      </c>
      <c r="C203" s="245" t="s">
        <v>19</v>
      </c>
      <c r="D203" s="246" t="s">
        <v>15</v>
      </c>
      <c r="E203" s="273">
        <v>5000</v>
      </c>
      <c r="F203" s="246" t="s">
        <v>24</v>
      </c>
      <c r="G203" s="205" t="s">
        <v>14</v>
      </c>
      <c r="H203" s="295" t="s">
        <v>2800</v>
      </c>
      <c r="I203" s="105" t="s">
        <v>2187</v>
      </c>
    </row>
    <row r="204" spans="1:9" ht="16.5" customHeight="1" x14ac:dyDescent="0.25">
      <c r="A204" s="271">
        <v>41984</v>
      </c>
      <c r="B204" s="257" t="s">
        <v>2986</v>
      </c>
      <c r="C204" s="245" t="s">
        <v>19</v>
      </c>
      <c r="D204" s="246" t="s">
        <v>15</v>
      </c>
      <c r="E204" s="273">
        <v>5000</v>
      </c>
      <c r="F204" s="246" t="s">
        <v>24</v>
      </c>
      <c r="G204" s="205" t="s">
        <v>14</v>
      </c>
      <c r="H204" s="295" t="s">
        <v>2800</v>
      </c>
      <c r="I204" s="105" t="s">
        <v>2187</v>
      </c>
    </row>
    <row r="205" spans="1:9" ht="16.5" customHeight="1" x14ac:dyDescent="0.25">
      <c r="A205" s="271">
        <v>41984</v>
      </c>
      <c r="B205" s="257" t="s">
        <v>2987</v>
      </c>
      <c r="C205" s="245" t="s">
        <v>19</v>
      </c>
      <c r="D205" s="246" t="s">
        <v>15</v>
      </c>
      <c r="E205" s="273">
        <v>5000</v>
      </c>
      <c r="F205" s="246" t="s">
        <v>24</v>
      </c>
      <c r="G205" s="205" t="s">
        <v>14</v>
      </c>
      <c r="H205" s="295" t="s">
        <v>2800</v>
      </c>
      <c r="I205" s="105" t="s">
        <v>2187</v>
      </c>
    </row>
    <row r="206" spans="1:9" ht="16.5" customHeight="1" x14ac:dyDescent="0.25">
      <c r="A206" s="271">
        <v>41984</v>
      </c>
      <c r="B206" s="257" t="s">
        <v>2988</v>
      </c>
      <c r="C206" s="245" t="s">
        <v>19</v>
      </c>
      <c r="D206" s="246" t="s">
        <v>15</v>
      </c>
      <c r="E206" s="273">
        <v>5000</v>
      </c>
      <c r="F206" s="246" t="s">
        <v>24</v>
      </c>
      <c r="G206" s="205" t="s">
        <v>14</v>
      </c>
      <c r="H206" s="295" t="s">
        <v>2800</v>
      </c>
      <c r="I206" s="105" t="s">
        <v>2187</v>
      </c>
    </row>
    <row r="207" spans="1:9" ht="16.5" customHeight="1" x14ac:dyDescent="0.25">
      <c r="A207" s="271">
        <v>41984</v>
      </c>
      <c r="B207" s="257" t="s">
        <v>2989</v>
      </c>
      <c r="C207" s="245" t="s">
        <v>19</v>
      </c>
      <c r="D207" s="246" t="s">
        <v>15</v>
      </c>
      <c r="E207" s="273">
        <v>5000</v>
      </c>
      <c r="F207" s="246" t="s">
        <v>24</v>
      </c>
      <c r="G207" s="205" t="s">
        <v>14</v>
      </c>
      <c r="H207" s="295" t="s">
        <v>2800</v>
      </c>
      <c r="I207" s="105" t="s">
        <v>2187</v>
      </c>
    </row>
    <row r="208" spans="1:9" ht="16.5" customHeight="1" x14ac:dyDescent="0.25">
      <c r="A208" s="271">
        <v>41984</v>
      </c>
      <c r="B208" s="257" t="s">
        <v>2990</v>
      </c>
      <c r="C208" s="245" t="s">
        <v>19</v>
      </c>
      <c r="D208" s="246" t="s">
        <v>15</v>
      </c>
      <c r="E208" s="273">
        <v>5000</v>
      </c>
      <c r="F208" s="246" t="s">
        <v>24</v>
      </c>
      <c r="G208" s="205" t="s">
        <v>14</v>
      </c>
      <c r="H208" s="295" t="s">
        <v>2800</v>
      </c>
      <c r="I208" s="105" t="s">
        <v>2187</v>
      </c>
    </row>
    <row r="209" spans="1:9" ht="16.5" customHeight="1" x14ac:dyDescent="0.25">
      <c r="A209" s="271">
        <v>41984</v>
      </c>
      <c r="B209" s="306" t="s">
        <v>3018</v>
      </c>
      <c r="C209" s="267" t="s">
        <v>25</v>
      </c>
      <c r="D209" s="246" t="s">
        <v>347</v>
      </c>
      <c r="E209" s="273">
        <v>2000</v>
      </c>
      <c r="F209" s="246" t="s">
        <v>24</v>
      </c>
      <c r="G209" s="205" t="s">
        <v>14</v>
      </c>
      <c r="H209" s="276" t="s">
        <v>2847</v>
      </c>
      <c r="I209" s="105" t="s">
        <v>2187</v>
      </c>
    </row>
    <row r="210" spans="1:9" ht="16.5" customHeight="1" x14ac:dyDescent="0.25">
      <c r="A210" s="382">
        <v>41984</v>
      </c>
      <c r="B210" s="307" t="s">
        <v>290</v>
      </c>
      <c r="C210" s="267" t="s">
        <v>18</v>
      </c>
      <c r="D210" s="255" t="s">
        <v>8</v>
      </c>
      <c r="E210" s="297">
        <v>700</v>
      </c>
      <c r="F210" s="245" t="s">
        <v>2742</v>
      </c>
      <c r="G210" s="205" t="s">
        <v>14</v>
      </c>
      <c r="H210" s="258" t="s">
        <v>2794</v>
      </c>
      <c r="I210" s="105" t="s">
        <v>2187</v>
      </c>
    </row>
    <row r="211" spans="1:9" ht="16.5" customHeight="1" x14ac:dyDescent="0.25">
      <c r="A211" s="382">
        <v>41984</v>
      </c>
      <c r="B211" s="307" t="s">
        <v>3058</v>
      </c>
      <c r="C211" s="267" t="s">
        <v>18</v>
      </c>
      <c r="D211" s="255" t="s">
        <v>8</v>
      </c>
      <c r="E211" s="297">
        <v>2000</v>
      </c>
      <c r="F211" s="245" t="s">
        <v>2742</v>
      </c>
      <c r="G211" s="205" t="s">
        <v>14</v>
      </c>
      <c r="H211" s="258" t="s">
        <v>2794</v>
      </c>
      <c r="I211" s="105" t="s">
        <v>2187</v>
      </c>
    </row>
    <row r="212" spans="1:9" ht="16.5" customHeight="1" x14ac:dyDescent="0.25">
      <c r="A212" s="382">
        <v>41984</v>
      </c>
      <c r="B212" s="307" t="s">
        <v>386</v>
      </c>
      <c r="C212" s="267" t="s">
        <v>73</v>
      </c>
      <c r="D212" s="255" t="s">
        <v>8</v>
      </c>
      <c r="E212" s="297">
        <v>1500</v>
      </c>
      <c r="F212" s="245" t="s">
        <v>2742</v>
      </c>
      <c r="G212" s="205" t="s">
        <v>14</v>
      </c>
      <c r="H212" s="258" t="s">
        <v>2794</v>
      </c>
      <c r="I212" s="105" t="s">
        <v>2187</v>
      </c>
    </row>
    <row r="213" spans="1:9" ht="16.5" customHeight="1" x14ac:dyDescent="0.25">
      <c r="A213" s="382">
        <v>41984</v>
      </c>
      <c r="B213" s="307" t="s">
        <v>3059</v>
      </c>
      <c r="C213" s="267" t="s">
        <v>18</v>
      </c>
      <c r="D213" s="255" t="s">
        <v>8</v>
      </c>
      <c r="E213" s="297">
        <v>2000</v>
      </c>
      <c r="F213" s="245" t="s">
        <v>2742</v>
      </c>
      <c r="G213" s="205" t="s">
        <v>14</v>
      </c>
      <c r="H213" s="258" t="s">
        <v>2794</v>
      </c>
      <c r="I213" s="105" t="s">
        <v>2187</v>
      </c>
    </row>
    <row r="214" spans="1:9" ht="16.5" customHeight="1" x14ac:dyDescent="0.25">
      <c r="A214" s="382">
        <v>41984</v>
      </c>
      <c r="B214" s="307" t="s">
        <v>270</v>
      </c>
      <c r="C214" s="267" t="s">
        <v>18</v>
      </c>
      <c r="D214" s="255" t="s">
        <v>8</v>
      </c>
      <c r="E214" s="297">
        <v>700</v>
      </c>
      <c r="F214" s="245" t="s">
        <v>2742</v>
      </c>
      <c r="G214" s="205" t="s">
        <v>14</v>
      </c>
      <c r="H214" s="258" t="s">
        <v>2794</v>
      </c>
      <c r="I214" s="105" t="s">
        <v>2187</v>
      </c>
    </row>
    <row r="215" spans="1:9" ht="16.5" customHeight="1" x14ac:dyDescent="0.25">
      <c r="A215" s="382">
        <v>41984</v>
      </c>
      <c r="B215" s="307" t="s">
        <v>3089</v>
      </c>
      <c r="C215" s="267" t="s">
        <v>18</v>
      </c>
      <c r="D215" s="255" t="s">
        <v>8</v>
      </c>
      <c r="E215" s="300">
        <v>1300</v>
      </c>
      <c r="F215" s="255" t="s">
        <v>12</v>
      </c>
      <c r="G215" s="205" t="s">
        <v>14</v>
      </c>
      <c r="H215" s="258" t="s">
        <v>2793</v>
      </c>
      <c r="I215" s="105" t="s">
        <v>2187</v>
      </c>
    </row>
    <row r="216" spans="1:9" ht="16.5" customHeight="1" x14ac:dyDescent="0.25">
      <c r="A216" s="382">
        <v>41984</v>
      </c>
      <c r="B216" s="307" t="s">
        <v>3090</v>
      </c>
      <c r="C216" s="267" t="s">
        <v>18</v>
      </c>
      <c r="D216" s="255" t="s">
        <v>8</v>
      </c>
      <c r="E216" s="300">
        <v>300</v>
      </c>
      <c r="F216" s="255" t="s">
        <v>12</v>
      </c>
      <c r="G216" s="205" t="s">
        <v>14</v>
      </c>
      <c r="H216" s="258" t="s">
        <v>2793</v>
      </c>
      <c r="I216" s="105" t="s">
        <v>2187</v>
      </c>
    </row>
    <row r="217" spans="1:9" ht="16.5" customHeight="1" x14ac:dyDescent="0.25">
      <c r="A217" s="382">
        <v>41984</v>
      </c>
      <c r="B217" s="307" t="s">
        <v>3091</v>
      </c>
      <c r="C217" s="267" t="s">
        <v>18</v>
      </c>
      <c r="D217" s="255" t="s">
        <v>8</v>
      </c>
      <c r="E217" s="300">
        <v>300</v>
      </c>
      <c r="F217" s="255" t="s">
        <v>12</v>
      </c>
      <c r="G217" s="205" t="s">
        <v>14</v>
      </c>
      <c r="H217" s="258" t="s">
        <v>2793</v>
      </c>
      <c r="I217" s="105" t="s">
        <v>2187</v>
      </c>
    </row>
    <row r="218" spans="1:9" ht="16.5" customHeight="1" x14ac:dyDescent="0.25">
      <c r="A218" s="382">
        <v>41984</v>
      </c>
      <c r="B218" s="307" t="s">
        <v>3092</v>
      </c>
      <c r="C218" s="267" t="s">
        <v>18</v>
      </c>
      <c r="D218" s="255" t="s">
        <v>8</v>
      </c>
      <c r="E218" s="300">
        <v>1300</v>
      </c>
      <c r="F218" s="255" t="s">
        <v>12</v>
      </c>
      <c r="G218" s="205" t="s">
        <v>14</v>
      </c>
      <c r="H218" s="258" t="s">
        <v>2793</v>
      </c>
      <c r="I218" s="105" t="s">
        <v>2187</v>
      </c>
    </row>
    <row r="219" spans="1:9" ht="16.5" customHeight="1" x14ac:dyDescent="0.25">
      <c r="A219" s="382">
        <v>41984</v>
      </c>
      <c r="B219" s="307" t="s">
        <v>3093</v>
      </c>
      <c r="C219" s="267" t="s">
        <v>73</v>
      </c>
      <c r="D219" s="255" t="s">
        <v>8</v>
      </c>
      <c r="E219" s="300">
        <v>1300</v>
      </c>
      <c r="F219" s="255" t="s">
        <v>12</v>
      </c>
      <c r="G219" s="205" t="s">
        <v>14</v>
      </c>
      <c r="H219" s="258" t="s">
        <v>2793</v>
      </c>
      <c r="I219" s="105" t="s">
        <v>2187</v>
      </c>
    </row>
    <row r="220" spans="1:9" ht="16.5" customHeight="1" x14ac:dyDescent="0.25">
      <c r="A220" s="271">
        <v>41985</v>
      </c>
      <c r="B220" s="306" t="s">
        <v>2875</v>
      </c>
      <c r="C220" s="245" t="s">
        <v>18</v>
      </c>
      <c r="D220" s="246" t="s">
        <v>11</v>
      </c>
      <c r="E220" s="273">
        <v>700</v>
      </c>
      <c r="F220" s="265" t="s">
        <v>1614</v>
      </c>
      <c r="G220" s="205" t="s">
        <v>14</v>
      </c>
      <c r="H220" s="276" t="s">
        <v>2801</v>
      </c>
      <c r="I220" s="105" t="s">
        <v>2187</v>
      </c>
    </row>
    <row r="221" spans="1:9" ht="16.5" customHeight="1" x14ac:dyDescent="0.25">
      <c r="A221" s="271">
        <v>41985</v>
      </c>
      <c r="B221" s="306" t="s">
        <v>2876</v>
      </c>
      <c r="C221" s="245" t="s">
        <v>18</v>
      </c>
      <c r="D221" s="246" t="s">
        <v>11</v>
      </c>
      <c r="E221" s="273">
        <v>700</v>
      </c>
      <c r="F221" s="265" t="s">
        <v>1614</v>
      </c>
      <c r="G221" s="205" t="s">
        <v>14</v>
      </c>
      <c r="H221" s="276" t="s">
        <v>2801</v>
      </c>
      <c r="I221" s="105" t="s">
        <v>2187</v>
      </c>
    </row>
    <row r="222" spans="1:9" ht="16.5" customHeight="1" x14ac:dyDescent="0.25">
      <c r="A222" s="271">
        <v>41985</v>
      </c>
      <c r="B222" s="306" t="s">
        <v>2877</v>
      </c>
      <c r="C222" s="245" t="s">
        <v>18</v>
      </c>
      <c r="D222" s="246" t="s">
        <v>11</v>
      </c>
      <c r="E222" s="273">
        <v>700</v>
      </c>
      <c r="F222" s="265" t="s">
        <v>1614</v>
      </c>
      <c r="G222" s="205" t="s">
        <v>14</v>
      </c>
      <c r="H222" s="276" t="s">
        <v>2801</v>
      </c>
      <c r="I222" s="105" t="s">
        <v>2187</v>
      </c>
    </row>
    <row r="223" spans="1:9" ht="16.5" customHeight="1" x14ac:dyDescent="0.25">
      <c r="A223" s="271">
        <v>41985</v>
      </c>
      <c r="B223" s="306" t="s">
        <v>2878</v>
      </c>
      <c r="C223" s="245" t="s">
        <v>18</v>
      </c>
      <c r="D223" s="246" t="s">
        <v>11</v>
      </c>
      <c r="E223" s="273">
        <v>700</v>
      </c>
      <c r="F223" s="265" t="s">
        <v>1614</v>
      </c>
      <c r="G223" s="205" t="s">
        <v>14</v>
      </c>
      <c r="H223" s="276" t="s">
        <v>2801</v>
      </c>
      <c r="I223" s="105" t="s">
        <v>2187</v>
      </c>
    </row>
    <row r="224" spans="1:9" ht="16.5" customHeight="1" x14ac:dyDescent="0.25">
      <c r="A224" s="271">
        <v>41985</v>
      </c>
      <c r="B224" s="306" t="s">
        <v>2906</v>
      </c>
      <c r="C224" s="245" t="s">
        <v>18</v>
      </c>
      <c r="D224" s="246" t="s">
        <v>11</v>
      </c>
      <c r="E224" s="273">
        <v>700</v>
      </c>
      <c r="F224" s="246" t="s">
        <v>23</v>
      </c>
      <c r="G224" s="205" t="s">
        <v>14</v>
      </c>
      <c r="H224" s="276" t="s">
        <v>2802</v>
      </c>
      <c r="I224" s="105" t="s">
        <v>2187</v>
      </c>
    </row>
    <row r="225" spans="1:9" ht="16.5" customHeight="1" x14ac:dyDescent="0.25">
      <c r="A225" s="271">
        <v>41985</v>
      </c>
      <c r="B225" s="306" t="s">
        <v>2907</v>
      </c>
      <c r="C225" s="245" t="s">
        <v>18</v>
      </c>
      <c r="D225" s="246" t="s">
        <v>11</v>
      </c>
      <c r="E225" s="273">
        <v>700</v>
      </c>
      <c r="F225" s="246" t="s">
        <v>23</v>
      </c>
      <c r="G225" s="205" t="s">
        <v>14</v>
      </c>
      <c r="H225" s="276" t="s">
        <v>2802</v>
      </c>
      <c r="I225" s="105" t="s">
        <v>2187</v>
      </c>
    </row>
    <row r="226" spans="1:9" ht="16.5" customHeight="1" x14ac:dyDescent="0.25">
      <c r="A226" s="271">
        <v>41985</v>
      </c>
      <c r="B226" s="306" t="s">
        <v>2908</v>
      </c>
      <c r="C226" s="245" t="s">
        <v>18</v>
      </c>
      <c r="D226" s="246" t="s">
        <v>11</v>
      </c>
      <c r="E226" s="273">
        <v>700</v>
      </c>
      <c r="F226" s="246" t="s">
        <v>23</v>
      </c>
      <c r="G226" s="205" t="s">
        <v>14</v>
      </c>
      <c r="H226" s="276" t="s">
        <v>2805</v>
      </c>
      <c r="I226" s="105" t="s">
        <v>2187</v>
      </c>
    </row>
    <row r="227" spans="1:9" ht="16.5" customHeight="1" x14ac:dyDescent="0.25">
      <c r="A227" s="271">
        <v>41985</v>
      </c>
      <c r="B227" s="306" t="s">
        <v>2878</v>
      </c>
      <c r="C227" s="245" t="s">
        <v>18</v>
      </c>
      <c r="D227" s="246" t="s">
        <v>11</v>
      </c>
      <c r="E227" s="273">
        <v>700</v>
      </c>
      <c r="F227" s="246" t="s">
        <v>23</v>
      </c>
      <c r="G227" s="205" t="s">
        <v>14</v>
      </c>
      <c r="H227" s="276" t="s">
        <v>2805</v>
      </c>
      <c r="I227" s="105" t="s">
        <v>2187</v>
      </c>
    </row>
    <row r="228" spans="1:9" ht="16.5" customHeight="1" x14ac:dyDescent="0.25">
      <c r="A228" s="271">
        <v>41985</v>
      </c>
      <c r="B228" s="257" t="s">
        <v>2991</v>
      </c>
      <c r="C228" s="245" t="s">
        <v>19</v>
      </c>
      <c r="D228" s="246" t="s">
        <v>15</v>
      </c>
      <c r="E228" s="273">
        <v>20000</v>
      </c>
      <c r="F228" s="246" t="s">
        <v>24</v>
      </c>
      <c r="G228" s="205" t="s">
        <v>14</v>
      </c>
      <c r="H228" s="295" t="s">
        <v>2803</v>
      </c>
      <c r="I228" s="105" t="s">
        <v>2187</v>
      </c>
    </row>
    <row r="229" spans="1:9" ht="16.5" customHeight="1" x14ac:dyDescent="0.25">
      <c r="A229" s="271">
        <v>41985</v>
      </c>
      <c r="B229" s="257" t="s">
        <v>2992</v>
      </c>
      <c r="C229" s="245" t="s">
        <v>19</v>
      </c>
      <c r="D229" s="246" t="s">
        <v>15</v>
      </c>
      <c r="E229" s="273">
        <v>20000</v>
      </c>
      <c r="F229" s="246" t="s">
        <v>24</v>
      </c>
      <c r="G229" s="205" t="s">
        <v>14</v>
      </c>
      <c r="H229" s="295" t="s">
        <v>2803</v>
      </c>
      <c r="I229" s="105" t="s">
        <v>2187</v>
      </c>
    </row>
    <row r="230" spans="1:9" ht="16.5" customHeight="1" x14ac:dyDescent="0.25">
      <c r="A230" s="271">
        <v>41985</v>
      </c>
      <c r="B230" s="257" t="s">
        <v>2993</v>
      </c>
      <c r="C230" s="245" t="s">
        <v>19</v>
      </c>
      <c r="D230" s="246" t="s">
        <v>15</v>
      </c>
      <c r="E230" s="273">
        <v>20000</v>
      </c>
      <c r="F230" s="246" t="s">
        <v>24</v>
      </c>
      <c r="G230" s="205" t="s">
        <v>14</v>
      </c>
      <c r="H230" s="295" t="s">
        <v>2803</v>
      </c>
      <c r="I230" s="105" t="s">
        <v>2187</v>
      </c>
    </row>
    <row r="231" spans="1:9" ht="16.5" customHeight="1" x14ac:dyDescent="0.25">
      <c r="A231" s="271">
        <v>41985</v>
      </c>
      <c r="B231" s="257" t="s">
        <v>2994</v>
      </c>
      <c r="C231" s="245" t="s">
        <v>19</v>
      </c>
      <c r="D231" s="246" t="s">
        <v>15</v>
      </c>
      <c r="E231" s="273">
        <v>20000</v>
      </c>
      <c r="F231" s="246" t="s">
        <v>24</v>
      </c>
      <c r="G231" s="205" t="s">
        <v>14</v>
      </c>
      <c r="H231" s="295" t="s">
        <v>2803</v>
      </c>
      <c r="I231" s="105" t="s">
        <v>2187</v>
      </c>
    </row>
    <row r="232" spans="1:9" ht="16.5" customHeight="1" x14ac:dyDescent="0.25">
      <c r="A232" s="271">
        <v>41985</v>
      </c>
      <c r="B232" s="257" t="s">
        <v>2995</v>
      </c>
      <c r="C232" s="245" t="s">
        <v>19</v>
      </c>
      <c r="D232" s="246" t="s">
        <v>15</v>
      </c>
      <c r="E232" s="273">
        <v>20000</v>
      </c>
      <c r="F232" s="246" t="s">
        <v>24</v>
      </c>
      <c r="G232" s="205" t="s">
        <v>14</v>
      </c>
      <c r="H232" s="295" t="s">
        <v>2803</v>
      </c>
      <c r="I232" s="105" t="s">
        <v>2187</v>
      </c>
    </row>
    <row r="233" spans="1:9" ht="16.5" customHeight="1" x14ac:dyDescent="0.25">
      <c r="A233" s="271">
        <v>41985</v>
      </c>
      <c r="B233" s="257" t="s">
        <v>2996</v>
      </c>
      <c r="C233" s="245" t="s">
        <v>19</v>
      </c>
      <c r="D233" s="246" t="s">
        <v>15</v>
      </c>
      <c r="E233" s="273">
        <v>20000</v>
      </c>
      <c r="F233" s="246" t="s">
        <v>24</v>
      </c>
      <c r="G233" s="205" t="s">
        <v>14</v>
      </c>
      <c r="H233" s="295" t="s">
        <v>2804</v>
      </c>
      <c r="I233" s="105" t="s">
        <v>2187</v>
      </c>
    </row>
    <row r="234" spans="1:9" ht="16.5" customHeight="1" x14ac:dyDescent="0.25">
      <c r="A234" s="271">
        <v>41985</v>
      </c>
      <c r="B234" s="257" t="s">
        <v>2997</v>
      </c>
      <c r="C234" s="245" t="s">
        <v>19</v>
      </c>
      <c r="D234" s="246" t="s">
        <v>15</v>
      </c>
      <c r="E234" s="273">
        <v>20000</v>
      </c>
      <c r="F234" s="246" t="s">
        <v>24</v>
      </c>
      <c r="G234" s="205" t="s">
        <v>14</v>
      </c>
      <c r="H234" s="295" t="s">
        <v>2804</v>
      </c>
      <c r="I234" s="105" t="s">
        <v>2187</v>
      </c>
    </row>
    <row r="235" spans="1:9" ht="16.5" customHeight="1" x14ac:dyDescent="0.25">
      <c r="A235" s="271">
        <v>41985</v>
      </c>
      <c r="B235" s="257" t="s">
        <v>2998</v>
      </c>
      <c r="C235" s="245" t="s">
        <v>19</v>
      </c>
      <c r="D235" s="246" t="s">
        <v>15</v>
      </c>
      <c r="E235" s="273">
        <v>20000</v>
      </c>
      <c r="F235" s="246" t="s">
        <v>24</v>
      </c>
      <c r="G235" s="205" t="s">
        <v>14</v>
      </c>
      <c r="H235" s="295" t="s">
        <v>2804</v>
      </c>
      <c r="I235" s="105" t="s">
        <v>2187</v>
      </c>
    </row>
    <row r="236" spans="1:9" ht="16.5" customHeight="1" x14ac:dyDescent="0.25">
      <c r="A236" s="271">
        <v>41985</v>
      </c>
      <c r="B236" s="257" t="s">
        <v>2999</v>
      </c>
      <c r="C236" s="245" t="s">
        <v>19</v>
      </c>
      <c r="D236" s="246" t="s">
        <v>15</v>
      </c>
      <c r="E236" s="273">
        <v>20000</v>
      </c>
      <c r="F236" s="246" t="s">
        <v>24</v>
      </c>
      <c r="G236" s="205" t="s">
        <v>14</v>
      </c>
      <c r="H236" s="295" t="s">
        <v>2804</v>
      </c>
      <c r="I236" s="105" t="s">
        <v>2187</v>
      </c>
    </row>
    <row r="237" spans="1:9" ht="16.5" customHeight="1" x14ac:dyDescent="0.25">
      <c r="A237" s="271">
        <v>41985</v>
      </c>
      <c r="B237" s="257" t="s">
        <v>3000</v>
      </c>
      <c r="C237" s="245" t="s">
        <v>19</v>
      </c>
      <c r="D237" s="246" t="s">
        <v>15</v>
      </c>
      <c r="E237" s="273">
        <v>20000</v>
      </c>
      <c r="F237" s="246" t="s">
        <v>24</v>
      </c>
      <c r="G237" s="205" t="s">
        <v>14</v>
      </c>
      <c r="H237" s="295" t="s">
        <v>2804</v>
      </c>
      <c r="I237" s="105" t="s">
        <v>2187</v>
      </c>
    </row>
    <row r="238" spans="1:9" ht="16.5" customHeight="1" x14ac:dyDescent="0.25">
      <c r="A238" s="271">
        <v>41985</v>
      </c>
      <c r="B238" s="257" t="s">
        <v>3001</v>
      </c>
      <c r="C238" s="245" t="s">
        <v>19</v>
      </c>
      <c r="D238" s="246" t="s">
        <v>15</v>
      </c>
      <c r="E238" s="273">
        <v>20000</v>
      </c>
      <c r="F238" s="246" t="s">
        <v>24</v>
      </c>
      <c r="G238" s="205" t="s">
        <v>14</v>
      </c>
      <c r="H238" s="295" t="s">
        <v>2804</v>
      </c>
      <c r="I238" s="105" t="s">
        <v>2187</v>
      </c>
    </row>
    <row r="239" spans="1:9" ht="16.5" customHeight="1" x14ac:dyDescent="0.25">
      <c r="A239" s="271">
        <v>41985</v>
      </c>
      <c r="B239" s="257" t="s">
        <v>3002</v>
      </c>
      <c r="C239" s="245" t="s">
        <v>19</v>
      </c>
      <c r="D239" s="246" t="s">
        <v>15</v>
      </c>
      <c r="E239" s="273">
        <v>20000</v>
      </c>
      <c r="F239" s="246" t="s">
        <v>24</v>
      </c>
      <c r="G239" s="205" t="s">
        <v>14</v>
      </c>
      <c r="H239" s="295" t="s">
        <v>2804</v>
      </c>
      <c r="I239" s="105" t="s">
        <v>2187</v>
      </c>
    </row>
    <row r="240" spans="1:9" ht="16.5" customHeight="1" x14ac:dyDescent="0.25">
      <c r="A240" s="271">
        <v>41985</v>
      </c>
      <c r="B240" s="257" t="s">
        <v>3003</v>
      </c>
      <c r="C240" s="245" t="s">
        <v>19</v>
      </c>
      <c r="D240" s="246" t="s">
        <v>15</v>
      </c>
      <c r="E240" s="273">
        <v>20000</v>
      </c>
      <c r="F240" s="246" t="s">
        <v>24</v>
      </c>
      <c r="G240" s="205" t="s">
        <v>14</v>
      </c>
      <c r="H240" s="295" t="s">
        <v>2804</v>
      </c>
      <c r="I240" s="105" t="s">
        <v>2187</v>
      </c>
    </row>
    <row r="241" spans="1:9" ht="16.5" customHeight="1" x14ac:dyDescent="0.25">
      <c r="A241" s="382">
        <v>41985</v>
      </c>
      <c r="B241" s="307" t="s">
        <v>3029</v>
      </c>
      <c r="C241" s="267" t="s">
        <v>18</v>
      </c>
      <c r="D241" s="255" t="s">
        <v>10</v>
      </c>
      <c r="E241" s="273">
        <v>200</v>
      </c>
      <c r="F241" s="245" t="s">
        <v>82</v>
      </c>
      <c r="G241" s="205" t="s">
        <v>14</v>
      </c>
      <c r="H241" s="283" t="s">
        <v>2808</v>
      </c>
      <c r="I241" s="105" t="s">
        <v>2187</v>
      </c>
    </row>
    <row r="242" spans="1:9" ht="16.5" customHeight="1" x14ac:dyDescent="0.25">
      <c r="A242" s="382">
        <v>41985</v>
      </c>
      <c r="B242" s="307" t="s">
        <v>3030</v>
      </c>
      <c r="C242" s="267" t="s">
        <v>18</v>
      </c>
      <c r="D242" s="255" t="s">
        <v>10</v>
      </c>
      <c r="E242" s="273">
        <v>500</v>
      </c>
      <c r="F242" s="245" t="s">
        <v>82</v>
      </c>
      <c r="G242" s="205" t="s">
        <v>14</v>
      </c>
      <c r="H242" s="283" t="s">
        <v>2808</v>
      </c>
      <c r="I242" s="105" t="s">
        <v>2187</v>
      </c>
    </row>
    <row r="243" spans="1:9" ht="16.5" customHeight="1" x14ac:dyDescent="0.25">
      <c r="A243" s="382">
        <v>41985</v>
      </c>
      <c r="B243" s="307" t="s">
        <v>3031</v>
      </c>
      <c r="C243" s="267" t="s">
        <v>18</v>
      </c>
      <c r="D243" s="255" t="s">
        <v>10</v>
      </c>
      <c r="E243" s="273">
        <v>200</v>
      </c>
      <c r="F243" s="245" t="s">
        <v>82</v>
      </c>
      <c r="G243" s="205" t="s">
        <v>14</v>
      </c>
      <c r="H243" s="283" t="s">
        <v>2808</v>
      </c>
      <c r="I243" s="105" t="s">
        <v>2187</v>
      </c>
    </row>
    <row r="244" spans="1:9" ht="16.5" customHeight="1" x14ac:dyDescent="0.25">
      <c r="A244" s="382">
        <v>41985</v>
      </c>
      <c r="B244" s="307" t="s">
        <v>2356</v>
      </c>
      <c r="C244" s="267" t="s">
        <v>18</v>
      </c>
      <c r="D244" s="255" t="s">
        <v>10</v>
      </c>
      <c r="E244" s="273">
        <v>300</v>
      </c>
      <c r="F244" s="245" t="s">
        <v>82</v>
      </c>
      <c r="G244" s="205" t="s">
        <v>14</v>
      </c>
      <c r="H244" s="283" t="s">
        <v>2808</v>
      </c>
      <c r="I244" s="105" t="s">
        <v>2187</v>
      </c>
    </row>
    <row r="245" spans="1:9" ht="16.5" customHeight="1" x14ac:dyDescent="0.25">
      <c r="A245" s="382">
        <v>41985</v>
      </c>
      <c r="B245" s="307" t="s">
        <v>3060</v>
      </c>
      <c r="C245" s="267" t="s">
        <v>18</v>
      </c>
      <c r="D245" s="255" t="s">
        <v>8</v>
      </c>
      <c r="E245" s="297">
        <v>700</v>
      </c>
      <c r="F245" s="245" t="s">
        <v>2742</v>
      </c>
      <c r="G245" s="205" t="s">
        <v>14</v>
      </c>
      <c r="H245" s="258" t="s">
        <v>2807</v>
      </c>
      <c r="I245" s="105" t="s">
        <v>2187</v>
      </c>
    </row>
    <row r="246" spans="1:9" ht="16.5" customHeight="1" x14ac:dyDescent="0.25">
      <c r="A246" s="382">
        <v>41985</v>
      </c>
      <c r="B246" s="307" t="s">
        <v>386</v>
      </c>
      <c r="C246" s="267" t="s">
        <v>73</v>
      </c>
      <c r="D246" s="255" t="s">
        <v>8</v>
      </c>
      <c r="E246" s="297">
        <v>1500</v>
      </c>
      <c r="F246" s="245" t="s">
        <v>2742</v>
      </c>
      <c r="G246" s="205" t="s">
        <v>14</v>
      </c>
      <c r="H246" s="258" t="s">
        <v>2807</v>
      </c>
      <c r="I246" s="105" t="s">
        <v>2187</v>
      </c>
    </row>
    <row r="247" spans="1:9" ht="16.5" customHeight="1" x14ac:dyDescent="0.25">
      <c r="A247" s="382">
        <v>41985</v>
      </c>
      <c r="B247" s="307" t="s">
        <v>3061</v>
      </c>
      <c r="C247" s="267" t="s">
        <v>18</v>
      </c>
      <c r="D247" s="255" t="s">
        <v>8</v>
      </c>
      <c r="E247" s="297">
        <v>700</v>
      </c>
      <c r="F247" s="245" t="s">
        <v>2742</v>
      </c>
      <c r="G247" s="205" t="s">
        <v>14</v>
      </c>
      <c r="H247" s="258" t="s">
        <v>2807</v>
      </c>
      <c r="I247" s="105" t="s">
        <v>2187</v>
      </c>
    </row>
    <row r="248" spans="1:9" ht="16.5" customHeight="1" x14ac:dyDescent="0.25">
      <c r="A248" s="382">
        <v>41985</v>
      </c>
      <c r="B248" s="307" t="s">
        <v>3032</v>
      </c>
      <c r="C248" s="267" t="s">
        <v>18</v>
      </c>
      <c r="D248" s="255" t="s">
        <v>8</v>
      </c>
      <c r="E248" s="297">
        <v>600</v>
      </c>
      <c r="F248" s="245" t="s">
        <v>2742</v>
      </c>
      <c r="G248" s="205" t="s">
        <v>14</v>
      </c>
      <c r="H248" s="258" t="s">
        <v>2806</v>
      </c>
      <c r="I248" s="105" t="s">
        <v>2187</v>
      </c>
    </row>
    <row r="249" spans="1:9" ht="16.5" customHeight="1" x14ac:dyDescent="0.25">
      <c r="A249" s="382">
        <v>41985</v>
      </c>
      <c r="B249" s="307" t="s">
        <v>2466</v>
      </c>
      <c r="C249" s="267" t="s">
        <v>18</v>
      </c>
      <c r="D249" s="255" t="s">
        <v>8</v>
      </c>
      <c r="E249" s="297">
        <v>600</v>
      </c>
      <c r="F249" s="245" t="s">
        <v>2742</v>
      </c>
      <c r="G249" s="205" t="s">
        <v>14</v>
      </c>
      <c r="H249" s="258" t="s">
        <v>2806</v>
      </c>
      <c r="I249" s="105" t="s">
        <v>2187</v>
      </c>
    </row>
    <row r="250" spans="1:9" ht="16.5" customHeight="1" x14ac:dyDescent="0.25">
      <c r="A250" s="271">
        <v>41986</v>
      </c>
      <c r="B250" s="307" t="s">
        <v>3107</v>
      </c>
      <c r="C250" s="267" t="s">
        <v>18</v>
      </c>
      <c r="D250" s="255" t="s">
        <v>9</v>
      </c>
      <c r="E250" s="297">
        <v>400</v>
      </c>
      <c r="F250" s="248" t="s">
        <v>83</v>
      </c>
      <c r="G250" s="205" t="s">
        <v>14</v>
      </c>
      <c r="H250" s="316" t="s">
        <v>2810</v>
      </c>
      <c r="I250" s="105" t="s">
        <v>2187</v>
      </c>
    </row>
    <row r="251" spans="1:9" ht="16.5" customHeight="1" x14ac:dyDescent="0.25">
      <c r="A251" s="271">
        <v>41986</v>
      </c>
      <c r="B251" s="307" t="s">
        <v>3106</v>
      </c>
      <c r="C251" s="267" t="s">
        <v>350</v>
      </c>
      <c r="D251" s="255" t="s">
        <v>9</v>
      </c>
      <c r="E251" s="297">
        <v>25000</v>
      </c>
      <c r="F251" s="248" t="s">
        <v>83</v>
      </c>
      <c r="G251" s="205" t="s">
        <v>14</v>
      </c>
      <c r="H251" s="316" t="s">
        <v>2810</v>
      </c>
      <c r="I251" s="105" t="s">
        <v>2187</v>
      </c>
    </row>
    <row r="252" spans="1:9" ht="16.5" customHeight="1" x14ac:dyDescent="0.25">
      <c r="A252" s="271">
        <v>41986</v>
      </c>
      <c r="B252" s="307" t="s">
        <v>3107</v>
      </c>
      <c r="C252" s="267" t="s">
        <v>18</v>
      </c>
      <c r="D252" s="255" t="s">
        <v>9</v>
      </c>
      <c r="E252" s="297">
        <v>400</v>
      </c>
      <c r="F252" s="248" t="s">
        <v>83</v>
      </c>
      <c r="G252" s="205" t="s">
        <v>14</v>
      </c>
      <c r="H252" s="316" t="s">
        <v>2810</v>
      </c>
      <c r="I252" s="105" t="s">
        <v>2187</v>
      </c>
    </row>
    <row r="253" spans="1:9" ht="16.5" customHeight="1" x14ac:dyDescent="0.25">
      <c r="A253" s="271">
        <v>41986</v>
      </c>
      <c r="B253" s="306" t="s">
        <v>84</v>
      </c>
      <c r="C253" s="115" t="s">
        <v>27</v>
      </c>
      <c r="D253" s="252" t="s">
        <v>9</v>
      </c>
      <c r="E253" s="273">
        <v>1000</v>
      </c>
      <c r="F253" s="248" t="s">
        <v>83</v>
      </c>
      <c r="G253" s="205" t="s">
        <v>14</v>
      </c>
      <c r="H253" s="316" t="s">
        <v>2809</v>
      </c>
      <c r="I253" s="105" t="s">
        <v>2187</v>
      </c>
    </row>
    <row r="254" spans="1:9" ht="16.5" customHeight="1" x14ac:dyDescent="0.25">
      <c r="A254" s="382">
        <v>41986</v>
      </c>
      <c r="B254" s="307" t="s">
        <v>3032</v>
      </c>
      <c r="C254" s="267" t="s">
        <v>18</v>
      </c>
      <c r="D254" s="255" t="s">
        <v>8</v>
      </c>
      <c r="E254" s="297">
        <v>600</v>
      </c>
      <c r="F254" s="245" t="s">
        <v>2742</v>
      </c>
      <c r="G254" s="205" t="s">
        <v>14</v>
      </c>
      <c r="H254" s="258" t="s">
        <v>2806</v>
      </c>
      <c r="I254" s="105" t="s">
        <v>2187</v>
      </c>
    </row>
    <row r="255" spans="1:9" ht="16.5" customHeight="1" x14ac:dyDescent="0.25">
      <c r="A255" s="382">
        <v>41986</v>
      </c>
      <c r="B255" s="307" t="s">
        <v>2466</v>
      </c>
      <c r="C255" s="267" t="s">
        <v>18</v>
      </c>
      <c r="D255" s="255" t="s">
        <v>8</v>
      </c>
      <c r="E255" s="297">
        <v>600</v>
      </c>
      <c r="F255" s="245" t="s">
        <v>2742</v>
      </c>
      <c r="G255" s="205" t="s">
        <v>14</v>
      </c>
      <c r="H255" s="258" t="s">
        <v>2806</v>
      </c>
      <c r="I255" s="105" t="s">
        <v>2187</v>
      </c>
    </row>
    <row r="256" spans="1:9" ht="16.5" customHeight="1" x14ac:dyDescent="0.25">
      <c r="A256" s="382">
        <v>41986</v>
      </c>
      <c r="B256" s="307" t="s">
        <v>3062</v>
      </c>
      <c r="C256" s="267" t="s">
        <v>18</v>
      </c>
      <c r="D256" s="255" t="s">
        <v>8</v>
      </c>
      <c r="E256" s="297">
        <v>600</v>
      </c>
      <c r="F256" s="245" t="s">
        <v>2742</v>
      </c>
      <c r="G256" s="205" t="s">
        <v>14</v>
      </c>
      <c r="H256" s="258" t="s">
        <v>2858</v>
      </c>
      <c r="I256" s="105" t="s">
        <v>2187</v>
      </c>
    </row>
    <row r="257" spans="1:9" ht="16.5" customHeight="1" x14ac:dyDescent="0.25">
      <c r="A257" s="382">
        <v>41986</v>
      </c>
      <c r="B257" s="307" t="s">
        <v>289</v>
      </c>
      <c r="C257" s="267" t="s">
        <v>18</v>
      </c>
      <c r="D257" s="255" t="s">
        <v>8</v>
      </c>
      <c r="E257" s="297">
        <v>600</v>
      </c>
      <c r="F257" s="245" t="s">
        <v>2742</v>
      </c>
      <c r="G257" s="205" t="s">
        <v>14</v>
      </c>
      <c r="H257" s="258" t="s">
        <v>2858</v>
      </c>
      <c r="I257" s="105" t="s">
        <v>2187</v>
      </c>
    </row>
    <row r="258" spans="1:9" ht="16.5" customHeight="1" x14ac:dyDescent="0.25">
      <c r="A258" s="271">
        <v>41986</v>
      </c>
      <c r="B258" s="306" t="s">
        <v>3108</v>
      </c>
      <c r="C258" s="245" t="s">
        <v>18</v>
      </c>
      <c r="D258" s="246" t="s">
        <v>9</v>
      </c>
      <c r="E258" s="273">
        <v>400</v>
      </c>
      <c r="F258" s="246" t="s">
        <v>83</v>
      </c>
      <c r="G258" s="205" t="s">
        <v>14</v>
      </c>
      <c r="H258" s="318" t="s">
        <v>2811</v>
      </c>
      <c r="I258" s="105" t="s">
        <v>2187</v>
      </c>
    </row>
    <row r="259" spans="1:9" ht="16.5" customHeight="1" x14ac:dyDescent="0.25">
      <c r="A259" s="271">
        <v>41986</v>
      </c>
      <c r="B259" s="306" t="s">
        <v>3109</v>
      </c>
      <c r="C259" s="245" t="s">
        <v>18</v>
      </c>
      <c r="D259" s="246" t="s">
        <v>9</v>
      </c>
      <c r="E259" s="273">
        <v>400</v>
      </c>
      <c r="F259" s="246" t="s">
        <v>83</v>
      </c>
      <c r="G259" s="205" t="s">
        <v>14</v>
      </c>
      <c r="H259" s="244" t="s">
        <v>2811</v>
      </c>
      <c r="I259" s="105" t="s">
        <v>2187</v>
      </c>
    </row>
    <row r="260" spans="1:9" ht="16.5" customHeight="1" x14ac:dyDescent="0.25">
      <c r="A260" s="271">
        <v>41989</v>
      </c>
      <c r="B260" s="306" t="s">
        <v>2879</v>
      </c>
      <c r="C260" s="267" t="s">
        <v>25</v>
      </c>
      <c r="D260" s="246" t="s">
        <v>347</v>
      </c>
      <c r="E260" s="273">
        <v>1300</v>
      </c>
      <c r="F260" s="265" t="s">
        <v>1614</v>
      </c>
      <c r="G260" s="205" t="s">
        <v>14</v>
      </c>
      <c r="H260" s="277" t="s">
        <v>2851</v>
      </c>
      <c r="I260" s="105" t="s">
        <v>2187</v>
      </c>
    </row>
    <row r="261" spans="1:9" ht="16.5" customHeight="1" x14ac:dyDescent="0.25">
      <c r="A261" s="271">
        <v>41989</v>
      </c>
      <c r="B261" s="306" t="s">
        <v>2880</v>
      </c>
      <c r="C261" s="267" t="s">
        <v>25</v>
      </c>
      <c r="D261" s="246" t="s">
        <v>347</v>
      </c>
      <c r="E261" s="273">
        <v>2000</v>
      </c>
      <c r="F261" s="265" t="s">
        <v>1614</v>
      </c>
      <c r="G261" s="205" t="s">
        <v>14</v>
      </c>
      <c r="H261" s="277" t="s">
        <v>2851</v>
      </c>
      <c r="I261" s="105" t="s">
        <v>2187</v>
      </c>
    </row>
    <row r="262" spans="1:9" ht="16.5" customHeight="1" x14ac:dyDescent="0.25">
      <c r="A262" s="271">
        <v>41989</v>
      </c>
      <c r="B262" s="306" t="s">
        <v>2881</v>
      </c>
      <c r="C262" s="267" t="s">
        <v>25</v>
      </c>
      <c r="D262" s="246" t="s">
        <v>347</v>
      </c>
      <c r="E262" s="273">
        <v>1500</v>
      </c>
      <c r="F262" s="265" t="s">
        <v>1614</v>
      </c>
      <c r="G262" s="205" t="s">
        <v>14</v>
      </c>
      <c r="H262" s="277" t="s">
        <v>2851</v>
      </c>
      <c r="I262" s="105" t="s">
        <v>2187</v>
      </c>
    </row>
    <row r="263" spans="1:9" ht="16.5" customHeight="1" x14ac:dyDescent="0.25">
      <c r="A263" s="271">
        <v>41989</v>
      </c>
      <c r="B263" s="306" t="s">
        <v>2882</v>
      </c>
      <c r="C263" s="267" t="s">
        <v>25</v>
      </c>
      <c r="D263" s="246" t="s">
        <v>347</v>
      </c>
      <c r="E263" s="273">
        <v>1500</v>
      </c>
      <c r="F263" s="265" t="s">
        <v>1614</v>
      </c>
      <c r="G263" s="205" t="s">
        <v>14</v>
      </c>
      <c r="H263" s="277" t="s">
        <v>2851</v>
      </c>
      <c r="I263" s="105" t="s">
        <v>2187</v>
      </c>
    </row>
    <row r="264" spans="1:9" ht="16.5" customHeight="1" x14ac:dyDescent="0.25">
      <c r="A264" s="271">
        <v>41989</v>
      </c>
      <c r="B264" s="306" t="s">
        <v>2883</v>
      </c>
      <c r="C264" s="267" t="s">
        <v>25</v>
      </c>
      <c r="D264" s="246" t="s">
        <v>347</v>
      </c>
      <c r="E264" s="273">
        <v>12000</v>
      </c>
      <c r="F264" s="265" t="s">
        <v>1614</v>
      </c>
      <c r="G264" s="205" t="s">
        <v>14</v>
      </c>
      <c r="H264" s="277" t="s">
        <v>2851</v>
      </c>
      <c r="I264" s="105" t="s">
        <v>2187</v>
      </c>
    </row>
    <row r="265" spans="1:9" ht="16.5" customHeight="1" x14ac:dyDescent="0.25">
      <c r="A265" s="271">
        <v>41989</v>
      </c>
      <c r="B265" s="306" t="s">
        <v>2884</v>
      </c>
      <c r="C265" s="267" t="s">
        <v>25</v>
      </c>
      <c r="D265" s="246" t="s">
        <v>347</v>
      </c>
      <c r="E265" s="273">
        <v>2000</v>
      </c>
      <c r="F265" s="265" t="s">
        <v>1614</v>
      </c>
      <c r="G265" s="205" t="s">
        <v>14</v>
      </c>
      <c r="H265" s="277" t="s">
        <v>2851</v>
      </c>
      <c r="I265" s="105" t="s">
        <v>2187</v>
      </c>
    </row>
    <row r="266" spans="1:9" ht="16.5" customHeight="1" x14ac:dyDescent="0.25">
      <c r="A266" s="271">
        <v>41989</v>
      </c>
      <c r="B266" s="306" t="s">
        <v>3068</v>
      </c>
      <c r="C266" s="267" t="s">
        <v>25</v>
      </c>
      <c r="D266" s="246" t="s">
        <v>347</v>
      </c>
      <c r="E266" s="273">
        <v>8000</v>
      </c>
      <c r="F266" s="265" t="s">
        <v>1614</v>
      </c>
      <c r="G266" s="205" t="s">
        <v>14</v>
      </c>
      <c r="H266" s="277" t="s">
        <v>2851</v>
      </c>
      <c r="I266" s="105" t="s">
        <v>2187</v>
      </c>
    </row>
    <row r="267" spans="1:9" ht="16.5" customHeight="1" x14ac:dyDescent="0.25">
      <c r="A267" s="271">
        <v>41989</v>
      </c>
      <c r="B267" s="306" t="s">
        <v>2909</v>
      </c>
      <c r="C267" s="267" t="s">
        <v>25</v>
      </c>
      <c r="D267" s="246" t="s">
        <v>347</v>
      </c>
      <c r="E267" s="273">
        <v>500</v>
      </c>
      <c r="F267" s="246" t="s">
        <v>23</v>
      </c>
      <c r="G267" s="205" t="s">
        <v>14</v>
      </c>
      <c r="H267" s="277" t="s">
        <v>2850</v>
      </c>
      <c r="I267" s="105" t="s">
        <v>2187</v>
      </c>
    </row>
    <row r="268" spans="1:9" ht="16.5" customHeight="1" x14ac:dyDescent="0.25">
      <c r="A268" s="271">
        <v>41989</v>
      </c>
      <c r="B268" s="306" t="s">
        <v>2910</v>
      </c>
      <c r="C268" s="267" t="s">
        <v>25</v>
      </c>
      <c r="D268" s="246" t="s">
        <v>347</v>
      </c>
      <c r="E268" s="273">
        <v>2000</v>
      </c>
      <c r="F268" s="246" t="s">
        <v>23</v>
      </c>
      <c r="G268" s="205" t="s">
        <v>14</v>
      </c>
      <c r="H268" s="277" t="s">
        <v>2850</v>
      </c>
      <c r="I268" s="105" t="s">
        <v>2187</v>
      </c>
    </row>
    <row r="269" spans="1:9" ht="16.5" customHeight="1" x14ac:dyDescent="0.25">
      <c r="A269" s="271">
        <v>41989</v>
      </c>
      <c r="B269" s="306" t="s">
        <v>2911</v>
      </c>
      <c r="C269" s="267" t="s">
        <v>25</v>
      </c>
      <c r="D269" s="246" t="s">
        <v>347</v>
      </c>
      <c r="E269" s="273">
        <v>1500</v>
      </c>
      <c r="F269" s="246" t="s">
        <v>23</v>
      </c>
      <c r="G269" s="205" t="s">
        <v>14</v>
      </c>
      <c r="H269" s="277" t="s">
        <v>2850</v>
      </c>
      <c r="I269" s="105" t="s">
        <v>2187</v>
      </c>
    </row>
    <row r="270" spans="1:9" ht="16.5" customHeight="1" x14ac:dyDescent="0.25">
      <c r="A270" s="271">
        <v>41989</v>
      </c>
      <c r="B270" s="306" t="s">
        <v>2912</v>
      </c>
      <c r="C270" s="267" t="s">
        <v>25</v>
      </c>
      <c r="D270" s="246" t="s">
        <v>347</v>
      </c>
      <c r="E270" s="273">
        <v>1500</v>
      </c>
      <c r="F270" s="246" t="s">
        <v>23</v>
      </c>
      <c r="G270" s="205" t="s">
        <v>14</v>
      </c>
      <c r="H270" s="277" t="s">
        <v>2850</v>
      </c>
      <c r="I270" s="105" t="s">
        <v>2187</v>
      </c>
    </row>
    <row r="271" spans="1:9" ht="16.5" customHeight="1" x14ac:dyDescent="0.25">
      <c r="A271" s="271">
        <v>41989</v>
      </c>
      <c r="B271" s="306" t="s">
        <v>3068</v>
      </c>
      <c r="C271" s="267" t="s">
        <v>25</v>
      </c>
      <c r="D271" s="246" t="s">
        <v>347</v>
      </c>
      <c r="E271" s="273">
        <v>8000</v>
      </c>
      <c r="F271" s="246" t="s">
        <v>23</v>
      </c>
      <c r="G271" s="205" t="s">
        <v>14</v>
      </c>
      <c r="H271" s="277" t="s">
        <v>2850</v>
      </c>
      <c r="I271" s="105" t="s">
        <v>2187</v>
      </c>
    </row>
    <row r="272" spans="1:9" ht="16.5" customHeight="1" x14ac:dyDescent="0.25">
      <c r="A272" s="271">
        <v>41989</v>
      </c>
      <c r="B272" s="306" t="s">
        <v>225</v>
      </c>
      <c r="C272" s="267" t="s">
        <v>25</v>
      </c>
      <c r="D272" s="246" t="s">
        <v>347</v>
      </c>
      <c r="E272" s="273">
        <v>12000</v>
      </c>
      <c r="F272" s="246" t="s">
        <v>23</v>
      </c>
      <c r="G272" s="205" t="s">
        <v>14</v>
      </c>
      <c r="H272" s="277" t="s">
        <v>2850</v>
      </c>
      <c r="I272" s="105" t="s">
        <v>2187</v>
      </c>
    </row>
    <row r="273" spans="1:9" ht="16.5" customHeight="1" x14ac:dyDescent="0.25">
      <c r="A273" s="271">
        <v>41989</v>
      </c>
      <c r="B273" s="306" t="s">
        <v>224</v>
      </c>
      <c r="C273" s="267" t="s">
        <v>25</v>
      </c>
      <c r="D273" s="246" t="s">
        <v>347</v>
      </c>
      <c r="E273" s="273">
        <v>2000</v>
      </c>
      <c r="F273" s="250" t="s">
        <v>23</v>
      </c>
      <c r="G273" s="205" t="s">
        <v>14</v>
      </c>
      <c r="H273" s="277" t="s">
        <v>2850</v>
      </c>
      <c r="I273" s="105" t="s">
        <v>2187</v>
      </c>
    </row>
    <row r="274" spans="1:9" ht="16.5" customHeight="1" x14ac:dyDescent="0.25">
      <c r="A274" s="271">
        <v>41989</v>
      </c>
      <c r="B274" s="306" t="s">
        <v>290</v>
      </c>
      <c r="C274" s="267" t="s">
        <v>25</v>
      </c>
      <c r="D274" s="246" t="s">
        <v>347</v>
      </c>
      <c r="E274" s="273">
        <v>1500</v>
      </c>
      <c r="F274" s="250" t="s">
        <v>352</v>
      </c>
      <c r="G274" s="205" t="s">
        <v>14</v>
      </c>
      <c r="H274" s="277" t="s">
        <v>2849</v>
      </c>
      <c r="I274" s="105" t="s">
        <v>2187</v>
      </c>
    </row>
    <row r="275" spans="1:9" ht="16.5" customHeight="1" x14ac:dyDescent="0.25">
      <c r="A275" s="271">
        <v>41989</v>
      </c>
      <c r="B275" s="306" t="s">
        <v>2960</v>
      </c>
      <c r="C275" s="267" t="s">
        <v>25</v>
      </c>
      <c r="D275" s="246" t="s">
        <v>347</v>
      </c>
      <c r="E275" s="273">
        <v>2000</v>
      </c>
      <c r="F275" s="250" t="s">
        <v>352</v>
      </c>
      <c r="G275" s="205" t="s">
        <v>14</v>
      </c>
      <c r="H275" s="277" t="s">
        <v>2849</v>
      </c>
      <c r="I275" s="105" t="s">
        <v>2187</v>
      </c>
    </row>
    <row r="276" spans="1:9" ht="16.5" customHeight="1" x14ac:dyDescent="0.25">
      <c r="A276" s="271">
        <v>41989</v>
      </c>
      <c r="B276" s="306" t="s">
        <v>224</v>
      </c>
      <c r="C276" s="267" t="s">
        <v>25</v>
      </c>
      <c r="D276" s="246" t="s">
        <v>347</v>
      </c>
      <c r="E276" s="273">
        <v>2000</v>
      </c>
      <c r="F276" s="250" t="s">
        <v>352</v>
      </c>
      <c r="G276" s="205" t="s">
        <v>14</v>
      </c>
      <c r="H276" s="277" t="s">
        <v>2849</v>
      </c>
      <c r="I276" s="105" t="s">
        <v>2187</v>
      </c>
    </row>
    <row r="277" spans="1:9" ht="16.5" customHeight="1" x14ac:dyDescent="0.25">
      <c r="A277" s="271">
        <v>41989</v>
      </c>
      <c r="B277" s="306" t="s">
        <v>2961</v>
      </c>
      <c r="C277" s="267" t="s">
        <v>25</v>
      </c>
      <c r="D277" s="246" t="s">
        <v>347</v>
      </c>
      <c r="E277" s="273">
        <v>1500</v>
      </c>
      <c r="F277" s="250" t="s">
        <v>352</v>
      </c>
      <c r="G277" s="205" t="s">
        <v>14</v>
      </c>
      <c r="H277" s="277" t="s">
        <v>2849</v>
      </c>
      <c r="I277" s="105" t="s">
        <v>2187</v>
      </c>
    </row>
    <row r="278" spans="1:9" ht="16.5" customHeight="1" x14ac:dyDescent="0.25">
      <c r="A278" s="271">
        <v>41989</v>
      </c>
      <c r="B278" s="306" t="s">
        <v>2915</v>
      </c>
      <c r="C278" s="267" t="s">
        <v>25</v>
      </c>
      <c r="D278" s="246" t="s">
        <v>347</v>
      </c>
      <c r="E278" s="273">
        <v>1500</v>
      </c>
      <c r="F278" s="250" t="s">
        <v>352</v>
      </c>
      <c r="G278" s="205" t="s">
        <v>14</v>
      </c>
      <c r="H278" s="277" t="s">
        <v>2849</v>
      </c>
      <c r="I278" s="105" t="s">
        <v>2187</v>
      </c>
    </row>
    <row r="279" spans="1:9" ht="16.5" customHeight="1" x14ac:dyDescent="0.25">
      <c r="A279" s="271">
        <v>41989</v>
      </c>
      <c r="B279" s="306" t="s">
        <v>3068</v>
      </c>
      <c r="C279" s="267" t="s">
        <v>25</v>
      </c>
      <c r="D279" s="246" t="s">
        <v>347</v>
      </c>
      <c r="E279" s="273">
        <v>8000</v>
      </c>
      <c r="F279" s="250" t="s">
        <v>352</v>
      </c>
      <c r="G279" s="205" t="s">
        <v>14</v>
      </c>
      <c r="H279" s="277" t="s">
        <v>2849</v>
      </c>
      <c r="I279" s="105" t="s">
        <v>2187</v>
      </c>
    </row>
    <row r="280" spans="1:9" ht="16.5" customHeight="1" x14ac:dyDescent="0.25">
      <c r="A280" s="271">
        <v>41989</v>
      </c>
      <c r="B280" s="306" t="s">
        <v>225</v>
      </c>
      <c r="C280" s="267" t="s">
        <v>25</v>
      </c>
      <c r="D280" s="246" t="s">
        <v>347</v>
      </c>
      <c r="E280" s="273">
        <v>12000</v>
      </c>
      <c r="F280" s="250" t="s">
        <v>352</v>
      </c>
      <c r="G280" s="205" t="s">
        <v>14</v>
      </c>
      <c r="H280" s="277" t="s">
        <v>2849</v>
      </c>
      <c r="I280" s="105" t="s">
        <v>2187</v>
      </c>
    </row>
    <row r="281" spans="1:9" ht="16.5" customHeight="1" x14ac:dyDescent="0.25">
      <c r="A281" s="271">
        <v>41989</v>
      </c>
      <c r="B281" s="306" t="s">
        <v>3004</v>
      </c>
      <c r="C281" s="267" t="s">
        <v>25</v>
      </c>
      <c r="D281" s="246" t="s">
        <v>347</v>
      </c>
      <c r="E281" s="273">
        <v>500</v>
      </c>
      <c r="F281" s="250" t="s">
        <v>24</v>
      </c>
      <c r="G281" s="205" t="s">
        <v>14</v>
      </c>
      <c r="H281" s="277" t="s">
        <v>2847</v>
      </c>
      <c r="I281" s="105" t="s">
        <v>2187</v>
      </c>
    </row>
    <row r="282" spans="1:9" ht="16.5" customHeight="1" x14ac:dyDescent="0.25">
      <c r="A282" s="271">
        <v>41989</v>
      </c>
      <c r="B282" s="306" t="s">
        <v>3005</v>
      </c>
      <c r="C282" s="267" t="s">
        <v>25</v>
      </c>
      <c r="D282" s="246" t="s">
        <v>347</v>
      </c>
      <c r="E282" s="273">
        <v>2000</v>
      </c>
      <c r="F282" s="250" t="s">
        <v>24</v>
      </c>
      <c r="G282" s="205" t="s">
        <v>14</v>
      </c>
      <c r="H282" s="277" t="s">
        <v>2847</v>
      </c>
      <c r="I282" s="105" t="s">
        <v>2187</v>
      </c>
    </row>
    <row r="283" spans="1:9" ht="16.5" customHeight="1" x14ac:dyDescent="0.25">
      <c r="A283" s="271">
        <v>41989</v>
      </c>
      <c r="B283" s="306" t="s">
        <v>3068</v>
      </c>
      <c r="C283" s="267" t="s">
        <v>25</v>
      </c>
      <c r="D283" s="246" t="s">
        <v>347</v>
      </c>
      <c r="E283" s="273">
        <v>8000</v>
      </c>
      <c r="F283" s="250" t="s">
        <v>24</v>
      </c>
      <c r="G283" s="205" t="s">
        <v>14</v>
      </c>
      <c r="H283" s="277" t="s">
        <v>2847</v>
      </c>
      <c r="I283" s="105" t="s">
        <v>2187</v>
      </c>
    </row>
    <row r="284" spans="1:9" ht="16.5" customHeight="1" x14ac:dyDescent="0.25">
      <c r="A284" s="271">
        <v>41989</v>
      </c>
      <c r="B284" s="306" t="s">
        <v>3006</v>
      </c>
      <c r="C284" s="267" t="s">
        <v>25</v>
      </c>
      <c r="D284" s="246" t="s">
        <v>347</v>
      </c>
      <c r="E284" s="273">
        <v>12000</v>
      </c>
      <c r="F284" s="250" t="s">
        <v>24</v>
      </c>
      <c r="G284" s="205" t="s">
        <v>14</v>
      </c>
      <c r="H284" s="277" t="s">
        <v>2847</v>
      </c>
      <c r="I284" s="105" t="s">
        <v>2187</v>
      </c>
    </row>
    <row r="285" spans="1:9" ht="16.5" customHeight="1" x14ac:dyDescent="0.25">
      <c r="A285" s="271">
        <v>41989</v>
      </c>
      <c r="B285" s="306" t="s">
        <v>3007</v>
      </c>
      <c r="C285" s="267" t="s">
        <v>25</v>
      </c>
      <c r="D285" s="246" t="s">
        <v>347</v>
      </c>
      <c r="E285" s="273">
        <v>1500</v>
      </c>
      <c r="F285" s="250" t="s">
        <v>24</v>
      </c>
      <c r="G285" s="205" t="s">
        <v>14</v>
      </c>
      <c r="H285" s="277" t="s">
        <v>2847</v>
      </c>
      <c r="I285" s="105" t="s">
        <v>2187</v>
      </c>
    </row>
    <row r="286" spans="1:9" ht="16.5" customHeight="1" x14ac:dyDescent="0.25">
      <c r="A286" s="271">
        <v>41989</v>
      </c>
      <c r="B286" s="306" t="s">
        <v>3008</v>
      </c>
      <c r="C286" s="267" t="s">
        <v>25</v>
      </c>
      <c r="D286" s="246" t="s">
        <v>347</v>
      </c>
      <c r="E286" s="273">
        <v>1500</v>
      </c>
      <c r="F286" s="250" t="s">
        <v>24</v>
      </c>
      <c r="G286" s="205" t="s">
        <v>14</v>
      </c>
      <c r="H286" s="277" t="s">
        <v>2847</v>
      </c>
      <c r="I286" s="105" t="s">
        <v>2187</v>
      </c>
    </row>
    <row r="287" spans="1:9" ht="16.5" customHeight="1" x14ac:dyDescent="0.25">
      <c r="A287" s="271">
        <v>41989</v>
      </c>
      <c r="B287" s="306" t="s">
        <v>3009</v>
      </c>
      <c r="C287" s="267" t="s">
        <v>25</v>
      </c>
      <c r="D287" s="246" t="s">
        <v>347</v>
      </c>
      <c r="E287" s="273">
        <v>2000</v>
      </c>
      <c r="F287" s="250" t="s">
        <v>24</v>
      </c>
      <c r="G287" s="205" t="s">
        <v>14</v>
      </c>
      <c r="H287" s="277" t="s">
        <v>2847</v>
      </c>
      <c r="I287" s="105" t="s">
        <v>2187</v>
      </c>
    </row>
    <row r="288" spans="1:9" ht="16.5" customHeight="1" x14ac:dyDescent="0.25">
      <c r="A288" s="271">
        <v>41989</v>
      </c>
      <c r="B288" s="306" t="s">
        <v>2909</v>
      </c>
      <c r="C288" s="267" t="s">
        <v>25</v>
      </c>
      <c r="D288" s="246" t="s">
        <v>347</v>
      </c>
      <c r="E288" s="273">
        <v>1600</v>
      </c>
      <c r="F288" s="250" t="s">
        <v>83</v>
      </c>
      <c r="G288" s="205" t="s">
        <v>14</v>
      </c>
      <c r="H288" s="284" t="s">
        <v>2812</v>
      </c>
      <c r="I288" s="105" t="s">
        <v>2187</v>
      </c>
    </row>
    <row r="289" spans="1:9" ht="16.5" customHeight="1" x14ac:dyDescent="0.25">
      <c r="A289" s="271">
        <v>41989</v>
      </c>
      <c r="B289" s="306" t="s">
        <v>2910</v>
      </c>
      <c r="C289" s="267" t="s">
        <v>25</v>
      </c>
      <c r="D289" s="246" t="s">
        <v>347</v>
      </c>
      <c r="E289" s="273">
        <v>2000</v>
      </c>
      <c r="F289" s="250" t="s">
        <v>83</v>
      </c>
      <c r="G289" s="205" t="s">
        <v>14</v>
      </c>
      <c r="H289" s="284" t="s">
        <v>2812</v>
      </c>
      <c r="I289" s="105" t="s">
        <v>2187</v>
      </c>
    </row>
    <row r="290" spans="1:9" ht="16.5" customHeight="1" x14ac:dyDescent="0.25">
      <c r="A290" s="271">
        <v>41989</v>
      </c>
      <c r="B290" s="306" t="s">
        <v>2911</v>
      </c>
      <c r="C290" s="267" t="s">
        <v>25</v>
      </c>
      <c r="D290" s="246" t="s">
        <v>347</v>
      </c>
      <c r="E290" s="273">
        <v>1500</v>
      </c>
      <c r="F290" s="250" t="s">
        <v>83</v>
      </c>
      <c r="G290" s="205" t="s">
        <v>14</v>
      </c>
      <c r="H290" s="284" t="s">
        <v>2812</v>
      </c>
      <c r="I290" s="105" t="s">
        <v>2187</v>
      </c>
    </row>
    <row r="291" spans="1:9" ht="16.5" customHeight="1" x14ac:dyDescent="0.25">
      <c r="A291" s="271">
        <v>41989</v>
      </c>
      <c r="B291" s="306" t="s">
        <v>2912</v>
      </c>
      <c r="C291" s="267" t="s">
        <v>25</v>
      </c>
      <c r="D291" s="246" t="s">
        <v>347</v>
      </c>
      <c r="E291" s="273">
        <v>1500</v>
      </c>
      <c r="F291" s="250" t="s">
        <v>83</v>
      </c>
      <c r="G291" s="205" t="s">
        <v>14</v>
      </c>
      <c r="H291" s="284" t="s">
        <v>2812</v>
      </c>
      <c r="I291" s="105" t="s">
        <v>2187</v>
      </c>
    </row>
    <row r="292" spans="1:9" ht="16.5" customHeight="1" x14ac:dyDescent="0.25">
      <c r="A292" s="271">
        <v>41989</v>
      </c>
      <c r="B292" s="306" t="s">
        <v>3068</v>
      </c>
      <c r="C292" s="267" t="s">
        <v>25</v>
      </c>
      <c r="D292" s="246" t="s">
        <v>347</v>
      </c>
      <c r="E292" s="273">
        <v>8000</v>
      </c>
      <c r="F292" s="250" t="s">
        <v>83</v>
      </c>
      <c r="G292" s="205" t="s">
        <v>14</v>
      </c>
      <c r="H292" s="284" t="s">
        <v>2812</v>
      </c>
      <c r="I292" s="105" t="s">
        <v>2187</v>
      </c>
    </row>
    <row r="293" spans="1:9" ht="16.5" customHeight="1" x14ac:dyDescent="0.25">
      <c r="A293" s="271">
        <v>41989</v>
      </c>
      <c r="B293" s="306" t="s">
        <v>225</v>
      </c>
      <c r="C293" s="267" t="s">
        <v>25</v>
      </c>
      <c r="D293" s="246" t="s">
        <v>347</v>
      </c>
      <c r="E293" s="273">
        <v>12000</v>
      </c>
      <c r="F293" s="250" t="s">
        <v>83</v>
      </c>
      <c r="G293" s="205" t="s">
        <v>14</v>
      </c>
      <c r="H293" s="284" t="s">
        <v>2812</v>
      </c>
      <c r="I293" s="105" t="s">
        <v>2187</v>
      </c>
    </row>
    <row r="294" spans="1:9" ht="16.5" customHeight="1" x14ac:dyDescent="0.25">
      <c r="A294" s="271">
        <v>41989</v>
      </c>
      <c r="B294" s="306" t="s">
        <v>224</v>
      </c>
      <c r="C294" s="267" t="s">
        <v>25</v>
      </c>
      <c r="D294" s="246" t="s">
        <v>347</v>
      </c>
      <c r="E294" s="273">
        <v>2000</v>
      </c>
      <c r="F294" s="250" t="s">
        <v>83</v>
      </c>
      <c r="G294" s="205" t="s">
        <v>14</v>
      </c>
      <c r="H294" s="284" t="s">
        <v>2812</v>
      </c>
      <c r="I294" s="105" t="s">
        <v>2187</v>
      </c>
    </row>
    <row r="295" spans="1:9" ht="16.5" customHeight="1" x14ac:dyDescent="0.25">
      <c r="A295" s="382">
        <v>41989</v>
      </c>
      <c r="B295" s="307" t="s">
        <v>3063</v>
      </c>
      <c r="C295" s="267" t="s">
        <v>25</v>
      </c>
      <c r="D295" s="255" t="s">
        <v>347</v>
      </c>
      <c r="E295" s="297">
        <v>1000</v>
      </c>
      <c r="F295" s="249" t="s">
        <v>2742</v>
      </c>
      <c r="G295" s="205" t="s">
        <v>14</v>
      </c>
      <c r="H295" s="268" t="s">
        <v>2846</v>
      </c>
      <c r="I295" s="105" t="s">
        <v>2187</v>
      </c>
    </row>
    <row r="296" spans="1:9" ht="16.5" customHeight="1" x14ac:dyDescent="0.25">
      <c r="A296" s="382">
        <v>41989</v>
      </c>
      <c r="B296" s="307" t="s">
        <v>3064</v>
      </c>
      <c r="C296" s="267" t="s">
        <v>25</v>
      </c>
      <c r="D296" s="255" t="s">
        <v>347</v>
      </c>
      <c r="E296" s="297">
        <v>2000</v>
      </c>
      <c r="F296" s="249" t="s">
        <v>2742</v>
      </c>
      <c r="G296" s="205" t="s">
        <v>14</v>
      </c>
      <c r="H296" s="268" t="s">
        <v>2846</v>
      </c>
      <c r="I296" s="105" t="s">
        <v>2187</v>
      </c>
    </row>
    <row r="297" spans="1:9" ht="16.5" customHeight="1" x14ac:dyDescent="0.25">
      <c r="A297" s="382">
        <v>41989</v>
      </c>
      <c r="B297" s="307" t="s">
        <v>3065</v>
      </c>
      <c r="C297" s="267" t="s">
        <v>25</v>
      </c>
      <c r="D297" s="255" t="s">
        <v>347</v>
      </c>
      <c r="E297" s="297">
        <v>1500</v>
      </c>
      <c r="F297" s="245" t="s">
        <v>2742</v>
      </c>
      <c r="G297" s="205" t="s">
        <v>14</v>
      </c>
      <c r="H297" s="245" t="s">
        <v>2846</v>
      </c>
      <c r="I297" s="105" t="s">
        <v>2187</v>
      </c>
    </row>
    <row r="298" spans="1:9" ht="16.5" customHeight="1" x14ac:dyDescent="0.25">
      <c r="A298" s="382">
        <v>41989</v>
      </c>
      <c r="B298" s="307" t="s">
        <v>3066</v>
      </c>
      <c r="C298" s="267" t="s">
        <v>25</v>
      </c>
      <c r="D298" s="255" t="s">
        <v>347</v>
      </c>
      <c r="E298" s="297">
        <v>1500</v>
      </c>
      <c r="F298" s="245" t="s">
        <v>2742</v>
      </c>
      <c r="G298" s="205" t="s">
        <v>14</v>
      </c>
      <c r="H298" s="245" t="s">
        <v>2846</v>
      </c>
      <c r="I298" s="105" t="s">
        <v>2187</v>
      </c>
    </row>
    <row r="299" spans="1:9" ht="16.5" customHeight="1" x14ac:dyDescent="0.25">
      <c r="A299" s="382">
        <v>41989</v>
      </c>
      <c r="B299" s="307" t="s">
        <v>3067</v>
      </c>
      <c r="C299" s="267" t="s">
        <v>25</v>
      </c>
      <c r="D299" s="255" t="s">
        <v>347</v>
      </c>
      <c r="E299" s="297">
        <v>2000</v>
      </c>
      <c r="F299" s="245" t="s">
        <v>2742</v>
      </c>
      <c r="G299" s="205" t="s">
        <v>14</v>
      </c>
      <c r="H299" s="245" t="s">
        <v>2846</v>
      </c>
      <c r="I299" s="105" t="s">
        <v>2187</v>
      </c>
    </row>
    <row r="300" spans="1:9" ht="16.5" customHeight="1" x14ac:dyDescent="0.25">
      <c r="A300" s="382">
        <v>41989</v>
      </c>
      <c r="B300" s="307" t="s">
        <v>225</v>
      </c>
      <c r="C300" s="267" t="s">
        <v>25</v>
      </c>
      <c r="D300" s="255" t="s">
        <v>347</v>
      </c>
      <c r="E300" s="297">
        <v>12000</v>
      </c>
      <c r="F300" s="245" t="s">
        <v>2742</v>
      </c>
      <c r="G300" s="205" t="s">
        <v>14</v>
      </c>
      <c r="H300" s="245" t="s">
        <v>2846</v>
      </c>
      <c r="I300" s="105" t="s">
        <v>2187</v>
      </c>
    </row>
    <row r="301" spans="1:9" ht="16.5" customHeight="1" x14ac:dyDescent="0.25">
      <c r="A301" s="382">
        <v>41989</v>
      </c>
      <c r="B301" s="307" t="s">
        <v>3068</v>
      </c>
      <c r="C301" s="267" t="s">
        <v>25</v>
      </c>
      <c r="D301" s="255" t="s">
        <v>347</v>
      </c>
      <c r="E301" s="297">
        <v>8000</v>
      </c>
      <c r="F301" s="245" t="s">
        <v>2742</v>
      </c>
      <c r="G301" s="205" t="s">
        <v>14</v>
      </c>
      <c r="H301" s="245" t="s">
        <v>2846</v>
      </c>
      <c r="I301" s="105" t="s">
        <v>2187</v>
      </c>
    </row>
    <row r="302" spans="1:9" ht="16.5" customHeight="1" x14ac:dyDescent="0.25">
      <c r="A302" s="382">
        <v>41989</v>
      </c>
      <c r="B302" s="307" t="s">
        <v>3094</v>
      </c>
      <c r="C302" s="267" t="s">
        <v>25</v>
      </c>
      <c r="D302" s="255" t="s">
        <v>347</v>
      </c>
      <c r="E302" s="300">
        <v>1000</v>
      </c>
      <c r="F302" s="255" t="s">
        <v>12</v>
      </c>
      <c r="G302" s="205" t="s">
        <v>14</v>
      </c>
      <c r="H302" s="245" t="s">
        <v>2848</v>
      </c>
      <c r="I302" s="105" t="s">
        <v>2187</v>
      </c>
    </row>
    <row r="303" spans="1:9" ht="16.5" customHeight="1" x14ac:dyDescent="0.25">
      <c r="A303" s="382">
        <v>41989</v>
      </c>
      <c r="B303" s="307" t="s">
        <v>3095</v>
      </c>
      <c r="C303" s="267" t="s">
        <v>25</v>
      </c>
      <c r="D303" s="255" t="s">
        <v>347</v>
      </c>
      <c r="E303" s="300">
        <v>2000</v>
      </c>
      <c r="F303" s="255" t="s">
        <v>12</v>
      </c>
      <c r="G303" s="205" t="s">
        <v>14</v>
      </c>
      <c r="H303" s="245" t="s">
        <v>2848</v>
      </c>
      <c r="I303" s="105" t="s">
        <v>2187</v>
      </c>
    </row>
    <row r="304" spans="1:9" ht="16.5" customHeight="1" x14ac:dyDescent="0.25">
      <c r="A304" s="382">
        <v>41989</v>
      </c>
      <c r="B304" s="307" t="s">
        <v>3096</v>
      </c>
      <c r="C304" s="267" t="s">
        <v>25</v>
      </c>
      <c r="D304" s="255" t="s">
        <v>347</v>
      </c>
      <c r="E304" s="300">
        <v>1500</v>
      </c>
      <c r="F304" s="255" t="s">
        <v>12</v>
      </c>
      <c r="G304" s="205" t="s">
        <v>14</v>
      </c>
      <c r="H304" s="245" t="s">
        <v>2848</v>
      </c>
      <c r="I304" s="105" t="s">
        <v>2187</v>
      </c>
    </row>
    <row r="305" spans="1:9" ht="16.5" customHeight="1" x14ac:dyDescent="0.25">
      <c r="A305" s="382">
        <v>41989</v>
      </c>
      <c r="B305" s="307" t="s">
        <v>3097</v>
      </c>
      <c r="C305" s="267" t="s">
        <v>25</v>
      </c>
      <c r="D305" s="255" t="s">
        <v>347</v>
      </c>
      <c r="E305" s="300">
        <v>1500</v>
      </c>
      <c r="F305" s="255" t="s">
        <v>12</v>
      </c>
      <c r="G305" s="205" t="s">
        <v>14</v>
      </c>
      <c r="H305" s="245" t="s">
        <v>2848</v>
      </c>
      <c r="I305" s="105" t="s">
        <v>2187</v>
      </c>
    </row>
    <row r="306" spans="1:9" ht="16.5" customHeight="1" x14ac:dyDescent="0.25">
      <c r="A306" s="382">
        <v>41989</v>
      </c>
      <c r="B306" s="307" t="s">
        <v>224</v>
      </c>
      <c r="C306" s="267" t="s">
        <v>25</v>
      </c>
      <c r="D306" s="255" t="s">
        <v>347</v>
      </c>
      <c r="E306" s="300">
        <v>2000</v>
      </c>
      <c r="F306" s="255" t="s">
        <v>12</v>
      </c>
      <c r="G306" s="205" t="s">
        <v>14</v>
      </c>
      <c r="H306" s="245" t="s">
        <v>2848</v>
      </c>
      <c r="I306" s="105" t="s">
        <v>2187</v>
      </c>
    </row>
    <row r="307" spans="1:9" ht="16.5" customHeight="1" x14ac:dyDescent="0.25">
      <c r="A307" s="382">
        <v>41989</v>
      </c>
      <c r="B307" s="307" t="s">
        <v>225</v>
      </c>
      <c r="C307" s="267" t="s">
        <v>25</v>
      </c>
      <c r="D307" s="255" t="s">
        <v>347</v>
      </c>
      <c r="E307" s="300">
        <v>12000</v>
      </c>
      <c r="F307" s="255" t="s">
        <v>12</v>
      </c>
      <c r="G307" s="205" t="s">
        <v>14</v>
      </c>
      <c r="H307" s="245" t="s">
        <v>2848</v>
      </c>
      <c r="I307" s="105" t="s">
        <v>2187</v>
      </c>
    </row>
    <row r="308" spans="1:9" ht="16.5" customHeight="1" x14ac:dyDescent="0.25">
      <c r="A308" s="382">
        <v>41989</v>
      </c>
      <c r="B308" s="306" t="s">
        <v>3068</v>
      </c>
      <c r="C308" s="267" t="s">
        <v>25</v>
      </c>
      <c r="D308" s="255" t="s">
        <v>347</v>
      </c>
      <c r="E308" s="300">
        <v>8000</v>
      </c>
      <c r="F308" s="255" t="s">
        <v>12</v>
      </c>
      <c r="G308" s="205" t="s">
        <v>14</v>
      </c>
      <c r="H308" s="245" t="s">
        <v>2848</v>
      </c>
      <c r="I308" s="105" t="s">
        <v>2187</v>
      </c>
    </row>
    <row r="309" spans="1:9" ht="16.5" customHeight="1" x14ac:dyDescent="0.25">
      <c r="A309" s="382">
        <v>41989</v>
      </c>
      <c r="B309" s="307" t="s">
        <v>624</v>
      </c>
      <c r="C309" s="267" t="s">
        <v>25</v>
      </c>
      <c r="D309" s="255" t="s">
        <v>347</v>
      </c>
      <c r="E309" s="300">
        <v>1000</v>
      </c>
      <c r="F309" s="255" t="s">
        <v>12</v>
      </c>
      <c r="G309" s="205" t="s">
        <v>14</v>
      </c>
      <c r="H309" s="245" t="s">
        <v>2848</v>
      </c>
      <c r="I309" s="105" t="s">
        <v>2187</v>
      </c>
    </row>
    <row r="310" spans="1:9" ht="16.5" customHeight="1" x14ac:dyDescent="0.25">
      <c r="A310" s="271">
        <v>41990</v>
      </c>
      <c r="B310" s="306" t="s">
        <v>2885</v>
      </c>
      <c r="C310" s="267" t="s">
        <v>25</v>
      </c>
      <c r="D310" s="246" t="s">
        <v>347</v>
      </c>
      <c r="E310" s="273">
        <v>1000</v>
      </c>
      <c r="F310" s="265" t="s">
        <v>1614</v>
      </c>
      <c r="G310" s="205" t="s">
        <v>14</v>
      </c>
      <c r="H310" s="275" t="s">
        <v>2851</v>
      </c>
      <c r="I310" s="105" t="s">
        <v>2187</v>
      </c>
    </row>
    <row r="311" spans="1:9" ht="16.5" customHeight="1" x14ac:dyDescent="0.25">
      <c r="A311" s="271">
        <v>41990</v>
      </c>
      <c r="B311" s="306" t="s">
        <v>2886</v>
      </c>
      <c r="C311" s="267" t="s">
        <v>25</v>
      </c>
      <c r="D311" s="246" t="s">
        <v>347</v>
      </c>
      <c r="E311" s="273">
        <v>1000</v>
      </c>
      <c r="F311" s="265" t="s">
        <v>1614</v>
      </c>
      <c r="G311" s="205" t="s">
        <v>14</v>
      </c>
      <c r="H311" s="275" t="s">
        <v>2851</v>
      </c>
      <c r="I311" s="105" t="s">
        <v>2187</v>
      </c>
    </row>
    <row r="312" spans="1:9" ht="16.5" customHeight="1" x14ac:dyDescent="0.25">
      <c r="A312" s="271">
        <v>41990</v>
      </c>
      <c r="B312" s="306" t="s">
        <v>2887</v>
      </c>
      <c r="C312" s="267" t="s">
        <v>25</v>
      </c>
      <c r="D312" s="246" t="s">
        <v>347</v>
      </c>
      <c r="E312" s="273">
        <v>1500</v>
      </c>
      <c r="F312" s="265" t="s">
        <v>1614</v>
      </c>
      <c r="G312" s="205" t="s">
        <v>14</v>
      </c>
      <c r="H312" s="275" t="s">
        <v>2851</v>
      </c>
      <c r="I312" s="105" t="s">
        <v>2187</v>
      </c>
    </row>
    <row r="313" spans="1:9" ht="16.5" customHeight="1" x14ac:dyDescent="0.25">
      <c r="A313" s="271">
        <v>41990</v>
      </c>
      <c r="B313" s="306" t="s">
        <v>2888</v>
      </c>
      <c r="C313" s="267" t="s">
        <v>25</v>
      </c>
      <c r="D313" s="246" t="s">
        <v>347</v>
      </c>
      <c r="E313" s="273">
        <v>1500</v>
      </c>
      <c r="F313" s="265" t="s">
        <v>1614</v>
      </c>
      <c r="G313" s="205" t="s">
        <v>14</v>
      </c>
      <c r="H313" s="275" t="s">
        <v>2851</v>
      </c>
      <c r="I313" s="105" t="s">
        <v>2187</v>
      </c>
    </row>
    <row r="314" spans="1:9" ht="16.5" customHeight="1" x14ac:dyDescent="0.25">
      <c r="A314" s="271">
        <v>41990</v>
      </c>
      <c r="B314" s="306" t="s">
        <v>225</v>
      </c>
      <c r="C314" s="267" t="s">
        <v>25</v>
      </c>
      <c r="D314" s="246" t="s">
        <v>347</v>
      </c>
      <c r="E314" s="273">
        <v>12000</v>
      </c>
      <c r="F314" s="265" t="s">
        <v>1614</v>
      </c>
      <c r="G314" s="205" t="s">
        <v>14</v>
      </c>
      <c r="H314" s="275" t="s">
        <v>2851</v>
      </c>
      <c r="I314" s="105" t="s">
        <v>2187</v>
      </c>
    </row>
    <row r="315" spans="1:9" ht="16.5" customHeight="1" x14ac:dyDescent="0.25">
      <c r="A315" s="271">
        <v>41990</v>
      </c>
      <c r="B315" s="306" t="s">
        <v>2884</v>
      </c>
      <c r="C315" s="267" t="s">
        <v>25</v>
      </c>
      <c r="D315" s="246" t="s">
        <v>347</v>
      </c>
      <c r="E315" s="273">
        <v>2000</v>
      </c>
      <c r="F315" s="265" t="s">
        <v>1614</v>
      </c>
      <c r="G315" s="205" t="s">
        <v>14</v>
      </c>
      <c r="H315" s="275" t="s">
        <v>2851</v>
      </c>
      <c r="I315" s="105" t="s">
        <v>2187</v>
      </c>
    </row>
    <row r="316" spans="1:9" ht="16.5" customHeight="1" x14ac:dyDescent="0.25">
      <c r="A316" s="271">
        <v>41990</v>
      </c>
      <c r="B316" s="306" t="s">
        <v>3068</v>
      </c>
      <c r="C316" s="267" t="s">
        <v>25</v>
      </c>
      <c r="D316" s="246" t="s">
        <v>347</v>
      </c>
      <c r="E316" s="273">
        <v>8000</v>
      </c>
      <c r="F316" s="265" t="s">
        <v>1614</v>
      </c>
      <c r="G316" s="205" t="s">
        <v>14</v>
      </c>
      <c r="H316" s="275" t="s">
        <v>2851</v>
      </c>
      <c r="I316" s="105" t="s">
        <v>2187</v>
      </c>
    </row>
    <row r="317" spans="1:9" ht="16.5" customHeight="1" x14ac:dyDescent="0.25">
      <c r="A317" s="271">
        <v>41990</v>
      </c>
      <c r="B317" s="306" t="s">
        <v>2889</v>
      </c>
      <c r="C317" s="267" t="s">
        <v>25</v>
      </c>
      <c r="D317" s="246" t="s">
        <v>347</v>
      </c>
      <c r="E317" s="273">
        <v>1000</v>
      </c>
      <c r="F317" s="265" t="s">
        <v>1614</v>
      </c>
      <c r="G317" s="205" t="s">
        <v>14</v>
      </c>
      <c r="H317" s="275" t="s">
        <v>2851</v>
      </c>
      <c r="I317" s="105" t="s">
        <v>2187</v>
      </c>
    </row>
    <row r="318" spans="1:9" ht="16.5" customHeight="1" x14ac:dyDescent="0.25">
      <c r="A318" s="271">
        <v>41990</v>
      </c>
      <c r="B318" s="306" t="s">
        <v>2890</v>
      </c>
      <c r="C318" s="267" t="s">
        <v>25</v>
      </c>
      <c r="D318" s="246" t="s">
        <v>347</v>
      </c>
      <c r="E318" s="273">
        <v>1000</v>
      </c>
      <c r="F318" s="265" t="s">
        <v>1614</v>
      </c>
      <c r="G318" s="205" t="s">
        <v>14</v>
      </c>
      <c r="H318" s="275" t="s">
        <v>2851</v>
      </c>
      <c r="I318" s="105" t="s">
        <v>2187</v>
      </c>
    </row>
    <row r="319" spans="1:9" ht="16.5" customHeight="1" x14ac:dyDescent="0.25">
      <c r="A319" s="271">
        <v>41990</v>
      </c>
      <c r="B319" s="306" t="s">
        <v>2913</v>
      </c>
      <c r="C319" s="267" t="s">
        <v>25</v>
      </c>
      <c r="D319" s="246" t="s">
        <v>347</v>
      </c>
      <c r="E319" s="273">
        <v>1500</v>
      </c>
      <c r="F319" s="246" t="s">
        <v>23</v>
      </c>
      <c r="G319" s="205" t="s">
        <v>14</v>
      </c>
      <c r="H319" s="275" t="s">
        <v>2850</v>
      </c>
      <c r="I319" s="105" t="s">
        <v>2187</v>
      </c>
    </row>
    <row r="320" spans="1:9" ht="16.5" customHeight="1" x14ac:dyDescent="0.25">
      <c r="A320" s="271">
        <v>41990</v>
      </c>
      <c r="B320" s="306" t="s">
        <v>2888</v>
      </c>
      <c r="C320" s="267" t="s">
        <v>25</v>
      </c>
      <c r="D320" s="246" t="s">
        <v>347</v>
      </c>
      <c r="E320" s="273">
        <v>1500</v>
      </c>
      <c r="F320" s="246" t="s">
        <v>23</v>
      </c>
      <c r="G320" s="205" t="s">
        <v>14</v>
      </c>
      <c r="H320" s="275" t="s">
        <v>2850</v>
      </c>
      <c r="I320" s="105" t="s">
        <v>2187</v>
      </c>
    </row>
    <row r="321" spans="1:9" ht="16.5" customHeight="1" x14ac:dyDescent="0.25">
      <c r="A321" s="271">
        <v>41990</v>
      </c>
      <c r="B321" s="306" t="s">
        <v>2914</v>
      </c>
      <c r="C321" s="267" t="s">
        <v>25</v>
      </c>
      <c r="D321" s="246" t="s">
        <v>347</v>
      </c>
      <c r="E321" s="273">
        <v>1500</v>
      </c>
      <c r="F321" s="246" t="s">
        <v>23</v>
      </c>
      <c r="G321" s="205" t="s">
        <v>14</v>
      </c>
      <c r="H321" s="275" t="s">
        <v>2850</v>
      </c>
      <c r="I321" s="105" t="s">
        <v>2187</v>
      </c>
    </row>
    <row r="322" spans="1:9" ht="16.5" customHeight="1" x14ac:dyDescent="0.25">
      <c r="A322" s="271">
        <v>41990</v>
      </c>
      <c r="B322" s="306" t="s">
        <v>2915</v>
      </c>
      <c r="C322" s="267" t="s">
        <v>25</v>
      </c>
      <c r="D322" s="246" t="s">
        <v>347</v>
      </c>
      <c r="E322" s="273">
        <v>1500</v>
      </c>
      <c r="F322" s="246" t="s">
        <v>23</v>
      </c>
      <c r="G322" s="205" t="s">
        <v>14</v>
      </c>
      <c r="H322" s="275" t="s">
        <v>2850</v>
      </c>
      <c r="I322" s="105" t="s">
        <v>2187</v>
      </c>
    </row>
    <row r="323" spans="1:9" ht="16.5" customHeight="1" x14ac:dyDescent="0.25">
      <c r="A323" s="271">
        <v>41990</v>
      </c>
      <c r="B323" s="306" t="s">
        <v>3068</v>
      </c>
      <c r="C323" s="267" t="s">
        <v>25</v>
      </c>
      <c r="D323" s="246" t="s">
        <v>347</v>
      </c>
      <c r="E323" s="273">
        <v>8000</v>
      </c>
      <c r="F323" s="246" t="s">
        <v>23</v>
      </c>
      <c r="G323" s="205" t="s">
        <v>14</v>
      </c>
      <c r="H323" s="275" t="s">
        <v>2850</v>
      </c>
      <c r="I323" s="105" t="s">
        <v>2187</v>
      </c>
    </row>
    <row r="324" spans="1:9" ht="16.5" customHeight="1" x14ac:dyDescent="0.25">
      <c r="A324" s="271">
        <v>41990</v>
      </c>
      <c r="B324" s="306" t="s">
        <v>224</v>
      </c>
      <c r="C324" s="267" t="s">
        <v>25</v>
      </c>
      <c r="D324" s="246" t="s">
        <v>347</v>
      </c>
      <c r="E324" s="273">
        <v>2000</v>
      </c>
      <c r="F324" s="246" t="s">
        <v>23</v>
      </c>
      <c r="G324" s="205" t="s">
        <v>14</v>
      </c>
      <c r="H324" s="275" t="s">
        <v>2850</v>
      </c>
      <c r="I324" s="105" t="s">
        <v>2187</v>
      </c>
    </row>
    <row r="325" spans="1:9" ht="16.5" customHeight="1" x14ac:dyDescent="0.25">
      <c r="A325" s="271">
        <v>41990</v>
      </c>
      <c r="B325" s="306" t="s">
        <v>2916</v>
      </c>
      <c r="C325" s="267" t="s">
        <v>25</v>
      </c>
      <c r="D325" s="246" t="s">
        <v>347</v>
      </c>
      <c r="E325" s="273">
        <v>1000</v>
      </c>
      <c r="F325" s="246" t="s">
        <v>23</v>
      </c>
      <c r="G325" s="205" t="s">
        <v>14</v>
      </c>
      <c r="H325" s="275" t="s">
        <v>2850</v>
      </c>
      <c r="I325" s="105" t="s">
        <v>2187</v>
      </c>
    </row>
    <row r="326" spans="1:9" ht="16.5" customHeight="1" x14ac:dyDescent="0.25">
      <c r="A326" s="271">
        <v>41990</v>
      </c>
      <c r="B326" s="306" t="s">
        <v>225</v>
      </c>
      <c r="C326" s="267" t="s">
        <v>25</v>
      </c>
      <c r="D326" s="246" t="s">
        <v>347</v>
      </c>
      <c r="E326" s="273">
        <v>12000</v>
      </c>
      <c r="F326" s="246" t="s">
        <v>23</v>
      </c>
      <c r="G326" s="205" t="s">
        <v>14</v>
      </c>
      <c r="H326" s="275" t="s">
        <v>2850</v>
      </c>
      <c r="I326" s="105" t="s">
        <v>2187</v>
      </c>
    </row>
    <row r="327" spans="1:9" ht="16.5" customHeight="1" x14ac:dyDescent="0.25">
      <c r="A327" s="271">
        <v>41990</v>
      </c>
      <c r="B327" s="306" t="s">
        <v>2917</v>
      </c>
      <c r="C327" s="267" t="s">
        <v>25</v>
      </c>
      <c r="D327" s="246" t="s">
        <v>347</v>
      </c>
      <c r="E327" s="273">
        <v>1000</v>
      </c>
      <c r="F327" s="246" t="s">
        <v>352</v>
      </c>
      <c r="G327" s="205" t="s">
        <v>14</v>
      </c>
      <c r="H327" s="275" t="s">
        <v>2849</v>
      </c>
      <c r="I327" s="105" t="s">
        <v>2187</v>
      </c>
    </row>
    <row r="328" spans="1:9" ht="16.5" customHeight="1" x14ac:dyDescent="0.25">
      <c r="A328" s="271">
        <v>41990</v>
      </c>
      <c r="B328" s="306" t="s">
        <v>2886</v>
      </c>
      <c r="C328" s="267" t="s">
        <v>25</v>
      </c>
      <c r="D328" s="246" t="s">
        <v>347</v>
      </c>
      <c r="E328" s="273">
        <v>1000</v>
      </c>
      <c r="F328" s="246" t="s">
        <v>352</v>
      </c>
      <c r="G328" s="205" t="s">
        <v>14</v>
      </c>
      <c r="H328" s="275" t="s">
        <v>2849</v>
      </c>
      <c r="I328" s="105" t="s">
        <v>2187</v>
      </c>
    </row>
    <row r="329" spans="1:9" ht="16.5" customHeight="1" x14ac:dyDescent="0.25">
      <c r="A329" s="271">
        <v>41990</v>
      </c>
      <c r="B329" s="306" t="s">
        <v>2962</v>
      </c>
      <c r="C329" s="267" t="s">
        <v>25</v>
      </c>
      <c r="D329" s="246" t="s">
        <v>347</v>
      </c>
      <c r="E329" s="273">
        <v>1000</v>
      </c>
      <c r="F329" s="246" t="s">
        <v>352</v>
      </c>
      <c r="G329" s="205" t="s">
        <v>14</v>
      </c>
      <c r="H329" s="275" t="s">
        <v>2849</v>
      </c>
      <c r="I329" s="105" t="s">
        <v>2187</v>
      </c>
    </row>
    <row r="330" spans="1:9" ht="16.5" customHeight="1" x14ac:dyDescent="0.25">
      <c r="A330" s="271">
        <v>41990</v>
      </c>
      <c r="B330" s="306" t="s">
        <v>2963</v>
      </c>
      <c r="C330" s="267" t="s">
        <v>25</v>
      </c>
      <c r="D330" s="246" t="s">
        <v>347</v>
      </c>
      <c r="E330" s="273">
        <v>1500</v>
      </c>
      <c r="F330" s="246" t="s">
        <v>352</v>
      </c>
      <c r="G330" s="205" t="s">
        <v>14</v>
      </c>
      <c r="H330" s="275" t="s">
        <v>2849</v>
      </c>
      <c r="I330" s="105" t="s">
        <v>2187</v>
      </c>
    </row>
    <row r="331" spans="1:9" ht="16.5" customHeight="1" x14ac:dyDescent="0.25">
      <c r="A331" s="271">
        <v>41990</v>
      </c>
      <c r="B331" s="306" t="s">
        <v>2964</v>
      </c>
      <c r="C331" s="267" t="s">
        <v>25</v>
      </c>
      <c r="D331" s="246" t="s">
        <v>347</v>
      </c>
      <c r="E331" s="273">
        <v>1500</v>
      </c>
      <c r="F331" s="246" t="s">
        <v>352</v>
      </c>
      <c r="G331" s="205" t="s">
        <v>14</v>
      </c>
      <c r="H331" s="275" t="s">
        <v>2849</v>
      </c>
      <c r="I331" s="105" t="s">
        <v>2187</v>
      </c>
    </row>
    <row r="332" spans="1:9" ht="16.5" customHeight="1" x14ac:dyDescent="0.25">
      <c r="A332" s="271">
        <v>41990</v>
      </c>
      <c r="B332" s="306" t="s">
        <v>224</v>
      </c>
      <c r="C332" s="267" t="s">
        <v>25</v>
      </c>
      <c r="D332" s="246" t="s">
        <v>347</v>
      </c>
      <c r="E332" s="273">
        <v>2000</v>
      </c>
      <c r="F332" s="246" t="s">
        <v>352</v>
      </c>
      <c r="G332" s="205" t="s">
        <v>14</v>
      </c>
      <c r="H332" s="275" t="s">
        <v>2849</v>
      </c>
      <c r="I332" s="105" t="s">
        <v>2187</v>
      </c>
    </row>
    <row r="333" spans="1:9" ht="16.5" customHeight="1" x14ac:dyDescent="0.25">
      <c r="A333" s="271">
        <v>41990</v>
      </c>
      <c r="B333" s="306" t="s">
        <v>2962</v>
      </c>
      <c r="C333" s="267" t="s">
        <v>25</v>
      </c>
      <c r="D333" s="246" t="s">
        <v>347</v>
      </c>
      <c r="E333" s="273">
        <v>1000</v>
      </c>
      <c r="F333" s="246" t="s">
        <v>352</v>
      </c>
      <c r="G333" s="205" t="s">
        <v>14</v>
      </c>
      <c r="H333" s="275" t="s">
        <v>2849</v>
      </c>
      <c r="I333" s="105" t="s">
        <v>2187</v>
      </c>
    </row>
    <row r="334" spans="1:9" ht="16.5" customHeight="1" x14ac:dyDescent="0.25">
      <c r="A334" s="271">
        <v>41990</v>
      </c>
      <c r="B334" s="306" t="s">
        <v>3068</v>
      </c>
      <c r="C334" s="267" t="s">
        <v>25</v>
      </c>
      <c r="D334" s="246" t="s">
        <v>347</v>
      </c>
      <c r="E334" s="273">
        <v>8000</v>
      </c>
      <c r="F334" s="246" t="s">
        <v>352</v>
      </c>
      <c r="G334" s="205" t="s">
        <v>14</v>
      </c>
      <c r="H334" s="275" t="s">
        <v>2849</v>
      </c>
      <c r="I334" s="105" t="s">
        <v>2187</v>
      </c>
    </row>
    <row r="335" spans="1:9" ht="16.5" customHeight="1" x14ac:dyDescent="0.25">
      <c r="A335" s="271">
        <v>41990</v>
      </c>
      <c r="B335" s="306" t="s">
        <v>225</v>
      </c>
      <c r="C335" s="267" t="s">
        <v>25</v>
      </c>
      <c r="D335" s="246" t="s">
        <v>347</v>
      </c>
      <c r="E335" s="273">
        <v>12000</v>
      </c>
      <c r="F335" s="246" t="s">
        <v>352</v>
      </c>
      <c r="G335" s="205" t="s">
        <v>14</v>
      </c>
      <c r="H335" s="275" t="s">
        <v>2849</v>
      </c>
      <c r="I335" s="105" t="s">
        <v>2187</v>
      </c>
    </row>
    <row r="336" spans="1:9" ht="16.5" customHeight="1" x14ac:dyDescent="0.25">
      <c r="A336" s="271">
        <v>41990</v>
      </c>
      <c r="B336" s="259" t="s">
        <v>3010</v>
      </c>
      <c r="C336" s="267" t="s">
        <v>25</v>
      </c>
      <c r="D336" s="246" t="s">
        <v>347</v>
      </c>
      <c r="E336" s="273">
        <v>1000</v>
      </c>
      <c r="F336" s="246" t="s">
        <v>24</v>
      </c>
      <c r="G336" s="205" t="s">
        <v>14</v>
      </c>
      <c r="H336" s="275" t="s">
        <v>2847</v>
      </c>
      <c r="I336" s="105" t="s">
        <v>2187</v>
      </c>
    </row>
    <row r="337" spans="1:9" ht="16.5" customHeight="1" x14ac:dyDescent="0.25">
      <c r="A337" s="271">
        <v>41990</v>
      </c>
      <c r="B337" s="306" t="s">
        <v>3011</v>
      </c>
      <c r="C337" s="267" t="s">
        <v>25</v>
      </c>
      <c r="D337" s="246" t="s">
        <v>347</v>
      </c>
      <c r="E337" s="273">
        <v>1000</v>
      </c>
      <c r="F337" s="246" t="s">
        <v>24</v>
      </c>
      <c r="G337" s="205" t="s">
        <v>14</v>
      </c>
      <c r="H337" s="275" t="s">
        <v>2847</v>
      </c>
      <c r="I337" s="105" t="s">
        <v>2187</v>
      </c>
    </row>
    <row r="338" spans="1:9" ht="16.5" customHeight="1" x14ac:dyDescent="0.25">
      <c r="A338" s="271">
        <v>41990</v>
      </c>
      <c r="B338" s="306" t="s">
        <v>3012</v>
      </c>
      <c r="C338" s="267" t="s">
        <v>25</v>
      </c>
      <c r="D338" s="246" t="s">
        <v>347</v>
      </c>
      <c r="E338" s="273">
        <v>1000</v>
      </c>
      <c r="F338" s="246" t="s">
        <v>24</v>
      </c>
      <c r="G338" s="205" t="s">
        <v>14</v>
      </c>
      <c r="H338" s="275" t="s">
        <v>2847</v>
      </c>
      <c r="I338" s="105" t="s">
        <v>2187</v>
      </c>
    </row>
    <row r="339" spans="1:9" ht="16.5" customHeight="1" x14ac:dyDescent="0.25">
      <c r="A339" s="271">
        <v>41990</v>
      </c>
      <c r="B339" s="306" t="s">
        <v>3009</v>
      </c>
      <c r="C339" s="267" t="s">
        <v>25</v>
      </c>
      <c r="D339" s="246" t="s">
        <v>347</v>
      </c>
      <c r="E339" s="273">
        <v>2000</v>
      </c>
      <c r="F339" s="246" t="s">
        <v>24</v>
      </c>
      <c r="G339" s="205" t="s">
        <v>14</v>
      </c>
      <c r="H339" s="275" t="s">
        <v>2847</v>
      </c>
      <c r="I339" s="105" t="s">
        <v>2187</v>
      </c>
    </row>
    <row r="340" spans="1:9" ht="16.5" customHeight="1" x14ac:dyDescent="0.25">
      <c r="A340" s="271">
        <v>41990</v>
      </c>
      <c r="B340" s="306" t="s">
        <v>3068</v>
      </c>
      <c r="C340" s="267" t="s">
        <v>25</v>
      </c>
      <c r="D340" s="246" t="s">
        <v>347</v>
      </c>
      <c r="E340" s="273">
        <v>8000</v>
      </c>
      <c r="F340" s="246" t="s">
        <v>24</v>
      </c>
      <c r="G340" s="205" t="s">
        <v>14</v>
      </c>
      <c r="H340" s="275" t="s">
        <v>2847</v>
      </c>
      <c r="I340" s="105" t="s">
        <v>2187</v>
      </c>
    </row>
    <row r="341" spans="1:9" ht="16.5" customHeight="1" x14ac:dyDescent="0.25">
      <c r="A341" s="271">
        <v>41990</v>
      </c>
      <c r="B341" s="306" t="s">
        <v>3006</v>
      </c>
      <c r="C341" s="267" t="s">
        <v>25</v>
      </c>
      <c r="D341" s="246" t="s">
        <v>347</v>
      </c>
      <c r="E341" s="273">
        <v>12000</v>
      </c>
      <c r="F341" s="246" t="s">
        <v>24</v>
      </c>
      <c r="G341" s="205" t="s">
        <v>14</v>
      </c>
      <c r="H341" s="275" t="s">
        <v>2847</v>
      </c>
      <c r="I341" s="105" t="s">
        <v>2187</v>
      </c>
    </row>
    <row r="342" spans="1:9" ht="16.5" customHeight="1" x14ac:dyDescent="0.25">
      <c r="A342" s="271">
        <v>41990</v>
      </c>
      <c r="B342" s="306" t="s">
        <v>3013</v>
      </c>
      <c r="C342" s="267" t="s">
        <v>25</v>
      </c>
      <c r="D342" s="246" t="s">
        <v>347</v>
      </c>
      <c r="E342" s="273">
        <v>1500</v>
      </c>
      <c r="F342" s="246" t="s">
        <v>24</v>
      </c>
      <c r="G342" s="205" t="s">
        <v>14</v>
      </c>
      <c r="H342" s="275" t="s">
        <v>2847</v>
      </c>
      <c r="I342" s="105" t="s">
        <v>2187</v>
      </c>
    </row>
    <row r="343" spans="1:9" ht="16.5" customHeight="1" x14ac:dyDescent="0.25">
      <c r="A343" s="271">
        <v>41990</v>
      </c>
      <c r="B343" s="306" t="s">
        <v>3014</v>
      </c>
      <c r="C343" s="267" t="s">
        <v>25</v>
      </c>
      <c r="D343" s="246" t="s">
        <v>347</v>
      </c>
      <c r="E343" s="273">
        <v>1500</v>
      </c>
      <c r="F343" s="246" t="s">
        <v>24</v>
      </c>
      <c r="G343" s="205" t="s">
        <v>14</v>
      </c>
      <c r="H343" s="275" t="s">
        <v>2847</v>
      </c>
      <c r="I343" s="105" t="s">
        <v>2187</v>
      </c>
    </row>
    <row r="344" spans="1:9" ht="16.5" customHeight="1" x14ac:dyDescent="0.25">
      <c r="A344" s="271">
        <v>41990</v>
      </c>
      <c r="B344" s="306" t="s">
        <v>3015</v>
      </c>
      <c r="C344" s="267" t="s">
        <v>25</v>
      </c>
      <c r="D344" s="246" t="s">
        <v>347</v>
      </c>
      <c r="E344" s="273">
        <v>1000</v>
      </c>
      <c r="F344" s="246" t="s">
        <v>24</v>
      </c>
      <c r="G344" s="205" t="s">
        <v>14</v>
      </c>
      <c r="H344" s="275" t="s">
        <v>2847</v>
      </c>
      <c r="I344" s="105" t="s">
        <v>2187</v>
      </c>
    </row>
    <row r="345" spans="1:9" ht="16.5" customHeight="1" x14ac:dyDescent="0.25">
      <c r="A345" s="271">
        <v>41990</v>
      </c>
      <c r="B345" s="306" t="s">
        <v>2913</v>
      </c>
      <c r="C345" s="267" t="s">
        <v>25</v>
      </c>
      <c r="D345" s="246" t="s">
        <v>347</v>
      </c>
      <c r="E345" s="273">
        <v>1500</v>
      </c>
      <c r="F345" s="246" t="s">
        <v>83</v>
      </c>
      <c r="G345" s="205" t="s">
        <v>14</v>
      </c>
      <c r="H345" s="282" t="s">
        <v>2812</v>
      </c>
      <c r="I345" s="105" t="s">
        <v>2187</v>
      </c>
    </row>
    <row r="346" spans="1:9" ht="16.5" customHeight="1" x14ac:dyDescent="0.25">
      <c r="A346" s="271">
        <v>41990</v>
      </c>
      <c r="B346" s="306" t="s">
        <v>2888</v>
      </c>
      <c r="C346" s="267" t="s">
        <v>25</v>
      </c>
      <c r="D346" s="246" t="s">
        <v>347</v>
      </c>
      <c r="E346" s="273">
        <v>1500</v>
      </c>
      <c r="F346" s="246" t="s">
        <v>83</v>
      </c>
      <c r="G346" s="205" t="s">
        <v>14</v>
      </c>
      <c r="H346" s="282" t="s">
        <v>2812</v>
      </c>
      <c r="I346" s="105" t="s">
        <v>2187</v>
      </c>
    </row>
    <row r="347" spans="1:9" ht="16.5" customHeight="1" x14ac:dyDescent="0.25">
      <c r="A347" s="271">
        <v>41990</v>
      </c>
      <c r="B347" s="306" t="s">
        <v>2914</v>
      </c>
      <c r="C347" s="267" t="s">
        <v>25</v>
      </c>
      <c r="D347" s="246" t="s">
        <v>347</v>
      </c>
      <c r="E347" s="273">
        <v>1500</v>
      </c>
      <c r="F347" s="246" t="s">
        <v>83</v>
      </c>
      <c r="G347" s="205" t="s">
        <v>14</v>
      </c>
      <c r="H347" s="282" t="s">
        <v>2812</v>
      </c>
      <c r="I347" s="105" t="s">
        <v>2187</v>
      </c>
    </row>
    <row r="348" spans="1:9" ht="16.5" customHeight="1" x14ac:dyDescent="0.25">
      <c r="A348" s="271">
        <v>41990</v>
      </c>
      <c r="B348" s="306" t="s">
        <v>2915</v>
      </c>
      <c r="C348" s="267" t="s">
        <v>25</v>
      </c>
      <c r="D348" s="246" t="s">
        <v>347</v>
      </c>
      <c r="E348" s="273">
        <v>1500</v>
      </c>
      <c r="F348" s="246" t="s">
        <v>83</v>
      </c>
      <c r="G348" s="205" t="s">
        <v>14</v>
      </c>
      <c r="H348" s="282" t="s">
        <v>2812</v>
      </c>
      <c r="I348" s="105" t="s">
        <v>2187</v>
      </c>
    </row>
    <row r="349" spans="1:9" ht="16.5" customHeight="1" x14ac:dyDescent="0.25">
      <c r="A349" s="271">
        <v>41990</v>
      </c>
      <c r="B349" s="306" t="s">
        <v>3068</v>
      </c>
      <c r="C349" s="267" t="s">
        <v>25</v>
      </c>
      <c r="D349" s="246" t="s">
        <v>347</v>
      </c>
      <c r="E349" s="273">
        <v>8000</v>
      </c>
      <c r="F349" s="246" t="s">
        <v>83</v>
      </c>
      <c r="G349" s="205" t="s">
        <v>14</v>
      </c>
      <c r="H349" s="282" t="s">
        <v>2812</v>
      </c>
      <c r="I349" s="105" t="s">
        <v>2187</v>
      </c>
    </row>
    <row r="350" spans="1:9" ht="16.5" customHeight="1" x14ac:dyDescent="0.25">
      <c r="A350" s="271">
        <v>41990</v>
      </c>
      <c r="B350" s="306" t="s">
        <v>224</v>
      </c>
      <c r="C350" s="267" t="s">
        <v>25</v>
      </c>
      <c r="D350" s="246" t="s">
        <v>347</v>
      </c>
      <c r="E350" s="273">
        <v>2000</v>
      </c>
      <c r="F350" s="246" t="s">
        <v>83</v>
      </c>
      <c r="G350" s="205" t="s">
        <v>14</v>
      </c>
      <c r="H350" s="282" t="s">
        <v>2812</v>
      </c>
      <c r="I350" s="105" t="s">
        <v>2187</v>
      </c>
    </row>
    <row r="351" spans="1:9" ht="16.5" customHeight="1" x14ac:dyDescent="0.25">
      <c r="A351" s="271">
        <v>41990</v>
      </c>
      <c r="B351" s="306" t="s">
        <v>2916</v>
      </c>
      <c r="C351" s="267" t="s">
        <v>25</v>
      </c>
      <c r="D351" s="246" t="s">
        <v>347</v>
      </c>
      <c r="E351" s="273">
        <v>1000</v>
      </c>
      <c r="F351" s="246" t="s">
        <v>83</v>
      </c>
      <c r="G351" s="205" t="s">
        <v>14</v>
      </c>
      <c r="H351" s="282" t="s">
        <v>2812</v>
      </c>
      <c r="I351" s="105" t="s">
        <v>2187</v>
      </c>
    </row>
    <row r="352" spans="1:9" ht="16.5" customHeight="1" x14ac:dyDescent="0.25">
      <c r="A352" s="271">
        <v>41990</v>
      </c>
      <c r="B352" s="306" t="s">
        <v>225</v>
      </c>
      <c r="C352" s="267" t="s">
        <v>25</v>
      </c>
      <c r="D352" s="246" t="s">
        <v>347</v>
      </c>
      <c r="E352" s="273">
        <v>12000</v>
      </c>
      <c r="F352" s="246" t="s">
        <v>83</v>
      </c>
      <c r="G352" s="205" t="s">
        <v>14</v>
      </c>
      <c r="H352" s="282" t="s">
        <v>2812</v>
      </c>
      <c r="I352" s="105" t="s">
        <v>2187</v>
      </c>
    </row>
    <row r="353" spans="1:9" ht="16.5" customHeight="1" x14ac:dyDescent="0.25">
      <c r="A353" s="382">
        <v>41990</v>
      </c>
      <c r="B353" s="307" t="s">
        <v>2913</v>
      </c>
      <c r="C353" s="267" t="s">
        <v>25</v>
      </c>
      <c r="D353" s="255" t="s">
        <v>347</v>
      </c>
      <c r="E353" s="297">
        <v>1500</v>
      </c>
      <c r="F353" s="245" t="s">
        <v>2742</v>
      </c>
      <c r="G353" s="205" t="s">
        <v>14</v>
      </c>
      <c r="H353" s="245" t="s">
        <v>2846</v>
      </c>
      <c r="I353" s="105" t="s">
        <v>2187</v>
      </c>
    </row>
    <row r="354" spans="1:9" ht="16.5" customHeight="1" x14ac:dyDescent="0.25">
      <c r="A354" s="382">
        <v>41990</v>
      </c>
      <c r="B354" s="307" t="s">
        <v>624</v>
      </c>
      <c r="C354" s="267" t="s">
        <v>25</v>
      </c>
      <c r="D354" s="255" t="s">
        <v>347</v>
      </c>
      <c r="E354" s="297">
        <v>1000</v>
      </c>
      <c r="F354" s="245" t="s">
        <v>2742</v>
      </c>
      <c r="G354" s="205" t="s">
        <v>14</v>
      </c>
      <c r="H354" s="245" t="s">
        <v>2846</v>
      </c>
      <c r="I354" s="105" t="s">
        <v>2187</v>
      </c>
    </row>
    <row r="355" spans="1:9" ht="16.5" customHeight="1" x14ac:dyDescent="0.25">
      <c r="A355" s="382">
        <v>41990</v>
      </c>
      <c r="B355" s="307" t="s">
        <v>2888</v>
      </c>
      <c r="C355" s="267" t="s">
        <v>25</v>
      </c>
      <c r="D355" s="255" t="s">
        <v>347</v>
      </c>
      <c r="E355" s="297">
        <v>1500</v>
      </c>
      <c r="F355" s="245" t="s">
        <v>2742</v>
      </c>
      <c r="G355" s="205" t="s">
        <v>14</v>
      </c>
      <c r="H355" s="245" t="s">
        <v>2846</v>
      </c>
      <c r="I355" s="105" t="s">
        <v>2187</v>
      </c>
    </row>
    <row r="356" spans="1:9" ht="16.5" customHeight="1" x14ac:dyDescent="0.25">
      <c r="A356" s="382">
        <v>41990</v>
      </c>
      <c r="B356" s="307" t="s">
        <v>3069</v>
      </c>
      <c r="C356" s="267" t="s">
        <v>25</v>
      </c>
      <c r="D356" s="255" t="s">
        <v>347</v>
      </c>
      <c r="E356" s="297">
        <v>1000</v>
      </c>
      <c r="F356" s="245" t="s">
        <v>2742</v>
      </c>
      <c r="G356" s="205" t="s">
        <v>14</v>
      </c>
      <c r="H356" s="245" t="s">
        <v>2846</v>
      </c>
      <c r="I356" s="105" t="s">
        <v>2187</v>
      </c>
    </row>
    <row r="357" spans="1:9" ht="16.5" customHeight="1" x14ac:dyDescent="0.25">
      <c r="A357" s="382">
        <v>41990</v>
      </c>
      <c r="B357" s="307" t="s">
        <v>624</v>
      </c>
      <c r="C357" s="267" t="s">
        <v>25</v>
      </c>
      <c r="D357" s="255" t="s">
        <v>347</v>
      </c>
      <c r="E357" s="297">
        <v>1000</v>
      </c>
      <c r="F357" s="245" t="s">
        <v>2742</v>
      </c>
      <c r="G357" s="205" t="s">
        <v>14</v>
      </c>
      <c r="H357" s="245" t="s">
        <v>2846</v>
      </c>
      <c r="I357" s="105" t="s">
        <v>2187</v>
      </c>
    </row>
    <row r="358" spans="1:9" ht="16.5" customHeight="1" x14ac:dyDescent="0.25">
      <c r="A358" s="382">
        <v>41990</v>
      </c>
      <c r="B358" s="307" t="s">
        <v>3070</v>
      </c>
      <c r="C358" s="267" t="s">
        <v>25</v>
      </c>
      <c r="D358" s="255" t="s">
        <v>347</v>
      </c>
      <c r="E358" s="297">
        <v>1000</v>
      </c>
      <c r="F358" s="245" t="s">
        <v>2742</v>
      </c>
      <c r="G358" s="205" t="s">
        <v>14</v>
      </c>
      <c r="H358" s="245" t="s">
        <v>2846</v>
      </c>
      <c r="I358" s="105" t="s">
        <v>2187</v>
      </c>
    </row>
    <row r="359" spans="1:9" ht="16.5" customHeight="1" x14ac:dyDescent="0.25">
      <c r="A359" s="382">
        <v>41990</v>
      </c>
      <c r="B359" s="307" t="s">
        <v>225</v>
      </c>
      <c r="C359" s="267" t="s">
        <v>25</v>
      </c>
      <c r="D359" s="255" t="s">
        <v>347</v>
      </c>
      <c r="E359" s="297">
        <v>12000</v>
      </c>
      <c r="F359" s="245" t="s">
        <v>2742</v>
      </c>
      <c r="G359" s="205" t="s">
        <v>14</v>
      </c>
      <c r="H359" s="245" t="s">
        <v>2846</v>
      </c>
      <c r="I359" s="105" t="s">
        <v>2187</v>
      </c>
    </row>
    <row r="360" spans="1:9" ht="16.5" customHeight="1" x14ac:dyDescent="0.25">
      <c r="A360" s="382">
        <v>41990</v>
      </c>
      <c r="B360" s="307" t="s">
        <v>3067</v>
      </c>
      <c r="C360" s="267" t="s">
        <v>25</v>
      </c>
      <c r="D360" s="255" t="s">
        <v>347</v>
      </c>
      <c r="E360" s="297">
        <v>2000</v>
      </c>
      <c r="F360" s="245" t="s">
        <v>2742</v>
      </c>
      <c r="G360" s="205" t="s">
        <v>14</v>
      </c>
      <c r="H360" s="245" t="s">
        <v>2846</v>
      </c>
      <c r="I360" s="105" t="s">
        <v>2187</v>
      </c>
    </row>
    <row r="361" spans="1:9" ht="16.5" customHeight="1" x14ac:dyDescent="0.25">
      <c r="A361" s="382">
        <v>41990</v>
      </c>
      <c r="B361" s="307" t="s">
        <v>3068</v>
      </c>
      <c r="C361" s="267" t="s">
        <v>25</v>
      </c>
      <c r="D361" s="255" t="s">
        <v>347</v>
      </c>
      <c r="E361" s="297">
        <v>8000</v>
      </c>
      <c r="F361" s="245" t="s">
        <v>2742</v>
      </c>
      <c r="G361" s="205" t="s">
        <v>14</v>
      </c>
      <c r="H361" s="245" t="s">
        <v>2846</v>
      </c>
      <c r="I361" s="105" t="s">
        <v>2187</v>
      </c>
    </row>
    <row r="362" spans="1:9" ht="16.5" customHeight="1" x14ac:dyDescent="0.25">
      <c r="A362" s="382">
        <v>41990</v>
      </c>
      <c r="B362" s="307" t="s">
        <v>3098</v>
      </c>
      <c r="C362" s="267" t="s">
        <v>25</v>
      </c>
      <c r="D362" s="255" t="s">
        <v>347</v>
      </c>
      <c r="E362" s="300">
        <v>1000</v>
      </c>
      <c r="F362" s="255" t="s">
        <v>12</v>
      </c>
      <c r="G362" s="205" t="s">
        <v>14</v>
      </c>
      <c r="H362" s="245" t="s">
        <v>2848</v>
      </c>
      <c r="I362" s="105" t="s">
        <v>2187</v>
      </c>
    </row>
    <row r="363" spans="1:9" ht="16.5" customHeight="1" x14ac:dyDescent="0.25">
      <c r="A363" s="382">
        <v>41990</v>
      </c>
      <c r="B363" s="307" t="s">
        <v>3099</v>
      </c>
      <c r="C363" s="267" t="s">
        <v>25</v>
      </c>
      <c r="D363" s="255" t="s">
        <v>347</v>
      </c>
      <c r="E363" s="300">
        <v>1000</v>
      </c>
      <c r="F363" s="255" t="s">
        <v>12</v>
      </c>
      <c r="G363" s="205" t="s">
        <v>14</v>
      </c>
      <c r="H363" s="245" t="s">
        <v>2848</v>
      </c>
      <c r="I363" s="105" t="s">
        <v>2187</v>
      </c>
    </row>
    <row r="364" spans="1:9" ht="16.5" customHeight="1" x14ac:dyDescent="0.25">
      <c r="A364" s="382">
        <v>41990</v>
      </c>
      <c r="B364" s="307" t="s">
        <v>3100</v>
      </c>
      <c r="C364" s="267" t="s">
        <v>25</v>
      </c>
      <c r="D364" s="255" t="s">
        <v>347</v>
      </c>
      <c r="E364" s="300">
        <v>1500</v>
      </c>
      <c r="F364" s="255" t="s">
        <v>12</v>
      </c>
      <c r="G364" s="205" t="s">
        <v>14</v>
      </c>
      <c r="H364" s="245" t="s">
        <v>2848</v>
      </c>
      <c r="I364" s="105" t="s">
        <v>2187</v>
      </c>
    </row>
    <row r="365" spans="1:9" ht="16.5" customHeight="1" x14ac:dyDescent="0.25">
      <c r="A365" s="382">
        <v>41990</v>
      </c>
      <c r="B365" s="307" t="s">
        <v>3101</v>
      </c>
      <c r="C365" s="267" t="s">
        <v>25</v>
      </c>
      <c r="D365" s="255" t="s">
        <v>347</v>
      </c>
      <c r="E365" s="300">
        <v>1500</v>
      </c>
      <c r="F365" s="255" t="s">
        <v>12</v>
      </c>
      <c r="G365" s="205" t="s">
        <v>14</v>
      </c>
      <c r="H365" s="245" t="s">
        <v>2848</v>
      </c>
      <c r="I365" s="105" t="s">
        <v>2187</v>
      </c>
    </row>
    <row r="366" spans="1:9" ht="16.5" customHeight="1" x14ac:dyDescent="0.25">
      <c r="A366" s="382">
        <v>41990</v>
      </c>
      <c r="B366" s="307" t="s">
        <v>225</v>
      </c>
      <c r="C366" s="267" t="s">
        <v>25</v>
      </c>
      <c r="D366" s="255" t="s">
        <v>347</v>
      </c>
      <c r="E366" s="300">
        <v>12000</v>
      </c>
      <c r="F366" s="255" t="s">
        <v>12</v>
      </c>
      <c r="G366" s="205" t="s">
        <v>14</v>
      </c>
      <c r="H366" s="245" t="s">
        <v>2848</v>
      </c>
      <c r="I366" s="105" t="s">
        <v>2187</v>
      </c>
    </row>
    <row r="367" spans="1:9" ht="16.5" customHeight="1" x14ac:dyDescent="0.25">
      <c r="A367" s="382">
        <v>41990</v>
      </c>
      <c r="B367" s="306" t="s">
        <v>3068</v>
      </c>
      <c r="C367" s="267" t="s">
        <v>25</v>
      </c>
      <c r="D367" s="255" t="s">
        <v>347</v>
      </c>
      <c r="E367" s="300">
        <v>8000</v>
      </c>
      <c r="F367" s="255" t="s">
        <v>12</v>
      </c>
      <c r="G367" s="205" t="s">
        <v>14</v>
      </c>
      <c r="H367" s="245" t="s">
        <v>2848</v>
      </c>
      <c r="I367" s="105" t="s">
        <v>2187</v>
      </c>
    </row>
    <row r="368" spans="1:9" ht="16.5" customHeight="1" x14ac:dyDescent="0.25">
      <c r="A368" s="382">
        <v>41990</v>
      </c>
      <c r="B368" s="307" t="s">
        <v>224</v>
      </c>
      <c r="C368" s="267" t="s">
        <v>25</v>
      </c>
      <c r="D368" s="255" t="s">
        <v>347</v>
      </c>
      <c r="E368" s="300">
        <v>2000</v>
      </c>
      <c r="F368" s="255" t="s">
        <v>12</v>
      </c>
      <c r="G368" s="205" t="s">
        <v>14</v>
      </c>
      <c r="H368" s="245" t="s">
        <v>2848</v>
      </c>
      <c r="I368" s="105" t="s">
        <v>2187</v>
      </c>
    </row>
    <row r="369" spans="1:9" ht="16.5" customHeight="1" x14ac:dyDescent="0.25">
      <c r="A369" s="382">
        <v>41990</v>
      </c>
      <c r="B369" s="307" t="s">
        <v>624</v>
      </c>
      <c r="C369" s="267" t="s">
        <v>25</v>
      </c>
      <c r="D369" s="255" t="s">
        <v>347</v>
      </c>
      <c r="E369" s="300">
        <v>1000</v>
      </c>
      <c r="F369" s="255" t="s">
        <v>12</v>
      </c>
      <c r="G369" s="205" t="s">
        <v>14</v>
      </c>
      <c r="H369" s="245" t="s">
        <v>2848</v>
      </c>
      <c r="I369" s="105" t="s">
        <v>2187</v>
      </c>
    </row>
    <row r="370" spans="1:9" ht="16.5" customHeight="1" x14ac:dyDescent="0.25">
      <c r="A370" s="271">
        <v>41991</v>
      </c>
      <c r="B370" s="306" t="s">
        <v>2891</v>
      </c>
      <c r="C370" s="267" t="s">
        <v>25</v>
      </c>
      <c r="D370" s="246" t="s">
        <v>347</v>
      </c>
      <c r="E370" s="273">
        <v>1500</v>
      </c>
      <c r="F370" s="265" t="s">
        <v>1614</v>
      </c>
      <c r="G370" s="205" t="s">
        <v>14</v>
      </c>
      <c r="H370" s="275" t="s">
        <v>2851</v>
      </c>
      <c r="I370" s="105" t="s">
        <v>2187</v>
      </c>
    </row>
    <row r="371" spans="1:9" ht="16.5" customHeight="1" x14ac:dyDescent="0.25">
      <c r="A371" s="271">
        <v>41991</v>
      </c>
      <c r="B371" s="306" t="s">
        <v>2892</v>
      </c>
      <c r="C371" s="267" t="s">
        <v>25</v>
      </c>
      <c r="D371" s="246" t="s">
        <v>347</v>
      </c>
      <c r="E371" s="273">
        <v>1500</v>
      </c>
      <c r="F371" s="265" t="s">
        <v>1614</v>
      </c>
      <c r="G371" s="205" t="s">
        <v>14</v>
      </c>
      <c r="H371" s="275" t="s">
        <v>2851</v>
      </c>
      <c r="I371" s="105" t="s">
        <v>2187</v>
      </c>
    </row>
    <row r="372" spans="1:9" ht="16.5" customHeight="1" x14ac:dyDescent="0.25">
      <c r="A372" s="271">
        <v>41991</v>
      </c>
      <c r="B372" s="306" t="s">
        <v>225</v>
      </c>
      <c r="C372" s="267" t="s">
        <v>25</v>
      </c>
      <c r="D372" s="246" t="s">
        <v>347</v>
      </c>
      <c r="E372" s="273">
        <v>12000</v>
      </c>
      <c r="F372" s="265" t="s">
        <v>1614</v>
      </c>
      <c r="G372" s="205" t="s">
        <v>14</v>
      </c>
      <c r="H372" s="275" t="s">
        <v>2851</v>
      </c>
      <c r="I372" s="105" t="s">
        <v>2187</v>
      </c>
    </row>
    <row r="373" spans="1:9" ht="16.5" customHeight="1" x14ac:dyDescent="0.25">
      <c r="A373" s="271">
        <v>41991</v>
      </c>
      <c r="B373" s="306" t="s">
        <v>2884</v>
      </c>
      <c r="C373" s="267" t="s">
        <v>25</v>
      </c>
      <c r="D373" s="246" t="s">
        <v>347</v>
      </c>
      <c r="E373" s="273">
        <v>2000</v>
      </c>
      <c r="F373" s="265" t="s">
        <v>1614</v>
      </c>
      <c r="G373" s="205" t="s">
        <v>14</v>
      </c>
      <c r="H373" s="275" t="s">
        <v>2851</v>
      </c>
      <c r="I373" s="105" t="s">
        <v>2187</v>
      </c>
    </row>
    <row r="374" spans="1:9" ht="16.5" customHeight="1" x14ac:dyDescent="0.25">
      <c r="A374" s="271">
        <v>41991</v>
      </c>
      <c r="B374" s="306" t="s">
        <v>2893</v>
      </c>
      <c r="C374" s="267" t="s">
        <v>25</v>
      </c>
      <c r="D374" s="246" t="s">
        <v>347</v>
      </c>
      <c r="E374" s="273">
        <v>2000</v>
      </c>
      <c r="F374" s="265" t="s">
        <v>1614</v>
      </c>
      <c r="G374" s="205" t="s">
        <v>14</v>
      </c>
      <c r="H374" s="275" t="s">
        <v>2851</v>
      </c>
      <c r="I374" s="105" t="s">
        <v>2187</v>
      </c>
    </row>
    <row r="375" spans="1:9" ht="16.5" customHeight="1" x14ac:dyDescent="0.25">
      <c r="A375" s="271">
        <v>41991</v>
      </c>
      <c r="B375" s="306" t="s">
        <v>2894</v>
      </c>
      <c r="C375" s="267" t="s">
        <v>25</v>
      </c>
      <c r="D375" s="246" t="s">
        <v>347</v>
      </c>
      <c r="E375" s="273">
        <v>1300</v>
      </c>
      <c r="F375" s="265" t="s">
        <v>1614</v>
      </c>
      <c r="G375" s="205" t="s">
        <v>14</v>
      </c>
      <c r="H375" s="275" t="s">
        <v>2851</v>
      </c>
      <c r="I375" s="105" t="s">
        <v>2187</v>
      </c>
    </row>
    <row r="376" spans="1:9" ht="16.5" customHeight="1" x14ac:dyDescent="0.25">
      <c r="A376" s="271">
        <v>41991</v>
      </c>
      <c r="B376" s="306" t="s">
        <v>2917</v>
      </c>
      <c r="C376" s="267" t="s">
        <v>25</v>
      </c>
      <c r="D376" s="246" t="s">
        <v>347</v>
      </c>
      <c r="E376" s="273">
        <v>1000</v>
      </c>
      <c r="F376" s="246" t="s">
        <v>23</v>
      </c>
      <c r="G376" s="205" t="s">
        <v>14</v>
      </c>
      <c r="H376" s="275" t="s">
        <v>2850</v>
      </c>
      <c r="I376" s="105" t="s">
        <v>2187</v>
      </c>
    </row>
    <row r="377" spans="1:9" ht="16.5" customHeight="1" x14ac:dyDescent="0.25">
      <c r="A377" s="271">
        <v>41991</v>
      </c>
      <c r="B377" s="306" t="s">
        <v>2918</v>
      </c>
      <c r="C377" s="267" t="s">
        <v>25</v>
      </c>
      <c r="D377" s="246" t="s">
        <v>347</v>
      </c>
      <c r="E377" s="273">
        <v>1000</v>
      </c>
      <c r="F377" s="246" t="s">
        <v>23</v>
      </c>
      <c r="G377" s="205" t="s">
        <v>14</v>
      </c>
      <c r="H377" s="275" t="s">
        <v>2850</v>
      </c>
      <c r="I377" s="105" t="s">
        <v>2187</v>
      </c>
    </row>
    <row r="378" spans="1:9" ht="16.5" customHeight="1" x14ac:dyDescent="0.25">
      <c r="A378" s="271">
        <v>41991</v>
      </c>
      <c r="B378" s="306" t="s">
        <v>2919</v>
      </c>
      <c r="C378" s="267" t="s">
        <v>25</v>
      </c>
      <c r="D378" s="246" t="s">
        <v>347</v>
      </c>
      <c r="E378" s="273">
        <v>1000</v>
      </c>
      <c r="F378" s="246" t="s">
        <v>23</v>
      </c>
      <c r="G378" s="205" t="s">
        <v>14</v>
      </c>
      <c r="H378" s="275" t="s">
        <v>2850</v>
      </c>
      <c r="I378" s="105" t="s">
        <v>2187</v>
      </c>
    </row>
    <row r="379" spans="1:9" ht="16.5" customHeight="1" x14ac:dyDescent="0.25">
      <c r="A379" s="271">
        <v>41991</v>
      </c>
      <c r="B379" s="306" t="s">
        <v>225</v>
      </c>
      <c r="C379" s="267" t="s">
        <v>25</v>
      </c>
      <c r="D379" s="246" t="s">
        <v>347</v>
      </c>
      <c r="E379" s="273">
        <v>12000</v>
      </c>
      <c r="F379" s="246" t="s">
        <v>23</v>
      </c>
      <c r="G379" s="205" t="s">
        <v>14</v>
      </c>
      <c r="H379" s="275" t="s">
        <v>2850</v>
      </c>
      <c r="I379" s="105" t="s">
        <v>2187</v>
      </c>
    </row>
    <row r="380" spans="1:9" ht="16.5" customHeight="1" x14ac:dyDescent="0.25">
      <c r="A380" s="271">
        <v>41991</v>
      </c>
      <c r="B380" s="306" t="s">
        <v>224</v>
      </c>
      <c r="C380" s="267" t="s">
        <v>25</v>
      </c>
      <c r="D380" s="246" t="s">
        <v>347</v>
      </c>
      <c r="E380" s="273">
        <v>2000</v>
      </c>
      <c r="F380" s="246" t="s">
        <v>23</v>
      </c>
      <c r="G380" s="205" t="s">
        <v>14</v>
      </c>
      <c r="H380" s="275" t="s">
        <v>2850</v>
      </c>
      <c r="I380" s="105" t="s">
        <v>2187</v>
      </c>
    </row>
    <row r="381" spans="1:9" ht="16.5" customHeight="1" x14ac:dyDescent="0.25">
      <c r="A381" s="271">
        <v>41991</v>
      </c>
      <c r="B381" s="306" t="s">
        <v>2920</v>
      </c>
      <c r="C381" s="267" t="s">
        <v>25</v>
      </c>
      <c r="D381" s="246" t="s">
        <v>347</v>
      </c>
      <c r="E381" s="273">
        <v>2000</v>
      </c>
      <c r="F381" s="246" t="s">
        <v>23</v>
      </c>
      <c r="G381" s="205" t="s">
        <v>14</v>
      </c>
      <c r="H381" s="275" t="s">
        <v>2850</v>
      </c>
      <c r="I381" s="105" t="s">
        <v>2187</v>
      </c>
    </row>
    <row r="382" spans="1:9" ht="16.5" customHeight="1" x14ac:dyDescent="0.25">
      <c r="A382" s="271">
        <v>41991</v>
      </c>
      <c r="B382" s="306" t="s">
        <v>2921</v>
      </c>
      <c r="C382" s="267" t="s">
        <v>25</v>
      </c>
      <c r="D382" s="246" t="s">
        <v>347</v>
      </c>
      <c r="E382" s="273">
        <v>500</v>
      </c>
      <c r="F382" s="246" t="s">
        <v>23</v>
      </c>
      <c r="G382" s="205" t="s">
        <v>14</v>
      </c>
      <c r="H382" s="275" t="s">
        <v>2850</v>
      </c>
      <c r="I382" s="105" t="s">
        <v>2187</v>
      </c>
    </row>
    <row r="383" spans="1:9" ht="16.5" customHeight="1" x14ac:dyDescent="0.25">
      <c r="A383" s="271">
        <v>41991</v>
      </c>
      <c r="B383" s="306" t="s">
        <v>2965</v>
      </c>
      <c r="C383" s="267" t="s">
        <v>25</v>
      </c>
      <c r="D383" s="246" t="s">
        <v>347</v>
      </c>
      <c r="E383" s="273">
        <v>1500</v>
      </c>
      <c r="F383" s="246" t="s">
        <v>352</v>
      </c>
      <c r="G383" s="205" t="s">
        <v>14</v>
      </c>
      <c r="H383" s="275" t="s">
        <v>2849</v>
      </c>
      <c r="I383" s="105" t="s">
        <v>2187</v>
      </c>
    </row>
    <row r="384" spans="1:9" ht="16.5" customHeight="1" x14ac:dyDescent="0.25">
      <c r="A384" s="271">
        <v>41991</v>
      </c>
      <c r="B384" s="306" t="s">
        <v>2966</v>
      </c>
      <c r="C384" s="267" t="s">
        <v>25</v>
      </c>
      <c r="D384" s="246" t="s">
        <v>347</v>
      </c>
      <c r="E384" s="273">
        <v>1500</v>
      </c>
      <c r="F384" s="246" t="s">
        <v>352</v>
      </c>
      <c r="G384" s="205" t="s">
        <v>14</v>
      </c>
      <c r="H384" s="275" t="s">
        <v>2849</v>
      </c>
      <c r="I384" s="105" t="s">
        <v>2187</v>
      </c>
    </row>
    <row r="385" spans="1:9" ht="16.5" customHeight="1" x14ac:dyDescent="0.25">
      <c r="A385" s="271">
        <v>41991</v>
      </c>
      <c r="B385" s="306" t="s">
        <v>225</v>
      </c>
      <c r="C385" s="267" t="s">
        <v>25</v>
      </c>
      <c r="D385" s="246" t="s">
        <v>347</v>
      </c>
      <c r="E385" s="273">
        <v>12000</v>
      </c>
      <c r="F385" s="246" t="s">
        <v>352</v>
      </c>
      <c r="G385" s="205" t="s">
        <v>14</v>
      </c>
      <c r="H385" s="275" t="s">
        <v>2849</v>
      </c>
      <c r="I385" s="105" t="s">
        <v>2187</v>
      </c>
    </row>
    <row r="386" spans="1:9" ht="16.5" customHeight="1" x14ac:dyDescent="0.25">
      <c r="A386" s="271">
        <v>41991</v>
      </c>
      <c r="B386" s="306" t="s">
        <v>224</v>
      </c>
      <c r="C386" s="267" t="s">
        <v>25</v>
      </c>
      <c r="D386" s="246" t="s">
        <v>347</v>
      </c>
      <c r="E386" s="273">
        <v>2000</v>
      </c>
      <c r="F386" s="246" t="s">
        <v>352</v>
      </c>
      <c r="G386" s="205" t="s">
        <v>14</v>
      </c>
      <c r="H386" s="275" t="s">
        <v>2849</v>
      </c>
      <c r="I386" s="105" t="s">
        <v>2187</v>
      </c>
    </row>
    <row r="387" spans="1:9" ht="16.5" customHeight="1" x14ac:dyDescent="0.25">
      <c r="A387" s="271">
        <v>41991</v>
      </c>
      <c r="B387" s="306" t="s">
        <v>269</v>
      </c>
      <c r="C387" s="267" t="s">
        <v>25</v>
      </c>
      <c r="D387" s="246" t="s">
        <v>347</v>
      </c>
      <c r="E387" s="273">
        <v>2000</v>
      </c>
      <c r="F387" s="246" t="s">
        <v>352</v>
      </c>
      <c r="G387" s="205" t="s">
        <v>14</v>
      </c>
      <c r="H387" s="275" t="s">
        <v>2849</v>
      </c>
      <c r="I387" s="105" t="s">
        <v>2187</v>
      </c>
    </row>
    <row r="388" spans="1:9" ht="16.5" customHeight="1" x14ac:dyDescent="0.25">
      <c r="A388" s="271">
        <v>41991</v>
      </c>
      <c r="B388" s="306" t="s">
        <v>270</v>
      </c>
      <c r="C388" s="267" t="s">
        <v>25</v>
      </c>
      <c r="D388" s="246" t="s">
        <v>347</v>
      </c>
      <c r="E388" s="273">
        <v>1500</v>
      </c>
      <c r="F388" s="246" t="s">
        <v>352</v>
      </c>
      <c r="G388" s="205" t="s">
        <v>14</v>
      </c>
      <c r="H388" s="275" t="s">
        <v>2849</v>
      </c>
      <c r="I388" s="105" t="s">
        <v>2187</v>
      </c>
    </row>
    <row r="389" spans="1:9" ht="16.5" customHeight="1" x14ac:dyDescent="0.25">
      <c r="A389" s="271">
        <v>41991</v>
      </c>
      <c r="B389" s="306" t="s">
        <v>3016</v>
      </c>
      <c r="C389" s="267" t="s">
        <v>25</v>
      </c>
      <c r="D389" s="246" t="s">
        <v>347</v>
      </c>
      <c r="E389" s="273">
        <v>1500</v>
      </c>
      <c r="F389" s="246" t="s">
        <v>24</v>
      </c>
      <c r="G389" s="205" t="s">
        <v>14</v>
      </c>
      <c r="H389" s="275" t="s">
        <v>2847</v>
      </c>
      <c r="I389" s="105" t="s">
        <v>2187</v>
      </c>
    </row>
    <row r="390" spans="1:9" ht="16.5" customHeight="1" x14ac:dyDescent="0.25">
      <c r="A390" s="271">
        <v>41991</v>
      </c>
      <c r="B390" s="306" t="s">
        <v>3017</v>
      </c>
      <c r="C390" s="267" t="s">
        <v>25</v>
      </c>
      <c r="D390" s="246" t="s">
        <v>347</v>
      </c>
      <c r="E390" s="273">
        <v>1500</v>
      </c>
      <c r="F390" s="246" t="s">
        <v>24</v>
      </c>
      <c r="G390" s="205" t="s">
        <v>14</v>
      </c>
      <c r="H390" s="275" t="s">
        <v>2847</v>
      </c>
      <c r="I390" s="105" t="s">
        <v>2187</v>
      </c>
    </row>
    <row r="391" spans="1:9" ht="16.5" customHeight="1" x14ac:dyDescent="0.25">
      <c r="A391" s="271">
        <v>41991</v>
      </c>
      <c r="B391" s="306" t="s">
        <v>3006</v>
      </c>
      <c r="C391" s="267" t="s">
        <v>25</v>
      </c>
      <c r="D391" s="246" t="s">
        <v>347</v>
      </c>
      <c r="E391" s="273">
        <v>12000</v>
      </c>
      <c r="F391" s="246" t="s">
        <v>24</v>
      </c>
      <c r="G391" s="205" t="s">
        <v>14</v>
      </c>
      <c r="H391" s="275" t="s">
        <v>2847</v>
      </c>
      <c r="I391" s="105" t="s">
        <v>2187</v>
      </c>
    </row>
    <row r="392" spans="1:9" ht="16.5" customHeight="1" x14ac:dyDescent="0.25">
      <c r="A392" s="271">
        <v>41991</v>
      </c>
      <c r="B392" s="306" t="s">
        <v>3009</v>
      </c>
      <c r="C392" s="267" t="s">
        <v>25</v>
      </c>
      <c r="D392" s="246" t="s">
        <v>347</v>
      </c>
      <c r="E392" s="273">
        <v>2000</v>
      </c>
      <c r="F392" s="246" t="s">
        <v>24</v>
      </c>
      <c r="G392" s="205" t="s">
        <v>14</v>
      </c>
      <c r="H392" s="275" t="s">
        <v>2847</v>
      </c>
      <c r="I392" s="105" t="s">
        <v>2187</v>
      </c>
    </row>
    <row r="393" spans="1:9" ht="16.5" customHeight="1" x14ac:dyDescent="0.25">
      <c r="A393" s="271">
        <v>41991</v>
      </c>
      <c r="B393" s="306" t="s">
        <v>3019</v>
      </c>
      <c r="C393" s="267" t="s">
        <v>25</v>
      </c>
      <c r="D393" s="246" t="s">
        <v>347</v>
      </c>
      <c r="E393" s="273">
        <v>500</v>
      </c>
      <c r="F393" s="246" t="s">
        <v>24</v>
      </c>
      <c r="G393" s="205" t="s">
        <v>14</v>
      </c>
      <c r="H393" s="275" t="s">
        <v>2847</v>
      </c>
      <c r="I393" s="105" t="s">
        <v>2187</v>
      </c>
    </row>
    <row r="394" spans="1:9" ht="16.5" customHeight="1" x14ac:dyDescent="0.25">
      <c r="A394" s="382">
        <v>41991</v>
      </c>
      <c r="B394" s="307" t="s">
        <v>3026</v>
      </c>
      <c r="C394" s="267" t="s">
        <v>18</v>
      </c>
      <c r="D394" s="255" t="s">
        <v>10</v>
      </c>
      <c r="E394" s="299">
        <v>300</v>
      </c>
      <c r="F394" s="245" t="s">
        <v>82</v>
      </c>
      <c r="G394" s="205" t="s">
        <v>14</v>
      </c>
      <c r="H394" s="282" t="s">
        <v>2852</v>
      </c>
      <c r="I394" s="105" t="s">
        <v>2187</v>
      </c>
    </row>
    <row r="395" spans="1:9" ht="16.5" customHeight="1" x14ac:dyDescent="0.25">
      <c r="A395" s="382">
        <v>41991</v>
      </c>
      <c r="B395" s="307" t="s">
        <v>3027</v>
      </c>
      <c r="C395" s="267" t="s">
        <v>18</v>
      </c>
      <c r="D395" s="255" t="s">
        <v>10</v>
      </c>
      <c r="E395" s="299">
        <v>4000</v>
      </c>
      <c r="F395" s="245" t="s">
        <v>82</v>
      </c>
      <c r="G395" s="205" t="s">
        <v>14</v>
      </c>
      <c r="H395" s="282" t="s">
        <v>2852</v>
      </c>
      <c r="I395" s="105" t="s">
        <v>2187</v>
      </c>
    </row>
    <row r="396" spans="1:9" ht="16.5" customHeight="1" x14ac:dyDescent="0.25">
      <c r="A396" s="382">
        <v>41991</v>
      </c>
      <c r="B396" s="307" t="s">
        <v>3028</v>
      </c>
      <c r="C396" s="267" t="s">
        <v>18</v>
      </c>
      <c r="D396" s="255" t="s">
        <v>10</v>
      </c>
      <c r="E396" s="299">
        <v>300</v>
      </c>
      <c r="F396" s="245" t="s">
        <v>82</v>
      </c>
      <c r="G396" s="205" t="s">
        <v>14</v>
      </c>
      <c r="H396" s="282" t="s">
        <v>2852</v>
      </c>
      <c r="I396" s="105" t="s">
        <v>2187</v>
      </c>
    </row>
    <row r="397" spans="1:9" ht="16.5" customHeight="1" x14ac:dyDescent="0.25">
      <c r="A397" s="271">
        <v>41991</v>
      </c>
      <c r="B397" s="306" t="s">
        <v>2917</v>
      </c>
      <c r="C397" s="267" t="s">
        <v>25</v>
      </c>
      <c r="D397" s="246" t="s">
        <v>347</v>
      </c>
      <c r="E397" s="273">
        <v>1000</v>
      </c>
      <c r="F397" s="246" t="s">
        <v>83</v>
      </c>
      <c r="G397" s="205" t="s">
        <v>14</v>
      </c>
      <c r="H397" s="282" t="s">
        <v>2812</v>
      </c>
      <c r="I397" s="105" t="s">
        <v>2187</v>
      </c>
    </row>
    <row r="398" spans="1:9" ht="16.5" customHeight="1" x14ac:dyDescent="0.25">
      <c r="A398" s="271">
        <v>41991</v>
      </c>
      <c r="B398" s="306" t="s">
        <v>2918</v>
      </c>
      <c r="C398" s="267" t="s">
        <v>25</v>
      </c>
      <c r="D398" s="246" t="s">
        <v>347</v>
      </c>
      <c r="E398" s="273">
        <v>1000</v>
      </c>
      <c r="F398" s="246" t="s">
        <v>83</v>
      </c>
      <c r="G398" s="205" t="s">
        <v>14</v>
      </c>
      <c r="H398" s="282" t="s">
        <v>2812</v>
      </c>
      <c r="I398" s="105" t="s">
        <v>2187</v>
      </c>
    </row>
    <row r="399" spans="1:9" ht="16.5" customHeight="1" x14ac:dyDescent="0.25">
      <c r="A399" s="271">
        <v>41991</v>
      </c>
      <c r="B399" s="306" t="s">
        <v>2919</v>
      </c>
      <c r="C399" s="267" t="s">
        <v>25</v>
      </c>
      <c r="D399" s="246" t="s">
        <v>347</v>
      </c>
      <c r="E399" s="273">
        <v>1000</v>
      </c>
      <c r="F399" s="246" t="s">
        <v>83</v>
      </c>
      <c r="G399" s="205" t="s">
        <v>14</v>
      </c>
      <c r="H399" s="282" t="s">
        <v>2812</v>
      </c>
      <c r="I399" s="105" t="s">
        <v>2187</v>
      </c>
    </row>
    <row r="400" spans="1:9" ht="16.5" customHeight="1" x14ac:dyDescent="0.25">
      <c r="A400" s="271">
        <v>41991</v>
      </c>
      <c r="B400" s="306" t="s">
        <v>225</v>
      </c>
      <c r="C400" s="267" t="s">
        <v>25</v>
      </c>
      <c r="D400" s="246" t="s">
        <v>347</v>
      </c>
      <c r="E400" s="273">
        <v>12000</v>
      </c>
      <c r="F400" s="246" t="s">
        <v>83</v>
      </c>
      <c r="G400" s="205" t="s">
        <v>14</v>
      </c>
      <c r="H400" s="282" t="s">
        <v>2812</v>
      </c>
      <c r="I400" s="105" t="s">
        <v>2187</v>
      </c>
    </row>
    <row r="401" spans="1:9" ht="16.5" customHeight="1" x14ac:dyDescent="0.25">
      <c r="A401" s="271">
        <v>41991</v>
      </c>
      <c r="B401" s="306" t="s">
        <v>224</v>
      </c>
      <c r="C401" s="267" t="s">
        <v>25</v>
      </c>
      <c r="D401" s="246" t="s">
        <v>347</v>
      </c>
      <c r="E401" s="273">
        <v>2000</v>
      </c>
      <c r="F401" s="246" t="s">
        <v>83</v>
      </c>
      <c r="G401" s="205" t="s">
        <v>14</v>
      </c>
      <c r="H401" s="282" t="s">
        <v>2812</v>
      </c>
      <c r="I401" s="105" t="s">
        <v>2187</v>
      </c>
    </row>
    <row r="402" spans="1:9" ht="16.5" customHeight="1" x14ac:dyDescent="0.25">
      <c r="A402" s="271">
        <v>41991</v>
      </c>
      <c r="B402" s="306" t="s">
        <v>2920</v>
      </c>
      <c r="C402" s="267" t="s">
        <v>25</v>
      </c>
      <c r="D402" s="246" t="s">
        <v>347</v>
      </c>
      <c r="E402" s="273">
        <v>2000</v>
      </c>
      <c r="F402" s="246" t="s">
        <v>83</v>
      </c>
      <c r="G402" s="205" t="s">
        <v>14</v>
      </c>
      <c r="H402" s="282" t="s">
        <v>2812</v>
      </c>
      <c r="I402" s="105" t="s">
        <v>2187</v>
      </c>
    </row>
    <row r="403" spans="1:9" ht="16.5" customHeight="1" x14ac:dyDescent="0.25">
      <c r="A403" s="271">
        <v>41991</v>
      </c>
      <c r="B403" s="306" t="s">
        <v>2921</v>
      </c>
      <c r="C403" s="267" t="s">
        <v>25</v>
      </c>
      <c r="D403" s="246" t="s">
        <v>347</v>
      </c>
      <c r="E403" s="273">
        <v>1600</v>
      </c>
      <c r="F403" s="246" t="s">
        <v>83</v>
      </c>
      <c r="G403" s="205" t="s">
        <v>14</v>
      </c>
      <c r="H403" s="282" t="s">
        <v>2812</v>
      </c>
      <c r="I403" s="105" t="s">
        <v>2187</v>
      </c>
    </row>
    <row r="404" spans="1:9" ht="16.5" customHeight="1" x14ac:dyDescent="0.25">
      <c r="A404" s="382">
        <v>41991</v>
      </c>
      <c r="B404" s="307" t="s">
        <v>2965</v>
      </c>
      <c r="C404" s="267" t="s">
        <v>25</v>
      </c>
      <c r="D404" s="255" t="s">
        <v>347</v>
      </c>
      <c r="E404" s="297">
        <v>1500</v>
      </c>
      <c r="F404" s="245" t="s">
        <v>2742</v>
      </c>
      <c r="G404" s="205" t="s">
        <v>14</v>
      </c>
      <c r="H404" s="245" t="s">
        <v>2846</v>
      </c>
      <c r="I404" s="105" t="s">
        <v>2187</v>
      </c>
    </row>
    <row r="405" spans="1:9" ht="16.5" customHeight="1" x14ac:dyDescent="0.25">
      <c r="A405" s="382">
        <v>41991</v>
      </c>
      <c r="B405" s="307" t="s">
        <v>2966</v>
      </c>
      <c r="C405" s="267" t="s">
        <v>25</v>
      </c>
      <c r="D405" s="255" t="s">
        <v>347</v>
      </c>
      <c r="E405" s="297">
        <v>1500</v>
      </c>
      <c r="F405" s="245" t="s">
        <v>2742</v>
      </c>
      <c r="G405" s="205" t="s">
        <v>14</v>
      </c>
      <c r="H405" s="245" t="s">
        <v>2846</v>
      </c>
      <c r="I405" s="105" t="s">
        <v>2187</v>
      </c>
    </row>
    <row r="406" spans="1:9" ht="16.5" customHeight="1" x14ac:dyDescent="0.25">
      <c r="A406" s="382">
        <v>41991</v>
      </c>
      <c r="B406" s="307" t="s">
        <v>3067</v>
      </c>
      <c r="C406" s="267" t="s">
        <v>25</v>
      </c>
      <c r="D406" s="255" t="s">
        <v>347</v>
      </c>
      <c r="E406" s="297">
        <v>2000</v>
      </c>
      <c r="F406" s="245" t="s">
        <v>2742</v>
      </c>
      <c r="G406" s="205" t="s">
        <v>14</v>
      </c>
      <c r="H406" s="245" t="s">
        <v>2846</v>
      </c>
      <c r="I406" s="105" t="s">
        <v>2187</v>
      </c>
    </row>
    <row r="407" spans="1:9" ht="16.5" customHeight="1" x14ac:dyDescent="0.25">
      <c r="A407" s="382">
        <v>41991</v>
      </c>
      <c r="B407" s="307" t="s">
        <v>225</v>
      </c>
      <c r="C407" s="267" t="s">
        <v>25</v>
      </c>
      <c r="D407" s="255" t="s">
        <v>347</v>
      </c>
      <c r="E407" s="297">
        <v>12000</v>
      </c>
      <c r="F407" s="245" t="s">
        <v>2742</v>
      </c>
      <c r="G407" s="205" t="s">
        <v>14</v>
      </c>
      <c r="H407" s="245" t="s">
        <v>2846</v>
      </c>
      <c r="I407" s="105" t="s">
        <v>2187</v>
      </c>
    </row>
    <row r="408" spans="1:9" ht="16.5" customHeight="1" x14ac:dyDescent="0.25">
      <c r="A408" s="382">
        <v>41991</v>
      </c>
      <c r="B408" s="307" t="s">
        <v>3071</v>
      </c>
      <c r="C408" s="267" t="s">
        <v>25</v>
      </c>
      <c r="D408" s="255" t="s">
        <v>347</v>
      </c>
      <c r="E408" s="297">
        <v>2000</v>
      </c>
      <c r="F408" s="245" t="s">
        <v>2742</v>
      </c>
      <c r="G408" s="205" t="s">
        <v>14</v>
      </c>
      <c r="H408" s="245" t="s">
        <v>2846</v>
      </c>
      <c r="I408" s="105" t="s">
        <v>2187</v>
      </c>
    </row>
    <row r="409" spans="1:9" ht="16.5" customHeight="1" x14ac:dyDescent="0.25">
      <c r="A409" s="382">
        <v>41991</v>
      </c>
      <c r="B409" s="307" t="s">
        <v>2921</v>
      </c>
      <c r="C409" s="267" t="s">
        <v>25</v>
      </c>
      <c r="D409" s="255" t="s">
        <v>347</v>
      </c>
      <c r="E409" s="297">
        <v>1000</v>
      </c>
      <c r="F409" s="245" t="s">
        <v>2742</v>
      </c>
      <c r="G409" s="205" t="s">
        <v>14</v>
      </c>
      <c r="H409" s="245" t="s">
        <v>2846</v>
      </c>
      <c r="I409" s="105" t="s">
        <v>2187</v>
      </c>
    </row>
    <row r="410" spans="1:9" ht="16.5" customHeight="1" x14ac:dyDescent="0.25">
      <c r="A410" s="382">
        <v>41991</v>
      </c>
      <c r="B410" s="307" t="s">
        <v>3032</v>
      </c>
      <c r="C410" s="267" t="s">
        <v>18</v>
      </c>
      <c r="D410" s="255" t="s">
        <v>8</v>
      </c>
      <c r="E410" s="297">
        <v>600</v>
      </c>
      <c r="F410" s="245" t="s">
        <v>2742</v>
      </c>
      <c r="G410" s="205" t="s">
        <v>14</v>
      </c>
      <c r="H410" s="245" t="s">
        <v>2854</v>
      </c>
      <c r="I410" s="105" t="s">
        <v>2187</v>
      </c>
    </row>
    <row r="411" spans="1:9" ht="16.5" customHeight="1" x14ac:dyDescent="0.25">
      <c r="A411" s="382">
        <v>41991</v>
      </c>
      <c r="B411" s="307" t="s">
        <v>2466</v>
      </c>
      <c r="C411" s="267" t="s">
        <v>18</v>
      </c>
      <c r="D411" s="255" t="s">
        <v>8</v>
      </c>
      <c r="E411" s="297">
        <v>600</v>
      </c>
      <c r="F411" s="245" t="s">
        <v>2742</v>
      </c>
      <c r="G411" s="205" t="s">
        <v>14</v>
      </c>
      <c r="H411" s="245" t="s">
        <v>2854</v>
      </c>
      <c r="I411" s="105" t="s">
        <v>2187</v>
      </c>
    </row>
    <row r="412" spans="1:9" ht="16.5" customHeight="1" x14ac:dyDescent="0.25">
      <c r="A412" s="382">
        <v>41991</v>
      </c>
      <c r="B412" s="307" t="s">
        <v>224</v>
      </c>
      <c r="C412" s="267" t="s">
        <v>25</v>
      </c>
      <c r="D412" s="255" t="s">
        <v>347</v>
      </c>
      <c r="E412" s="300">
        <v>2000</v>
      </c>
      <c r="F412" s="255" t="s">
        <v>12</v>
      </c>
      <c r="G412" s="205" t="s">
        <v>14</v>
      </c>
      <c r="H412" s="245" t="s">
        <v>2848</v>
      </c>
      <c r="I412" s="105" t="s">
        <v>2187</v>
      </c>
    </row>
    <row r="413" spans="1:9" ht="16.5" customHeight="1" x14ac:dyDescent="0.25">
      <c r="A413" s="382">
        <v>41991</v>
      </c>
      <c r="B413" s="307" t="s">
        <v>3102</v>
      </c>
      <c r="C413" s="267" t="s">
        <v>25</v>
      </c>
      <c r="D413" s="255" t="s">
        <v>347</v>
      </c>
      <c r="E413" s="300">
        <v>1500</v>
      </c>
      <c r="F413" s="255" t="s">
        <v>12</v>
      </c>
      <c r="G413" s="205" t="s">
        <v>14</v>
      </c>
      <c r="H413" s="245" t="s">
        <v>2848</v>
      </c>
      <c r="I413" s="105" t="s">
        <v>2187</v>
      </c>
    </row>
    <row r="414" spans="1:9" ht="16.5" customHeight="1" x14ac:dyDescent="0.25">
      <c r="A414" s="382">
        <v>41991</v>
      </c>
      <c r="B414" s="307" t="s">
        <v>3103</v>
      </c>
      <c r="C414" s="267" t="s">
        <v>25</v>
      </c>
      <c r="D414" s="255" t="s">
        <v>347</v>
      </c>
      <c r="E414" s="300">
        <v>1500</v>
      </c>
      <c r="F414" s="255" t="s">
        <v>12</v>
      </c>
      <c r="G414" s="205" t="s">
        <v>14</v>
      </c>
      <c r="H414" s="245" t="s">
        <v>2848</v>
      </c>
      <c r="I414" s="105" t="s">
        <v>2187</v>
      </c>
    </row>
    <row r="415" spans="1:9" ht="16.5" customHeight="1" x14ac:dyDescent="0.25">
      <c r="A415" s="382">
        <v>41991</v>
      </c>
      <c r="B415" s="307" t="s">
        <v>225</v>
      </c>
      <c r="C415" s="267" t="s">
        <v>25</v>
      </c>
      <c r="D415" s="255" t="s">
        <v>347</v>
      </c>
      <c r="E415" s="300">
        <v>12000</v>
      </c>
      <c r="F415" s="255" t="s">
        <v>12</v>
      </c>
      <c r="G415" s="205" t="s">
        <v>14</v>
      </c>
      <c r="H415" s="245" t="s">
        <v>2848</v>
      </c>
      <c r="I415" s="105" t="s">
        <v>2187</v>
      </c>
    </row>
    <row r="416" spans="1:9" ht="16.5" customHeight="1" x14ac:dyDescent="0.25">
      <c r="A416" s="382">
        <v>41991</v>
      </c>
      <c r="B416" s="307" t="s">
        <v>3104</v>
      </c>
      <c r="C416" s="267" t="s">
        <v>25</v>
      </c>
      <c r="D416" s="255" t="s">
        <v>347</v>
      </c>
      <c r="E416" s="300">
        <v>2000</v>
      </c>
      <c r="F416" s="255" t="s">
        <v>12</v>
      </c>
      <c r="G416" s="205" t="s">
        <v>14</v>
      </c>
      <c r="H416" s="245" t="s">
        <v>2848</v>
      </c>
      <c r="I416" s="105" t="s">
        <v>2187</v>
      </c>
    </row>
    <row r="417" spans="1:9" ht="16.5" customHeight="1" x14ac:dyDescent="0.25">
      <c r="A417" s="382">
        <v>41991</v>
      </c>
      <c r="B417" s="307" t="s">
        <v>3105</v>
      </c>
      <c r="C417" s="267" t="s">
        <v>25</v>
      </c>
      <c r="D417" s="255" t="s">
        <v>347</v>
      </c>
      <c r="E417" s="300">
        <v>1000</v>
      </c>
      <c r="F417" s="255" t="s">
        <v>12</v>
      </c>
      <c r="G417" s="205" t="s">
        <v>14</v>
      </c>
      <c r="H417" s="245" t="s">
        <v>2848</v>
      </c>
      <c r="I417" s="105" t="s">
        <v>2187</v>
      </c>
    </row>
    <row r="418" spans="1:9" ht="16.5" customHeight="1" x14ac:dyDescent="0.25">
      <c r="A418" s="271">
        <v>41993</v>
      </c>
      <c r="B418" s="311" t="s">
        <v>2861</v>
      </c>
      <c r="C418" s="113" t="s">
        <v>18</v>
      </c>
      <c r="D418" s="252" t="s">
        <v>9</v>
      </c>
      <c r="E418" s="291">
        <v>700</v>
      </c>
      <c r="F418" s="254" t="s">
        <v>83</v>
      </c>
      <c r="G418" s="205" t="s">
        <v>14</v>
      </c>
      <c r="H418" s="281" t="s">
        <v>2855</v>
      </c>
      <c r="I418" s="105" t="s">
        <v>2187</v>
      </c>
    </row>
    <row r="419" spans="1:9" ht="16.5" customHeight="1" x14ac:dyDescent="0.25">
      <c r="A419" s="271">
        <v>41993</v>
      </c>
      <c r="B419" s="308" t="s">
        <v>2860</v>
      </c>
      <c r="C419" s="113" t="s">
        <v>18</v>
      </c>
      <c r="D419" s="252" t="s">
        <v>9</v>
      </c>
      <c r="E419" s="291">
        <v>700</v>
      </c>
      <c r="F419" s="254" t="s">
        <v>83</v>
      </c>
      <c r="G419" s="205" t="s">
        <v>14</v>
      </c>
      <c r="H419" s="281" t="s">
        <v>2855</v>
      </c>
      <c r="I419" s="105" t="s">
        <v>2187</v>
      </c>
    </row>
    <row r="420" spans="1:9" ht="16.5" customHeight="1" x14ac:dyDescent="0.25">
      <c r="A420" s="271">
        <v>41993</v>
      </c>
      <c r="B420" s="306" t="s">
        <v>2862</v>
      </c>
      <c r="C420" s="245" t="s">
        <v>27</v>
      </c>
      <c r="D420" s="246" t="s">
        <v>9</v>
      </c>
      <c r="E420" s="273">
        <v>35000</v>
      </c>
      <c r="F420" s="254" t="s">
        <v>83</v>
      </c>
      <c r="G420" s="205" t="s">
        <v>14</v>
      </c>
      <c r="H420" s="281" t="s">
        <v>2856</v>
      </c>
      <c r="I420" s="105" t="s">
        <v>2187</v>
      </c>
    </row>
    <row r="421" spans="1:9" ht="16.5" customHeight="1" x14ac:dyDescent="0.25">
      <c r="A421" s="271">
        <v>41993</v>
      </c>
      <c r="B421" s="306" t="s">
        <v>2863</v>
      </c>
      <c r="C421" s="245" t="s">
        <v>18</v>
      </c>
      <c r="D421" s="246" t="s">
        <v>9</v>
      </c>
      <c r="E421" s="273">
        <v>900</v>
      </c>
      <c r="F421" s="254" t="s">
        <v>83</v>
      </c>
      <c r="G421" s="205" t="s">
        <v>14</v>
      </c>
      <c r="H421" s="281" t="s">
        <v>2859</v>
      </c>
      <c r="I421" s="105" t="s">
        <v>2187</v>
      </c>
    </row>
    <row r="422" spans="1:9" ht="16.5" customHeight="1" x14ac:dyDescent="0.25">
      <c r="A422" s="271">
        <v>41993</v>
      </c>
      <c r="B422" s="306" t="s">
        <v>2864</v>
      </c>
      <c r="C422" s="245" t="s">
        <v>18</v>
      </c>
      <c r="D422" s="246" t="s">
        <v>9</v>
      </c>
      <c r="E422" s="273">
        <v>900</v>
      </c>
      <c r="F422" s="254" t="s">
        <v>83</v>
      </c>
      <c r="G422" s="205" t="s">
        <v>14</v>
      </c>
      <c r="H422" s="281" t="s">
        <v>2859</v>
      </c>
      <c r="I422" s="105" t="s">
        <v>2187</v>
      </c>
    </row>
    <row r="423" spans="1:9" ht="16.5" customHeight="1" x14ac:dyDescent="0.25">
      <c r="A423" s="271">
        <v>41993</v>
      </c>
      <c r="B423" s="306" t="s">
        <v>3020</v>
      </c>
      <c r="C423" s="245" t="s">
        <v>18</v>
      </c>
      <c r="D423" s="246" t="s">
        <v>15</v>
      </c>
      <c r="E423" s="273">
        <v>500</v>
      </c>
      <c r="F423" s="246" t="s">
        <v>24</v>
      </c>
      <c r="G423" s="205" t="s">
        <v>14</v>
      </c>
      <c r="H423" s="275" t="s">
        <v>2857</v>
      </c>
      <c r="I423" s="105" t="s">
        <v>2187</v>
      </c>
    </row>
    <row r="424" spans="1:9" ht="16.5" customHeight="1" x14ac:dyDescent="0.25">
      <c r="A424" s="271">
        <v>41993</v>
      </c>
      <c r="B424" s="257" t="s">
        <v>3021</v>
      </c>
      <c r="C424" s="245" t="s">
        <v>18</v>
      </c>
      <c r="D424" s="246" t="s">
        <v>15</v>
      </c>
      <c r="E424" s="273">
        <v>800</v>
      </c>
      <c r="F424" s="246" t="s">
        <v>24</v>
      </c>
      <c r="G424" s="205" t="s">
        <v>14</v>
      </c>
      <c r="H424" s="275" t="s">
        <v>2857</v>
      </c>
      <c r="I424" s="105" t="s">
        <v>2187</v>
      </c>
    </row>
    <row r="425" spans="1:9" ht="16.5" customHeight="1" x14ac:dyDescent="0.25">
      <c r="A425" s="271">
        <v>41993</v>
      </c>
      <c r="B425" s="306" t="s">
        <v>3022</v>
      </c>
      <c r="C425" s="245" t="s">
        <v>18</v>
      </c>
      <c r="D425" s="246" t="s">
        <v>15</v>
      </c>
      <c r="E425" s="273">
        <v>700</v>
      </c>
      <c r="F425" s="246" t="s">
        <v>24</v>
      </c>
      <c r="G425" s="205" t="s">
        <v>14</v>
      </c>
      <c r="H425" s="275" t="s">
        <v>2857</v>
      </c>
      <c r="I425" s="105" t="s">
        <v>2187</v>
      </c>
    </row>
    <row r="426" spans="1:9" ht="16.5" customHeight="1" x14ac:dyDescent="0.25">
      <c r="A426" s="271">
        <v>41993</v>
      </c>
      <c r="B426" s="306" t="s">
        <v>3023</v>
      </c>
      <c r="C426" s="245" t="s">
        <v>18</v>
      </c>
      <c r="D426" s="246" t="s">
        <v>15</v>
      </c>
      <c r="E426" s="273">
        <v>300</v>
      </c>
      <c r="F426" s="246" t="s">
        <v>24</v>
      </c>
      <c r="G426" s="205" t="s">
        <v>14</v>
      </c>
      <c r="H426" s="275" t="s">
        <v>2857</v>
      </c>
      <c r="I426" s="105" t="s">
        <v>2187</v>
      </c>
    </row>
    <row r="427" spans="1:9" ht="16.5" customHeight="1" x14ac:dyDescent="0.25">
      <c r="A427" s="382">
        <v>41993</v>
      </c>
      <c r="B427" s="307" t="s">
        <v>2715</v>
      </c>
      <c r="C427" s="267" t="s">
        <v>18</v>
      </c>
      <c r="D427" s="255" t="s">
        <v>10</v>
      </c>
      <c r="E427" s="299">
        <v>5000</v>
      </c>
      <c r="F427" s="245" t="s">
        <v>82</v>
      </c>
      <c r="G427" s="205" t="s">
        <v>14</v>
      </c>
      <c r="H427" s="282" t="s">
        <v>2853</v>
      </c>
      <c r="I427" s="105" t="s">
        <v>2187</v>
      </c>
    </row>
    <row r="428" spans="1:9" ht="16.5" customHeight="1" x14ac:dyDescent="0.25">
      <c r="A428" s="271">
        <v>41994</v>
      </c>
      <c r="B428" s="335" t="s">
        <v>3126</v>
      </c>
      <c r="C428" s="115" t="s">
        <v>18</v>
      </c>
      <c r="D428" s="321" t="s">
        <v>9</v>
      </c>
      <c r="E428" s="340">
        <v>1000</v>
      </c>
      <c r="F428" s="322" t="s">
        <v>83</v>
      </c>
      <c r="G428" s="323" t="s">
        <v>14</v>
      </c>
      <c r="H428" s="275" t="s">
        <v>3123</v>
      </c>
      <c r="I428" s="105" t="s">
        <v>2187</v>
      </c>
    </row>
    <row r="429" spans="1:9" ht="16.5" customHeight="1" x14ac:dyDescent="0.25">
      <c r="A429" s="271">
        <v>41994</v>
      </c>
      <c r="B429" s="335" t="s">
        <v>3127</v>
      </c>
      <c r="C429" s="115" t="s">
        <v>18</v>
      </c>
      <c r="D429" s="321" t="s">
        <v>9</v>
      </c>
      <c r="E429" s="340">
        <v>1000</v>
      </c>
      <c r="F429" s="322" t="s">
        <v>83</v>
      </c>
      <c r="G429" s="323" t="s">
        <v>14</v>
      </c>
      <c r="H429" s="275" t="s">
        <v>3123</v>
      </c>
      <c r="I429" s="105" t="s">
        <v>2187</v>
      </c>
    </row>
    <row r="430" spans="1:9" ht="16.5" customHeight="1" x14ac:dyDescent="0.25">
      <c r="A430" s="271">
        <v>41994</v>
      </c>
      <c r="B430" s="335" t="s">
        <v>3137</v>
      </c>
      <c r="C430" s="115" t="s">
        <v>22</v>
      </c>
      <c r="D430" s="321" t="s">
        <v>9</v>
      </c>
      <c r="E430" s="340">
        <v>1000</v>
      </c>
      <c r="F430" s="322" t="s">
        <v>83</v>
      </c>
      <c r="G430" s="323" t="s">
        <v>14</v>
      </c>
      <c r="H430" s="275" t="s">
        <v>3123</v>
      </c>
      <c r="I430" s="105" t="s">
        <v>2187</v>
      </c>
    </row>
    <row r="431" spans="1:9" ht="16.5" customHeight="1" x14ac:dyDescent="0.25">
      <c r="A431" s="271">
        <v>41995</v>
      </c>
      <c r="B431" s="328" t="s">
        <v>3126</v>
      </c>
      <c r="C431" s="115" t="s">
        <v>18</v>
      </c>
      <c r="D431" s="321" t="s">
        <v>9</v>
      </c>
      <c r="E431" s="340">
        <v>1000</v>
      </c>
      <c r="F431" s="322" t="s">
        <v>83</v>
      </c>
      <c r="G431" s="323" t="s">
        <v>14</v>
      </c>
      <c r="H431" s="275" t="s">
        <v>3123</v>
      </c>
      <c r="I431" s="105" t="s">
        <v>2187</v>
      </c>
    </row>
    <row r="432" spans="1:9" ht="16.5" customHeight="1" x14ac:dyDescent="0.25">
      <c r="A432" s="271">
        <v>41995</v>
      </c>
      <c r="B432" s="328" t="s">
        <v>3127</v>
      </c>
      <c r="C432" s="115" t="s">
        <v>18</v>
      </c>
      <c r="D432" s="321" t="s">
        <v>9</v>
      </c>
      <c r="E432" s="340">
        <v>1000</v>
      </c>
      <c r="F432" s="322" t="s">
        <v>83</v>
      </c>
      <c r="G432" s="323" t="s">
        <v>14</v>
      </c>
      <c r="H432" s="275" t="s">
        <v>3123</v>
      </c>
      <c r="I432" s="105" t="s">
        <v>2187</v>
      </c>
    </row>
    <row r="433" spans="1:9" ht="16.5" customHeight="1" x14ac:dyDescent="0.25">
      <c r="A433" s="271">
        <v>41996</v>
      </c>
      <c r="B433" s="324" t="s">
        <v>3110</v>
      </c>
      <c r="C433" s="319" t="s">
        <v>25</v>
      </c>
      <c r="D433" s="320" t="s">
        <v>10</v>
      </c>
      <c r="E433" s="321">
        <v>205055</v>
      </c>
      <c r="F433" s="322" t="s">
        <v>343</v>
      </c>
      <c r="G433" s="323" t="s">
        <v>14</v>
      </c>
      <c r="H433" s="333" t="s">
        <v>2816</v>
      </c>
      <c r="I433" s="105" t="s">
        <v>2187</v>
      </c>
    </row>
    <row r="434" spans="1:9" ht="16.5" customHeight="1" x14ac:dyDescent="0.25">
      <c r="A434" s="271">
        <v>41996</v>
      </c>
      <c r="B434" s="324" t="s">
        <v>3111</v>
      </c>
      <c r="C434" s="319" t="s">
        <v>25</v>
      </c>
      <c r="D434" s="320" t="s">
        <v>10</v>
      </c>
      <c r="E434" s="321">
        <v>197625</v>
      </c>
      <c r="F434" s="322" t="s">
        <v>343</v>
      </c>
      <c r="G434" s="323" t="s">
        <v>14</v>
      </c>
      <c r="H434" s="333" t="s">
        <v>2816</v>
      </c>
      <c r="I434" s="105" t="s">
        <v>2187</v>
      </c>
    </row>
    <row r="435" spans="1:9" ht="16.5" customHeight="1" x14ac:dyDescent="0.25">
      <c r="A435" s="271">
        <v>41996</v>
      </c>
      <c r="B435" s="336" t="s">
        <v>3112</v>
      </c>
      <c r="C435" s="337" t="s">
        <v>25</v>
      </c>
      <c r="D435" s="339" t="s">
        <v>15</v>
      </c>
      <c r="E435" s="325">
        <v>151795</v>
      </c>
      <c r="F435" s="326" t="s">
        <v>343</v>
      </c>
      <c r="G435" s="327" t="s">
        <v>14</v>
      </c>
      <c r="H435" s="333" t="s">
        <v>2816</v>
      </c>
      <c r="I435" s="105" t="s">
        <v>2187</v>
      </c>
    </row>
    <row r="436" spans="1:9" ht="16.5" customHeight="1" x14ac:dyDescent="0.25">
      <c r="A436" s="271">
        <v>41996</v>
      </c>
      <c r="B436" s="324" t="s">
        <v>3113</v>
      </c>
      <c r="C436" s="328" t="s">
        <v>25</v>
      </c>
      <c r="D436" s="338" t="s">
        <v>11</v>
      </c>
      <c r="E436" s="329">
        <v>150955</v>
      </c>
      <c r="F436" s="331" t="s">
        <v>343</v>
      </c>
      <c r="G436" s="332" t="s">
        <v>14</v>
      </c>
      <c r="H436" s="333" t="s">
        <v>2816</v>
      </c>
      <c r="I436" s="105" t="s">
        <v>2187</v>
      </c>
    </row>
    <row r="437" spans="1:9" ht="16.5" customHeight="1" x14ac:dyDescent="0.25">
      <c r="A437" s="271">
        <v>41996</v>
      </c>
      <c r="B437" s="324" t="s">
        <v>3114</v>
      </c>
      <c r="C437" s="328" t="s">
        <v>25</v>
      </c>
      <c r="D437" s="338" t="s">
        <v>9</v>
      </c>
      <c r="E437" s="329">
        <v>103685</v>
      </c>
      <c r="F437" s="331" t="s">
        <v>343</v>
      </c>
      <c r="G437" s="332" t="s">
        <v>14</v>
      </c>
      <c r="H437" s="333" t="s">
        <v>2816</v>
      </c>
      <c r="I437" s="105" t="s">
        <v>2187</v>
      </c>
    </row>
    <row r="438" spans="1:9" ht="16.5" customHeight="1" x14ac:dyDescent="0.25">
      <c r="A438" s="271">
        <v>41996</v>
      </c>
      <c r="B438" s="324" t="s">
        <v>3115</v>
      </c>
      <c r="C438" s="328" t="s">
        <v>25</v>
      </c>
      <c r="D438" s="338" t="s">
        <v>11</v>
      </c>
      <c r="E438" s="329">
        <v>151375</v>
      </c>
      <c r="F438" s="331" t="s">
        <v>343</v>
      </c>
      <c r="G438" s="332" t="s">
        <v>14</v>
      </c>
      <c r="H438" s="333" t="s">
        <v>2816</v>
      </c>
      <c r="I438" s="105" t="s">
        <v>2187</v>
      </c>
    </row>
    <row r="439" spans="1:9" ht="16.5" customHeight="1" x14ac:dyDescent="0.25">
      <c r="A439" s="271">
        <v>41996</v>
      </c>
      <c r="B439" s="324" t="s">
        <v>3116</v>
      </c>
      <c r="C439" s="328" t="s">
        <v>25</v>
      </c>
      <c r="D439" s="338" t="s">
        <v>8</v>
      </c>
      <c r="E439" s="329">
        <v>77215</v>
      </c>
      <c r="F439" s="331" t="s">
        <v>343</v>
      </c>
      <c r="G439" s="332" t="s">
        <v>14</v>
      </c>
      <c r="H439" s="333" t="s">
        <v>2816</v>
      </c>
      <c r="I439" s="105" t="s">
        <v>2187</v>
      </c>
    </row>
    <row r="440" spans="1:9" ht="16.5" customHeight="1" x14ac:dyDescent="0.25">
      <c r="A440" s="271">
        <v>41996</v>
      </c>
      <c r="B440" s="328" t="s">
        <v>3117</v>
      </c>
      <c r="C440" s="324" t="s">
        <v>25</v>
      </c>
      <c r="D440" s="329" t="s">
        <v>10</v>
      </c>
      <c r="E440" s="330">
        <v>160000</v>
      </c>
      <c r="F440" s="331" t="s">
        <v>343</v>
      </c>
      <c r="G440" s="332" t="s">
        <v>14</v>
      </c>
      <c r="H440" s="333" t="s">
        <v>2816</v>
      </c>
      <c r="I440" s="105" t="s">
        <v>2187</v>
      </c>
    </row>
    <row r="441" spans="1:9" ht="16.5" customHeight="1" x14ac:dyDescent="0.25">
      <c r="A441" s="271">
        <v>41996</v>
      </c>
      <c r="B441" s="328" t="s">
        <v>3118</v>
      </c>
      <c r="C441" s="324" t="s">
        <v>27</v>
      </c>
      <c r="D441" s="329" t="s">
        <v>9</v>
      </c>
      <c r="E441" s="330">
        <v>85000</v>
      </c>
      <c r="F441" s="331" t="s">
        <v>343</v>
      </c>
      <c r="G441" s="332" t="s">
        <v>14</v>
      </c>
      <c r="H441" s="333" t="s">
        <v>2816</v>
      </c>
      <c r="I441" s="105" t="s">
        <v>2187</v>
      </c>
    </row>
    <row r="442" spans="1:9" ht="16.5" customHeight="1" x14ac:dyDescent="0.25">
      <c r="A442" s="271">
        <v>41996</v>
      </c>
      <c r="B442" s="328" t="s">
        <v>3119</v>
      </c>
      <c r="C442" s="324" t="s">
        <v>25</v>
      </c>
      <c r="D442" s="329" t="s">
        <v>9</v>
      </c>
      <c r="E442" s="330">
        <v>180000</v>
      </c>
      <c r="F442" s="331" t="s">
        <v>343</v>
      </c>
      <c r="G442" s="332" t="s">
        <v>14</v>
      </c>
      <c r="H442" s="333" t="s">
        <v>2816</v>
      </c>
      <c r="I442" s="105" t="s">
        <v>2187</v>
      </c>
    </row>
    <row r="443" spans="1:9" ht="16.5" customHeight="1" x14ac:dyDescent="0.25">
      <c r="A443" s="271">
        <v>41996</v>
      </c>
      <c r="B443" s="328" t="s">
        <v>3120</v>
      </c>
      <c r="C443" s="324" t="s">
        <v>25</v>
      </c>
      <c r="D443" s="329" t="s">
        <v>11</v>
      </c>
      <c r="E443" s="330">
        <v>160000</v>
      </c>
      <c r="F443" s="331" t="s">
        <v>343</v>
      </c>
      <c r="G443" s="332" t="s">
        <v>14</v>
      </c>
      <c r="H443" s="333" t="s">
        <v>2816</v>
      </c>
      <c r="I443" s="105" t="s">
        <v>2187</v>
      </c>
    </row>
    <row r="444" spans="1:9" ht="16.5" customHeight="1" x14ac:dyDescent="0.25">
      <c r="A444" s="271">
        <v>41996</v>
      </c>
      <c r="B444" s="328" t="s">
        <v>3121</v>
      </c>
      <c r="C444" s="324" t="s">
        <v>25</v>
      </c>
      <c r="D444" s="329" t="s">
        <v>8</v>
      </c>
      <c r="E444" s="330">
        <v>160000</v>
      </c>
      <c r="F444" s="331" t="s">
        <v>343</v>
      </c>
      <c r="G444" s="332" t="s">
        <v>14</v>
      </c>
      <c r="H444" s="333" t="s">
        <v>2816</v>
      </c>
      <c r="I444" s="105" t="s">
        <v>2187</v>
      </c>
    </row>
    <row r="445" spans="1:9" ht="16.5" customHeight="1" x14ac:dyDescent="0.25">
      <c r="A445" s="271">
        <v>41996</v>
      </c>
      <c r="B445" s="328" t="s">
        <v>3128</v>
      </c>
      <c r="C445" s="324" t="s">
        <v>18</v>
      </c>
      <c r="D445" s="329" t="s">
        <v>9</v>
      </c>
      <c r="E445" s="330">
        <v>800</v>
      </c>
      <c r="F445" s="331" t="s">
        <v>83</v>
      </c>
      <c r="G445" s="332" t="s">
        <v>14</v>
      </c>
      <c r="H445" s="275" t="s">
        <v>3123</v>
      </c>
      <c r="I445" s="105" t="s">
        <v>2187</v>
      </c>
    </row>
    <row r="446" spans="1:9" ht="16.5" customHeight="1" x14ac:dyDescent="0.25">
      <c r="A446" s="271">
        <v>41996</v>
      </c>
      <c r="B446" s="328" t="s">
        <v>3129</v>
      </c>
      <c r="C446" s="324" t="s">
        <v>18</v>
      </c>
      <c r="D446" s="329" t="s">
        <v>9</v>
      </c>
      <c r="E446" s="330">
        <v>800</v>
      </c>
      <c r="F446" s="331" t="s">
        <v>83</v>
      </c>
      <c r="G446" s="332" t="s">
        <v>14</v>
      </c>
      <c r="H446" s="275" t="s">
        <v>3123</v>
      </c>
      <c r="I446" s="105" t="s">
        <v>2187</v>
      </c>
    </row>
    <row r="447" spans="1:9" ht="16.5" customHeight="1" x14ac:dyDescent="0.25">
      <c r="A447" s="271">
        <v>41998</v>
      </c>
      <c r="B447" s="328" t="s">
        <v>3136</v>
      </c>
      <c r="C447" s="324" t="s">
        <v>26</v>
      </c>
      <c r="D447" s="329" t="s">
        <v>8</v>
      </c>
      <c r="E447" s="330">
        <v>4500</v>
      </c>
      <c r="F447" s="331" t="s">
        <v>2742</v>
      </c>
      <c r="G447" s="332" t="s">
        <v>14</v>
      </c>
      <c r="H447" s="275" t="s">
        <v>3125</v>
      </c>
      <c r="I447" s="105" t="s">
        <v>2187</v>
      </c>
    </row>
    <row r="448" spans="1:9" ht="16.5" customHeight="1" x14ac:dyDescent="0.25">
      <c r="A448" s="271">
        <v>42000</v>
      </c>
      <c r="B448" s="328" t="s">
        <v>3136</v>
      </c>
      <c r="C448" s="324" t="s">
        <v>26</v>
      </c>
      <c r="D448" s="329" t="s">
        <v>8</v>
      </c>
      <c r="E448" s="330">
        <v>4500</v>
      </c>
      <c r="F448" s="331" t="s">
        <v>12</v>
      </c>
      <c r="G448" s="332" t="s">
        <v>14</v>
      </c>
      <c r="H448" s="275" t="s">
        <v>3124</v>
      </c>
      <c r="I448" s="105" t="s">
        <v>2187</v>
      </c>
    </row>
    <row r="449" spans="1:9" ht="16.5" customHeight="1" x14ac:dyDescent="0.25">
      <c r="A449" s="271">
        <v>42001</v>
      </c>
      <c r="B449" s="328" t="s">
        <v>3130</v>
      </c>
      <c r="C449" s="324" t="s">
        <v>18</v>
      </c>
      <c r="D449" s="329" t="s">
        <v>9</v>
      </c>
      <c r="E449" s="330">
        <v>600</v>
      </c>
      <c r="F449" s="331" t="s">
        <v>83</v>
      </c>
      <c r="G449" s="332" t="s">
        <v>14</v>
      </c>
      <c r="H449" s="275" t="s">
        <v>3123</v>
      </c>
      <c r="I449" s="105" t="s">
        <v>2187</v>
      </c>
    </row>
    <row r="450" spans="1:9" ht="16.5" customHeight="1" x14ac:dyDescent="0.25">
      <c r="A450" s="271">
        <v>42001</v>
      </c>
      <c r="B450" s="328" t="s">
        <v>3131</v>
      </c>
      <c r="C450" s="324" t="s">
        <v>18</v>
      </c>
      <c r="D450" s="329" t="s">
        <v>9</v>
      </c>
      <c r="E450" s="330">
        <v>800</v>
      </c>
      <c r="F450" s="331" t="s">
        <v>83</v>
      </c>
      <c r="G450" s="332" t="s">
        <v>14</v>
      </c>
      <c r="H450" s="275" t="s">
        <v>3123</v>
      </c>
      <c r="I450" s="105" t="s">
        <v>2187</v>
      </c>
    </row>
    <row r="451" spans="1:9" ht="16.5" customHeight="1" x14ac:dyDescent="0.25">
      <c r="A451" s="271">
        <v>42001</v>
      </c>
      <c r="B451" s="328" t="s">
        <v>3132</v>
      </c>
      <c r="C451" s="324" t="s">
        <v>18</v>
      </c>
      <c r="D451" s="329" t="s">
        <v>9</v>
      </c>
      <c r="E451" s="330">
        <v>600</v>
      </c>
      <c r="F451" s="331" t="s">
        <v>83</v>
      </c>
      <c r="G451" s="332" t="s">
        <v>14</v>
      </c>
      <c r="H451" s="275" t="s">
        <v>3123</v>
      </c>
      <c r="I451" s="105" t="s">
        <v>2187</v>
      </c>
    </row>
    <row r="452" spans="1:9" ht="16.5" customHeight="1" x14ac:dyDescent="0.25">
      <c r="A452" s="271">
        <v>42001</v>
      </c>
      <c r="B452" s="328" t="s">
        <v>3133</v>
      </c>
      <c r="C452" s="324" t="s">
        <v>18</v>
      </c>
      <c r="D452" s="329" t="s">
        <v>9</v>
      </c>
      <c r="E452" s="330">
        <v>400</v>
      </c>
      <c r="F452" s="331" t="s">
        <v>83</v>
      </c>
      <c r="G452" s="332" t="s">
        <v>14</v>
      </c>
      <c r="H452" s="275" t="s">
        <v>3123</v>
      </c>
      <c r="I452" s="105" t="s">
        <v>2187</v>
      </c>
    </row>
    <row r="453" spans="1:9" ht="16.5" customHeight="1" x14ac:dyDescent="0.25">
      <c r="A453" s="271">
        <v>42001</v>
      </c>
      <c r="B453" s="328" t="s">
        <v>2466</v>
      </c>
      <c r="C453" s="324" t="s">
        <v>18</v>
      </c>
      <c r="D453" s="329" t="s">
        <v>9</v>
      </c>
      <c r="E453" s="330">
        <v>700</v>
      </c>
      <c r="F453" s="331" t="s">
        <v>83</v>
      </c>
      <c r="G453" s="332" t="s">
        <v>14</v>
      </c>
      <c r="H453" s="275" t="s">
        <v>3123</v>
      </c>
      <c r="I453" s="105" t="s">
        <v>2187</v>
      </c>
    </row>
    <row r="454" spans="1:9" ht="16.5" customHeight="1" x14ac:dyDescent="0.25">
      <c r="A454" s="271">
        <v>42003</v>
      </c>
      <c r="B454" s="328" t="s">
        <v>3134</v>
      </c>
      <c r="C454" s="324" t="s">
        <v>18</v>
      </c>
      <c r="D454" s="329" t="s">
        <v>9</v>
      </c>
      <c r="E454" s="330">
        <v>800</v>
      </c>
      <c r="F454" s="331" t="s">
        <v>83</v>
      </c>
      <c r="G454" s="332" t="s">
        <v>14</v>
      </c>
      <c r="H454" s="275" t="s">
        <v>3123</v>
      </c>
      <c r="I454" s="105" t="s">
        <v>2187</v>
      </c>
    </row>
    <row r="455" spans="1:9" ht="16.5" customHeight="1" x14ac:dyDescent="0.25">
      <c r="A455" s="271">
        <v>42003</v>
      </c>
      <c r="B455" s="328" t="s">
        <v>3135</v>
      </c>
      <c r="C455" s="324" t="s">
        <v>18</v>
      </c>
      <c r="D455" s="329" t="s">
        <v>9</v>
      </c>
      <c r="E455" s="330">
        <v>800</v>
      </c>
      <c r="F455" s="331" t="s">
        <v>83</v>
      </c>
      <c r="G455" s="332" t="s">
        <v>14</v>
      </c>
      <c r="H455" s="275" t="s">
        <v>3123</v>
      </c>
      <c r="I455" s="105" t="s">
        <v>2187</v>
      </c>
    </row>
    <row r="456" spans="1:9" ht="16.5" customHeight="1" x14ac:dyDescent="0.25">
      <c r="A456" s="271">
        <v>42003</v>
      </c>
      <c r="B456" s="328" t="s">
        <v>342</v>
      </c>
      <c r="C456" s="324" t="s">
        <v>29</v>
      </c>
      <c r="D456" s="329" t="s">
        <v>9</v>
      </c>
      <c r="E456" s="330">
        <v>3300</v>
      </c>
      <c r="F456" s="331" t="s">
        <v>343</v>
      </c>
      <c r="G456" s="332" t="s">
        <v>14</v>
      </c>
      <c r="H456" s="333" t="s">
        <v>2817</v>
      </c>
      <c r="I456" s="105" t="s">
        <v>2187</v>
      </c>
    </row>
    <row r="457" spans="1:9" ht="16.5" customHeight="1" x14ac:dyDescent="0.25">
      <c r="E457" s="380"/>
    </row>
    <row r="458" spans="1:9" ht="16.5" customHeight="1" x14ac:dyDescent="0.25">
      <c r="E458" s="380"/>
    </row>
    <row r="459" spans="1:9" ht="16.5" customHeight="1" x14ac:dyDescent="0.25">
      <c r="E459" s="380"/>
    </row>
  </sheetData>
  <autoFilter ref="A1:I458">
    <sortState ref="A2:I456">
      <sortCondition ref="A1:A456"/>
    </sortState>
  </autoFilter>
  <dataValidations count="1">
    <dataValidation type="list" errorStyle="information" showInputMessage="1" showErrorMessage="1" errorTitle="Attention" error="Seuls les transports entre villes sont autorisés en champs libre_x000a_" sqref="B381:B427">
      <formula1>$M$20:$M$26</formula1>
    </dataValidation>
  </dataValidations>
  <pageMargins left="0.7" right="0.7" top="0.75" bottom="0.75" header="0.3" footer="0.3"/>
  <pageSetup scale="1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2"/>
  <sheetViews>
    <sheetView workbookViewId="0">
      <selection activeCell="B19" sqref="B19"/>
    </sheetView>
  </sheetViews>
  <sheetFormatPr baseColWidth="10" defaultRowHeight="15" x14ac:dyDescent="0.25"/>
  <cols>
    <col min="1" max="1" width="32.140625" customWidth="1"/>
    <col min="2" max="2" width="23.85546875" customWidth="1"/>
    <col min="3" max="3" width="7" customWidth="1"/>
    <col min="4" max="5" width="8.28515625" customWidth="1"/>
    <col min="6" max="6" width="15.28515625" bestFit="1" customWidth="1"/>
    <col min="7" max="7" width="10" customWidth="1"/>
    <col min="8" max="8" width="11.85546875" customWidth="1"/>
    <col min="9" max="9" width="8.28515625" customWidth="1"/>
    <col min="10" max="10" width="10.5703125" customWidth="1"/>
    <col min="11" max="11" width="12.85546875" customWidth="1"/>
    <col min="12" max="12" width="9.42578125" customWidth="1"/>
    <col min="13" max="13" width="17.5703125" bestFit="1" customWidth="1"/>
    <col min="14" max="14" width="13.140625" customWidth="1"/>
    <col min="15" max="15" width="12.5703125" customWidth="1"/>
    <col min="16" max="16" width="29.28515625" bestFit="1" customWidth="1"/>
    <col min="17" max="17" width="24.140625" bestFit="1" customWidth="1"/>
    <col min="18" max="18" width="20.7109375" bestFit="1" customWidth="1"/>
    <col min="19" max="19" width="25.7109375" bestFit="1" customWidth="1"/>
    <col min="20" max="20" width="26.5703125" bestFit="1" customWidth="1"/>
    <col min="21" max="21" width="14.42578125" bestFit="1" customWidth="1"/>
    <col min="22" max="22" width="15.85546875" bestFit="1" customWidth="1"/>
    <col min="23" max="23" width="26.85546875" bestFit="1" customWidth="1"/>
    <col min="24" max="24" width="15.85546875" bestFit="1" customWidth="1"/>
    <col min="25" max="25" width="16.85546875" bestFit="1" customWidth="1"/>
    <col min="26" max="26" width="7.85546875" customWidth="1"/>
    <col min="27" max="27" width="11.5703125" bestFit="1" customWidth="1"/>
    <col min="28" max="28" width="44.85546875" bestFit="1" customWidth="1"/>
    <col min="29" max="29" width="49.140625" bestFit="1" customWidth="1"/>
    <col min="30" max="30" width="47.7109375" bestFit="1" customWidth="1"/>
    <col min="31" max="31" width="38.28515625" bestFit="1" customWidth="1"/>
    <col min="32" max="32" width="37.5703125" bestFit="1" customWidth="1"/>
    <col min="33" max="33" width="38.85546875" bestFit="1" customWidth="1"/>
    <col min="34" max="34" width="52.42578125" bestFit="1" customWidth="1"/>
    <col min="35" max="35" width="36" bestFit="1" customWidth="1"/>
    <col min="36" max="36" width="41" bestFit="1" customWidth="1"/>
    <col min="37" max="37" width="33.42578125" bestFit="1" customWidth="1"/>
    <col min="38" max="38" width="43.85546875" bestFit="1" customWidth="1"/>
    <col min="39" max="39" width="43.42578125" bestFit="1" customWidth="1"/>
    <col min="40" max="40" width="51" bestFit="1" customWidth="1"/>
    <col min="41" max="41" width="39.140625" bestFit="1" customWidth="1"/>
    <col min="42" max="42" width="33.28515625" bestFit="1" customWidth="1"/>
    <col min="43" max="43" width="37.85546875" bestFit="1" customWidth="1"/>
    <col min="44" max="44" width="36.28515625" bestFit="1" customWidth="1"/>
    <col min="45" max="45" width="39.85546875" bestFit="1" customWidth="1"/>
    <col min="46" max="46" width="50.140625" bestFit="1" customWidth="1"/>
    <col min="47" max="47" width="31.85546875" bestFit="1" customWidth="1"/>
    <col min="48" max="48" width="43.7109375" bestFit="1" customWidth="1"/>
    <col min="49" max="49" width="32.85546875" bestFit="1" customWidth="1"/>
    <col min="50" max="50" width="27.85546875" bestFit="1" customWidth="1"/>
    <col min="51" max="51" width="24.7109375" bestFit="1" customWidth="1"/>
    <col min="52" max="52" width="21.85546875" bestFit="1" customWidth="1"/>
    <col min="53" max="54" width="18.7109375" bestFit="1" customWidth="1"/>
    <col min="55" max="55" width="21" bestFit="1" customWidth="1"/>
    <col min="56" max="56" width="17.5703125" bestFit="1" customWidth="1"/>
    <col min="57" max="57" width="24.28515625" bestFit="1" customWidth="1"/>
    <col min="58" max="59" width="21.28515625" bestFit="1" customWidth="1"/>
    <col min="60" max="60" width="16.28515625" bestFit="1" customWidth="1"/>
    <col min="61" max="61" width="14.85546875" bestFit="1" customWidth="1"/>
    <col min="62" max="62" width="16.140625" bestFit="1" customWidth="1"/>
    <col min="63" max="63" width="15.28515625" bestFit="1" customWidth="1"/>
    <col min="64" max="64" width="41.42578125" bestFit="1" customWidth="1"/>
    <col min="65" max="65" width="20.28515625" bestFit="1" customWidth="1"/>
    <col min="66" max="66" width="43" bestFit="1" customWidth="1"/>
    <col min="67" max="67" width="17.7109375" bestFit="1" customWidth="1"/>
    <col min="68" max="68" width="19.28515625" bestFit="1" customWidth="1"/>
    <col min="69" max="69" width="15.140625" bestFit="1" customWidth="1"/>
    <col min="70" max="70" width="41" bestFit="1" customWidth="1"/>
    <col min="71" max="71" width="14.5703125" bestFit="1" customWidth="1"/>
    <col min="72" max="72" width="25.7109375" bestFit="1" customWidth="1"/>
    <col min="73" max="73" width="13" bestFit="1" customWidth="1"/>
    <col min="74" max="74" width="39.42578125" bestFit="1" customWidth="1"/>
    <col min="75" max="75" width="15.7109375" bestFit="1" customWidth="1"/>
    <col min="76" max="76" width="30.28515625" bestFit="1" customWidth="1"/>
    <col min="77" max="78" width="14.5703125" bestFit="1" customWidth="1"/>
    <col min="79" max="79" width="11.5703125" bestFit="1" customWidth="1"/>
    <col min="80" max="80" width="22.85546875" bestFit="1" customWidth="1"/>
    <col min="81" max="81" width="17.42578125" bestFit="1" customWidth="1"/>
    <col min="82" max="82" width="18.140625" bestFit="1" customWidth="1"/>
    <col min="83" max="83" width="21" bestFit="1" customWidth="1"/>
    <col min="84" max="84" width="15.28515625" bestFit="1" customWidth="1"/>
    <col min="85" max="85" width="41.140625" bestFit="1" customWidth="1"/>
    <col min="86" max="86" width="22.28515625" bestFit="1" customWidth="1"/>
    <col min="87" max="87" width="17.42578125" bestFit="1" customWidth="1"/>
    <col min="88" max="88" width="44.28515625" bestFit="1" customWidth="1"/>
    <col min="89" max="89" width="32.7109375" bestFit="1" customWidth="1"/>
    <col min="90" max="90" width="30.5703125" bestFit="1" customWidth="1"/>
    <col min="91" max="91" width="39" bestFit="1" customWidth="1"/>
    <col min="92" max="92" width="23.85546875" bestFit="1" customWidth="1"/>
    <col min="93" max="93" width="26.85546875" bestFit="1" customWidth="1"/>
    <col min="94" max="94" width="23.7109375" bestFit="1" customWidth="1"/>
    <col min="95" max="95" width="24.42578125" bestFit="1" customWidth="1"/>
    <col min="96" max="96" width="28.85546875" bestFit="1" customWidth="1"/>
    <col min="97" max="97" width="25.5703125" bestFit="1" customWidth="1"/>
    <col min="98" max="98" width="22" bestFit="1" customWidth="1"/>
    <col min="99" max="99" width="21.85546875" bestFit="1" customWidth="1"/>
    <col min="100" max="100" width="21.5703125" bestFit="1" customWidth="1"/>
    <col min="101" max="101" width="19.5703125" bestFit="1" customWidth="1"/>
    <col min="102" max="102" width="20.28515625" bestFit="1" customWidth="1"/>
    <col min="103" max="103" width="25.42578125" bestFit="1" customWidth="1"/>
    <col min="104" max="104" width="27.5703125" bestFit="1" customWidth="1"/>
    <col min="105" max="105" width="22.5703125" bestFit="1" customWidth="1"/>
    <col min="106" max="106" width="21" bestFit="1" customWidth="1"/>
    <col min="107" max="107" width="63.5703125" bestFit="1" customWidth="1"/>
    <col min="108" max="108" width="20.85546875" bestFit="1" customWidth="1"/>
    <col min="109" max="109" width="19.5703125" bestFit="1" customWidth="1"/>
    <col min="110" max="110" width="15.28515625" bestFit="1" customWidth="1"/>
    <col min="111" max="111" width="20.7109375" bestFit="1" customWidth="1"/>
    <col min="113" max="113" width="25" bestFit="1" customWidth="1"/>
    <col min="114" max="114" width="18.85546875" bestFit="1" customWidth="1"/>
    <col min="115" max="115" width="17.5703125" bestFit="1" customWidth="1"/>
    <col min="116" max="116" width="15.7109375" bestFit="1" customWidth="1"/>
    <col min="117" max="117" width="33.42578125" bestFit="1" customWidth="1"/>
    <col min="118" max="118" width="36.42578125" bestFit="1" customWidth="1"/>
    <col min="119" max="119" width="30.140625" bestFit="1" customWidth="1"/>
    <col min="120" max="120" width="13.7109375" bestFit="1" customWidth="1"/>
    <col min="121" max="121" width="13.140625" bestFit="1" customWidth="1"/>
    <col min="122" max="122" width="37" bestFit="1" customWidth="1"/>
    <col min="123" max="123" width="16.7109375" bestFit="1" customWidth="1"/>
    <col min="124" max="124" width="19.5703125" bestFit="1" customWidth="1"/>
    <col min="125" max="125" width="41.5703125" bestFit="1" customWidth="1"/>
    <col min="126" max="126" width="16.42578125" bestFit="1" customWidth="1"/>
    <col min="127" max="127" width="74" bestFit="1" customWidth="1"/>
    <col min="128" max="128" width="75" bestFit="1" customWidth="1"/>
    <col min="129" max="129" width="61.5703125" bestFit="1" customWidth="1"/>
    <col min="130" max="130" width="73.5703125" bestFit="1" customWidth="1"/>
    <col min="131" max="131" width="75.42578125" bestFit="1" customWidth="1"/>
    <col min="132" max="132" width="13.140625" bestFit="1" customWidth="1"/>
    <col min="133" max="133" width="21" bestFit="1" customWidth="1"/>
    <col min="134" max="134" width="17.28515625" bestFit="1" customWidth="1"/>
    <col min="135" max="135" width="19.85546875" bestFit="1" customWidth="1"/>
    <col min="136" max="136" width="22.85546875" bestFit="1" customWidth="1"/>
    <col min="137" max="137" width="28.28515625" bestFit="1" customWidth="1"/>
    <col min="138" max="138" width="22.85546875" bestFit="1" customWidth="1"/>
    <col min="139" max="139" width="24.7109375" bestFit="1" customWidth="1"/>
    <col min="140" max="140" width="20.7109375" bestFit="1" customWidth="1"/>
    <col min="141" max="141" width="14.5703125" bestFit="1" customWidth="1"/>
    <col min="142" max="142" width="38.5703125" bestFit="1" customWidth="1"/>
    <col min="143" max="143" width="12" bestFit="1" customWidth="1"/>
    <col min="144" max="144" width="17.7109375" bestFit="1" customWidth="1"/>
    <col min="145" max="145" width="20.28515625" bestFit="1" customWidth="1"/>
    <col min="146" max="146" width="16.28515625" bestFit="1" customWidth="1"/>
    <col min="147" max="147" width="25.42578125" bestFit="1" customWidth="1"/>
    <col min="148" max="149" width="20.28515625" bestFit="1" customWidth="1"/>
    <col min="150" max="150" width="23.42578125" bestFit="1" customWidth="1"/>
    <col min="151" max="151" width="22.5703125" bestFit="1" customWidth="1"/>
    <col min="152" max="152" width="20.28515625" bestFit="1" customWidth="1"/>
    <col min="153" max="153" width="23.140625" bestFit="1" customWidth="1"/>
    <col min="154" max="154" width="15.140625" bestFit="1" customWidth="1"/>
    <col min="155" max="155" width="12.5703125" bestFit="1" customWidth="1"/>
    <col min="156" max="156" width="14.5703125" bestFit="1" customWidth="1"/>
    <col min="157" max="157" width="22.5703125" bestFit="1" customWidth="1"/>
    <col min="158" max="158" width="14.5703125" bestFit="1" customWidth="1"/>
    <col min="159" max="159" width="14.7109375" bestFit="1" customWidth="1"/>
    <col min="160" max="160" width="19" bestFit="1" customWidth="1"/>
    <col min="161" max="161" width="13.85546875" bestFit="1" customWidth="1"/>
    <col min="162" max="162" width="15.85546875" bestFit="1" customWidth="1"/>
    <col min="163" max="163" width="19.5703125" bestFit="1" customWidth="1"/>
    <col min="164" max="164" width="34.85546875" bestFit="1" customWidth="1"/>
    <col min="165" max="165" width="25.5703125" bestFit="1" customWidth="1"/>
    <col min="166" max="166" width="42.42578125" bestFit="1" customWidth="1"/>
    <col min="167" max="167" width="23.7109375" bestFit="1" customWidth="1"/>
    <col min="168" max="168" width="19.5703125" bestFit="1" customWidth="1"/>
    <col min="169" max="169" width="20.28515625" bestFit="1" customWidth="1"/>
    <col min="170" max="170" width="37.140625" bestFit="1" customWidth="1"/>
    <col min="171" max="171" width="21.5703125" bestFit="1" customWidth="1"/>
    <col min="172" max="172" width="13.85546875" bestFit="1" customWidth="1"/>
    <col min="173" max="173" width="19" bestFit="1" customWidth="1"/>
    <col min="174" max="174" width="18.7109375" bestFit="1" customWidth="1"/>
    <col min="175" max="175" width="19.140625" bestFit="1" customWidth="1"/>
    <col min="176" max="176" width="38" bestFit="1" customWidth="1"/>
    <col min="177" max="177" width="19.85546875" bestFit="1" customWidth="1"/>
    <col min="178" max="178" width="18.140625" bestFit="1" customWidth="1"/>
    <col min="179" max="179" width="18.42578125" bestFit="1" customWidth="1"/>
    <col min="180" max="180" width="20.28515625" bestFit="1" customWidth="1"/>
    <col min="181" max="181" width="22" bestFit="1" customWidth="1"/>
    <col min="182" max="182" width="24.7109375" bestFit="1" customWidth="1"/>
    <col min="183" max="183" width="31" bestFit="1" customWidth="1"/>
    <col min="184" max="184" width="21.85546875" bestFit="1" customWidth="1"/>
    <col min="185" max="185" width="18.28515625" bestFit="1" customWidth="1"/>
    <col min="186" max="186" width="18" bestFit="1" customWidth="1"/>
    <col min="187" max="187" width="25.42578125" bestFit="1" customWidth="1"/>
    <col min="188" max="188" width="13.7109375" bestFit="1" customWidth="1"/>
    <col min="189" max="189" width="35.140625" bestFit="1" customWidth="1"/>
    <col min="190" max="190" width="14.7109375" bestFit="1" customWidth="1"/>
    <col min="191" max="191" width="13.85546875" bestFit="1" customWidth="1"/>
    <col min="192" max="192" width="25.7109375" bestFit="1" customWidth="1"/>
    <col min="193" max="193" width="14.7109375" bestFit="1" customWidth="1"/>
    <col min="194" max="194" width="61.5703125" bestFit="1" customWidth="1"/>
    <col min="195" max="195" width="25.140625" bestFit="1" customWidth="1"/>
    <col min="196" max="196" width="15.42578125" bestFit="1" customWidth="1"/>
    <col min="197" max="197" width="30" bestFit="1" customWidth="1"/>
    <col min="198" max="198" width="41.5703125" bestFit="1" customWidth="1"/>
    <col min="199" max="199" width="26" bestFit="1" customWidth="1"/>
    <col min="200" max="200" width="34.7109375" bestFit="1" customWidth="1"/>
    <col min="201" max="201" width="40.28515625" bestFit="1" customWidth="1"/>
    <col min="202" max="202" width="14.5703125" bestFit="1" customWidth="1"/>
    <col min="203" max="203" width="33.42578125" bestFit="1" customWidth="1"/>
    <col min="204" max="204" width="64.5703125" bestFit="1" customWidth="1"/>
    <col min="205" max="205" width="16.140625" bestFit="1" customWidth="1"/>
    <col min="206" max="206" width="35.85546875" bestFit="1" customWidth="1"/>
    <col min="207" max="207" width="43.28515625" bestFit="1" customWidth="1"/>
    <col min="208" max="208" width="14.5703125" bestFit="1" customWidth="1"/>
    <col min="209" max="209" width="43.5703125" bestFit="1" customWidth="1"/>
    <col min="210" max="210" width="19.7109375" bestFit="1" customWidth="1"/>
    <col min="211" max="211" width="51.42578125" bestFit="1" customWidth="1"/>
    <col min="212" max="212" width="12.140625" bestFit="1" customWidth="1"/>
    <col min="213" max="213" width="17.140625" bestFit="1" customWidth="1"/>
    <col min="214" max="214" width="13" bestFit="1" customWidth="1"/>
    <col min="215" max="216" width="34.140625" bestFit="1" customWidth="1"/>
    <col min="217" max="217" width="36.7109375" bestFit="1" customWidth="1"/>
    <col min="218" max="218" width="35.85546875" bestFit="1" customWidth="1"/>
    <col min="219" max="219" width="23.5703125" bestFit="1" customWidth="1"/>
    <col min="220" max="220" width="29.85546875" bestFit="1" customWidth="1"/>
    <col min="221" max="221" width="19" bestFit="1" customWidth="1"/>
    <col min="222" max="222" width="19.140625" bestFit="1" customWidth="1"/>
    <col min="223" max="223" width="19.5703125" bestFit="1" customWidth="1"/>
    <col min="224" max="224" width="19.85546875" bestFit="1" customWidth="1"/>
    <col min="225" max="225" width="19" bestFit="1" customWidth="1"/>
    <col min="226" max="226" width="15.42578125" bestFit="1" customWidth="1"/>
    <col min="227" max="227" width="10.42578125" customWidth="1"/>
    <col min="228" max="228" width="10.85546875" customWidth="1"/>
    <col min="229" max="229" width="22" bestFit="1" customWidth="1"/>
    <col min="230" max="230" width="13.28515625" bestFit="1" customWidth="1"/>
    <col min="231" max="231" width="15.42578125" bestFit="1" customWidth="1"/>
    <col min="232" max="232" width="27.85546875" bestFit="1" customWidth="1"/>
    <col min="233" max="233" width="15.7109375" bestFit="1" customWidth="1"/>
    <col min="234" max="234" width="26.7109375" bestFit="1" customWidth="1"/>
    <col min="235" max="235" width="21.85546875" bestFit="1" customWidth="1"/>
    <col min="236" max="236" width="24.7109375" bestFit="1" customWidth="1"/>
    <col min="237" max="237" width="14.5703125" bestFit="1" customWidth="1"/>
    <col min="238" max="238" width="44.42578125" bestFit="1" customWidth="1"/>
    <col min="239" max="239" width="38.85546875" bestFit="1" customWidth="1"/>
    <col min="240" max="240" width="11.5703125" bestFit="1" customWidth="1"/>
    <col min="241" max="241" width="31.28515625" bestFit="1" customWidth="1"/>
    <col min="242" max="242" width="12.85546875" bestFit="1" customWidth="1"/>
    <col min="243" max="243" width="39.42578125" bestFit="1" customWidth="1"/>
    <col min="244" max="244" width="19" bestFit="1" customWidth="1"/>
    <col min="245" max="245" width="18.140625" bestFit="1" customWidth="1"/>
    <col min="246" max="246" width="18" bestFit="1" customWidth="1"/>
    <col min="247" max="247" width="18.42578125" bestFit="1" customWidth="1"/>
    <col min="248" max="248" width="17.42578125" bestFit="1" customWidth="1"/>
    <col min="249" max="249" width="18.42578125" bestFit="1" customWidth="1"/>
    <col min="250" max="250" width="28.5703125" bestFit="1" customWidth="1"/>
    <col min="251" max="251" width="27.85546875" bestFit="1" customWidth="1"/>
    <col min="252" max="252" width="32.42578125" bestFit="1" customWidth="1"/>
    <col min="253" max="253" width="29.5703125" bestFit="1" customWidth="1"/>
    <col min="254" max="254" width="27.5703125" bestFit="1" customWidth="1"/>
    <col min="255" max="255" width="24.7109375" bestFit="1" customWidth="1"/>
    <col min="256" max="256" width="28.28515625" bestFit="1" customWidth="1"/>
    <col min="257" max="257" width="26.7109375" bestFit="1" customWidth="1"/>
    <col min="258" max="258" width="28.42578125" bestFit="1" customWidth="1"/>
    <col min="259" max="259" width="43.28515625" bestFit="1" customWidth="1"/>
    <col min="260" max="260" width="27.85546875" bestFit="1" customWidth="1"/>
    <col min="261" max="261" width="21.85546875" bestFit="1" customWidth="1"/>
    <col min="262" max="262" width="34.140625" bestFit="1" customWidth="1"/>
    <col min="263" max="263" width="15.42578125" bestFit="1" customWidth="1"/>
    <col min="264" max="264" width="27.42578125" bestFit="1" customWidth="1"/>
    <col min="265" max="265" width="27.7109375" bestFit="1" customWidth="1"/>
    <col min="266" max="266" width="20.7109375" bestFit="1" customWidth="1"/>
    <col min="267" max="267" width="40.85546875" bestFit="1" customWidth="1"/>
    <col min="268" max="268" width="19.7109375" bestFit="1" customWidth="1"/>
    <col min="269" max="269" width="27" bestFit="1" customWidth="1"/>
    <col min="270" max="270" width="27.7109375" bestFit="1" customWidth="1"/>
    <col min="271" max="271" width="16.85546875" bestFit="1" customWidth="1"/>
    <col min="272" max="272" width="14.5703125" bestFit="1" customWidth="1"/>
    <col min="273" max="273" width="43.5703125" bestFit="1" customWidth="1"/>
    <col min="274" max="274" width="19.7109375" bestFit="1" customWidth="1"/>
    <col min="275" max="275" width="23.7109375" bestFit="1" customWidth="1"/>
    <col min="276" max="276" width="25.42578125" bestFit="1" customWidth="1"/>
    <col min="277" max="277" width="24.85546875" bestFit="1" customWidth="1"/>
    <col min="278" max="278" width="25.42578125" bestFit="1" customWidth="1"/>
    <col min="279" max="279" width="19.7109375" bestFit="1" customWidth="1"/>
    <col min="280" max="280" width="12.140625" bestFit="1" customWidth="1"/>
    <col min="281" max="281" width="36" bestFit="1" customWidth="1"/>
    <col min="282" max="282" width="53.7109375" bestFit="1" customWidth="1"/>
    <col min="283" max="283" width="36" bestFit="1" customWidth="1"/>
    <col min="284" max="284" width="53.7109375" bestFit="1" customWidth="1"/>
    <col min="285" max="285" width="49.85546875" bestFit="1" customWidth="1"/>
    <col min="286" max="286" width="66" bestFit="1" customWidth="1"/>
    <col min="287" max="287" width="41.85546875" bestFit="1" customWidth="1"/>
    <col min="288" max="288" width="52.7109375" bestFit="1" customWidth="1"/>
    <col min="289" max="289" width="20.7109375" bestFit="1" customWidth="1"/>
    <col min="290" max="290" width="61.7109375" bestFit="1" customWidth="1"/>
    <col min="291" max="291" width="51.5703125" bestFit="1" customWidth="1"/>
    <col min="292" max="292" width="49.85546875" bestFit="1" customWidth="1"/>
    <col min="293" max="293" width="53.140625" bestFit="1" customWidth="1"/>
    <col min="294" max="294" width="62.42578125" bestFit="1" customWidth="1"/>
    <col min="295" max="295" width="41.85546875" bestFit="1" customWidth="1"/>
    <col min="296" max="296" width="20.7109375" bestFit="1" customWidth="1"/>
    <col min="297" max="297" width="20.5703125" bestFit="1" customWidth="1"/>
    <col min="298" max="298" width="48.42578125" bestFit="1" customWidth="1"/>
    <col min="299" max="299" width="14" bestFit="1" customWidth="1"/>
    <col min="300" max="300" width="14.42578125" bestFit="1" customWidth="1"/>
    <col min="301" max="301" width="38.140625" bestFit="1" customWidth="1"/>
    <col min="302" max="302" width="17" bestFit="1" customWidth="1"/>
    <col min="303" max="303" width="35" bestFit="1" customWidth="1"/>
    <col min="304" max="304" width="32.85546875" bestFit="1" customWidth="1"/>
    <col min="305" max="305" width="61.7109375" bestFit="1" customWidth="1"/>
    <col min="306" max="306" width="51.5703125" bestFit="1" customWidth="1"/>
    <col min="307" max="307" width="16.28515625" bestFit="1" customWidth="1"/>
    <col min="308" max="308" width="15.28515625" bestFit="1" customWidth="1"/>
    <col min="309" max="309" width="15.140625" bestFit="1" customWidth="1"/>
    <col min="310" max="310" width="13.85546875" bestFit="1" customWidth="1"/>
    <col min="311" max="311" width="46.28515625" bestFit="1" customWidth="1"/>
    <col min="312" max="312" width="18.28515625" bestFit="1" customWidth="1"/>
    <col min="313" max="313" width="27.7109375" bestFit="1" customWidth="1"/>
    <col min="314" max="314" width="20.5703125" bestFit="1" customWidth="1"/>
    <col min="315" max="315" width="33.5703125" bestFit="1" customWidth="1"/>
    <col min="316" max="316" width="21.28515625" bestFit="1" customWidth="1"/>
    <col min="317" max="317" width="18" bestFit="1" customWidth="1"/>
    <col min="318" max="318" width="15.85546875" bestFit="1" customWidth="1"/>
    <col min="319" max="319" width="17" bestFit="1" customWidth="1"/>
    <col min="320" max="320" width="30.7109375" bestFit="1" customWidth="1"/>
    <col min="321" max="321" width="12.5703125" bestFit="1" customWidth="1"/>
  </cols>
  <sheetData>
    <row r="3" spans="1:15" x14ac:dyDescent="0.25">
      <c r="A3" s="1" t="s">
        <v>75</v>
      </c>
      <c r="B3" s="1" t="s">
        <v>3584</v>
      </c>
    </row>
    <row r="4" spans="1:15" x14ac:dyDescent="0.25">
      <c r="A4" s="1" t="s">
        <v>31</v>
      </c>
      <c r="B4" t="s">
        <v>29</v>
      </c>
      <c r="C4" t="s">
        <v>19</v>
      </c>
      <c r="D4" t="s">
        <v>350</v>
      </c>
      <c r="E4" t="s">
        <v>452</v>
      </c>
      <c r="F4" t="s">
        <v>71</v>
      </c>
      <c r="G4" t="s">
        <v>25</v>
      </c>
      <c r="H4" t="s">
        <v>1939</v>
      </c>
      <c r="I4" t="s">
        <v>27</v>
      </c>
      <c r="J4" t="s">
        <v>26</v>
      </c>
      <c r="K4" t="s">
        <v>22</v>
      </c>
      <c r="L4" t="s">
        <v>18</v>
      </c>
      <c r="M4" t="s">
        <v>72</v>
      </c>
      <c r="N4" t="s">
        <v>73</v>
      </c>
      <c r="O4" t="s">
        <v>32</v>
      </c>
    </row>
    <row r="5" spans="1:15" x14ac:dyDescent="0.25">
      <c r="A5" s="2" t="s">
        <v>8</v>
      </c>
      <c r="B5" s="334"/>
      <c r="C5" s="334"/>
      <c r="D5" s="334"/>
      <c r="E5" s="334"/>
      <c r="F5" s="334"/>
      <c r="G5" s="334">
        <v>237215</v>
      </c>
      <c r="H5" s="334"/>
      <c r="I5" s="334"/>
      <c r="J5" s="334">
        <v>9000</v>
      </c>
      <c r="K5" s="334"/>
      <c r="L5" s="334">
        <v>80650</v>
      </c>
      <c r="M5" s="334">
        <v>34500</v>
      </c>
      <c r="N5" s="334">
        <v>6800</v>
      </c>
      <c r="O5" s="334">
        <v>368165</v>
      </c>
    </row>
    <row r="6" spans="1:15" x14ac:dyDescent="0.25">
      <c r="A6" s="2" t="s">
        <v>11</v>
      </c>
      <c r="B6" s="334"/>
      <c r="C6" s="334"/>
      <c r="D6" s="334"/>
      <c r="E6" s="334">
        <v>6000</v>
      </c>
      <c r="F6" s="334"/>
      <c r="G6" s="334">
        <v>462630</v>
      </c>
      <c r="H6" s="334"/>
      <c r="I6" s="334"/>
      <c r="J6" s="334"/>
      <c r="K6" s="334"/>
      <c r="L6" s="334">
        <v>22300</v>
      </c>
      <c r="M6" s="334"/>
      <c r="N6" s="334"/>
      <c r="O6" s="334">
        <v>490930</v>
      </c>
    </row>
    <row r="7" spans="1:15" x14ac:dyDescent="0.25">
      <c r="A7" s="2" t="s">
        <v>10</v>
      </c>
      <c r="B7" s="334"/>
      <c r="C7" s="334"/>
      <c r="D7" s="334"/>
      <c r="E7" s="334"/>
      <c r="F7" s="334"/>
      <c r="G7" s="334">
        <v>562680</v>
      </c>
      <c r="H7" s="334"/>
      <c r="I7" s="334"/>
      <c r="J7" s="334"/>
      <c r="K7" s="334"/>
      <c r="L7" s="334">
        <v>14100</v>
      </c>
      <c r="M7" s="334"/>
      <c r="N7" s="334"/>
      <c r="O7" s="334">
        <v>576780</v>
      </c>
    </row>
    <row r="8" spans="1:15" x14ac:dyDescent="0.25">
      <c r="A8" s="2" t="s">
        <v>15</v>
      </c>
      <c r="B8" s="334"/>
      <c r="C8" s="334">
        <v>300000</v>
      </c>
      <c r="D8" s="334"/>
      <c r="E8" s="334"/>
      <c r="F8" s="334"/>
      <c r="G8" s="334">
        <v>151795</v>
      </c>
      <c r="H8" s="334"/>
      <c r="I8" s="334"/>
      <c r="J8" s="334"/>
      <c r="K8" s="334"/>
      <c r="L8" s="334">
        <v>11000</v>
      </c>
      <c r="M8" s="334"/>
      <c r="N8" s="334"/>
      <c r="O8" s="334">
        <v>462795</v>
      </c>
    </row>
    <row r="9" spans="1:15" x14ac:dyDescent="0.25">
      <c r="A9" s="2" t="s">
        <v>9</v>
      </c>
      <c r="B9" s="334">
        <v>3300</v>
      </c>
      <c r="C9" s="334"/>
      <c r="D9" s="334">
        <v>25000</v>
      </c>
      <c r="E9" s="334"/>
      <c r="F9" s="334">
        <v>32750</v>
      </c>
      <c r="G9" s="334">
        <v>283685</v>
      </c>
      <c r="H9" s="334">
        <v>6670</v>
      </c>
      <c r="I9" s="334">
        <v>214000</v>
      </c>
      <c r="J9" s="334">
        <v>100000</v>
      </c>
      <c r="K9" s="334">
        <v>1000</v>
      </c>
      <c r="L9" s="334">
        <v>34500</v>
      </c>
      <c r="M9" s="334"/>
      <c r="N9" s="334"/>
      <c r="O9" s="334">
        <v>700905</v>
      </c>
    </row>
    <row r="10" spans="1:15" x14ac:dyDescent="0.25">
      <c r="A10" s="2" t="s">
        <v>916</v>
      </c>
      <c r="B10" s="334"/>
      <c r="C10" s="334">
        <v>190000</v>
      </c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>
        <v>190000</v>
      </c>
    </row>
    <row r="11" spans="1:15" x14ac:dyDescent="0.25">
      <c r="A11" s="2" t="s">
        <v>347</v>
      </c>
      <c r="B11" s="334"/>
      <c r="C11" s="334"/>
      <c r="D11" s="334"/>
      <c r="E11" s="334"/>
      <c r="F11" s="334"/>
      <c r="G11" s="334">
        <v>557130</v>
      </c>
      <c r="H11" s="334"/>
      <c r="I11" s="334"/>
      <c r="J11" s="334"/>
      <c r="K11" s="334"/>
      <c r="L11" s="334"/>
      <c r="M11" s="334"/>
      <c r="N11" s="334"/>
      <c r="O11" s="334">
        <v>557130</v>
      </c>
    </row>
    <row r="12" spans="1:15" x14ac:dyDescent="0.25">
      <c r="A12" s="2" t="s">
        <v>32</v>
      </c>
      <c r="B12" s="334">
        <v>3300</v>
      </c>
      <c r="C12" s="334">
        <v>490000</v>
      </c>
      <c r="D12" s="334">
        <v>25000</v>
      </c>
      <c r="E12" s="334">
        <v>6000</v>
      </c>
      <c r="F12" s="334">
        <v>32750</v>
      </c>
      <c r="G12" s="334">
        <v>2255135</v>
      </c>
      <c r="H12" s="334">
        <v>6670</v>
      </c>
      <c r="I12" s="334">
        <v>214000</v>
      </c>
      <c r="J12" s="334">
        <v>109000</v>
      </c>
      <c r="K12" s="334">
        <v>1000</v>
      </c>
      <c r="L12" s="334">
        <v>162550</v>
      </c>
      <c r="M12" s="334">
        <v>34500</v>
      </c>
      <c r="N12" s="334">
        <v>6800</v>
      </c>
      <c r="O12" s="334">
        <v>3346705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XT47"/>
  <sheetViews>
    <sheetView workbookViewId="0">
      <selection activeCell="A43" sqref="A3:J44"/>
    </sheetView>
  </sheetViews>
  <sheetFormatPr baseColWidth="10" defaultColWidth="16" defaultRowHeight="15" x14ac:dyDescent="0.25"/>
  <cols>
    <col min="1" max="1" width="21.7109375" style="3" bestFit="1" customWidth="1"/>
    <col min="2" max="2" width="3.28515625" style="3" bestFit="1" customWidth="1"/>
    <col min="3" max="3" width="48.5703125" style="3" customWidth="1"/>
    <col min="4" max="4" width="16.140625" style="3" customWidth="1"/>
    <col min="5" max="5" width="16" style="3" customWidth="1"/>
    <col min="6" max="6" width="14.7109375" style="3" bestFit="1" customWidth="1"/>
    <col min="7" max="7" width="3.28515625" style="3" bestFit="1" customWidth="1"/>
    <col min="8" max="8" width="52.140625" style="3" customWidth="1"/>
    <col min="9" max="9" width="15.85546875" style="3" customWidth="1"/>
    <col min="10" max="10" width="15.28515625" style="3" bestFit="1" customWidth="1"/>
    <col min="11" max="257" width="16" style="3"/>
    <col min="258" max="258" width="6" style="3" customWidth="1"/>
    <col min="259" max="259" width="26.7109375" style="3" customWidth="1"/>
    <col min="260" max="260" width="11.7109375" style="3" bestFit="1" customWidth="1"/>
    <col min="261" max="261" width="11.5703125" style="3" bestFit="1" customWidth="1"/>
    <col min="262" max="262" width="12.7109375" style="3" bestFit="1" customWidth="1"/>
    <col min="263" max="263" width="5.7109375" style="3" customWidth="1"/>
    <col min="264" max="264" width="28.140625" style="3" customWidth="1"/>
    <col min="265" max="513" width="16" style="3"/>
    <col min="514" max="514" width="6" style="3" customWidth="1"/>
    <col min="515" max="515" width="26.7109375" style="3" customWidth="1"/>
    <col min="516" max="516" width="11.7109375" style="3" bestFit="1" customWidth="1"/>
    <col min="517" max="517" width="11.5703125" style="3" bestFit="1" customWidth="1"/>
    <col min="518" max="518" width="12.7109375" style="3" bestFit="1" customWidth="1"/>
    <col min="519" max="519" width="5.7109375" style="3" customWidth="1"/>
    <col min="520" max="520" width="28.140625" style="3" customWidth="1"/>
    <col min="521" max="769" width="16" style="3"/>
    <col min="770" max="770" width="6" style="3" customWidth="1"/>
    <col min="771" max="771" width="26.7109375" style="3" customWidth="1"/>
    <col min="772" max="772" width="11.7109375" style="3" bestFit="1" customWidth="1"/>
    <col min="773" max="773" width="11.5703125" style="3" bestFit="1" customWidth="1"/>
    <col min="774" max="774" width="12.7109375" style="3" bestFit="1" customWidth="1"/>
    <col min="775" max="775" width="5.7109375" style="3" customWidth="1"/>
    <col min="776" max="776" width="28.140625" style="3" customWidth="1"/>
    <col min="777" max="1025" width="16" style="3"/>
    <col min="1026" max="1026" width="6" style="3" customWidth="1"/>
    <col min="1027" max="1027" width="26.7109375" style="3" customWidth="1"/>
    <col min="1028" max="1028" width="11.7109375" style="3" bestFit="1" customWidth="1"/>
    <col min="1029" max="1029" width="11.5703125" style="3" bestFit="1" customWidth="1"/>
    <col min="1030" max="1030" width="12.7109375" style="3" bestFit="1" customWidth="1"/>
    <col min="1031" max="1031" width="5.7109375" style="3" customWidth="1"/>
    <col min="1032" max="1032" width="28.140625" style="3" customWidth="1"/>
    <col min="1033" max="1281" width="16" style="3"/>
    <col min="1282" max="1282" width="6" style="3" customWidth="1"/>
    <col min="1283" max="1283" width="26.7109375" style="3" customWidth="1"/>
    <col min="1284" max="1284" width="11.7109375" style="3" bestFit="1" customWidth="1"/>
    <col min="1285" max="1285" width="11.5703125" style="3" bestFit="1" customWidth="1"/>
    <col min="1286" max="1286" width="12.7109375" style="3" bestFit="1" customWidth="1"/>
    <col min="1287" max="1287" width="5.7109375" style="3" customWidth="1"/>
    <col min="1288" max="1288" width="28.140625" style="3" customWidth="1"/>
    <col min="1289" max="1537" width="16" style="3"/>
    <col min="1538" max="1538" width="6" style="3" customWidth="1"/>
    <col min="1539" max="1539" width="26.7109375" style="3" customWidth="1"/>
    <col min="1540" max="1540" width="11.7109375" style="3" bestFit="1" customWidth="1"/>
    <col min="1541" max="1541" width="11.5703125" style="3" bestFit="1" customWidth="1"/>
    <col min="1542" max="1542" width="12.7109375" style="3" bestFit="1" customWidth="1"/>
    <col min="1543" max="1543" width="5.7109375" style="3" customWidth="1"/>
    <col min="1544" max="1544" width="28.140625" style="3" customWidth="1"/>
    <col min="1545" max="1793" width="16" style="3"/>
    <col min="1794" max="1794" width="6" style="3" customWidth="1"/>
    <col min="1795" max="1795" width="26.7109375" style="3" customWidth="1"/>
    <col min="1796" max="1796" width="11.7109375" style="3" bestFit="1" customWidth="1"/>
    <col min="1797" max="1797" width="11.5703125" style="3" bestFit="1" customWidth="1"/>
    <col min="1798" max="1798" width="12.7109375" style="3" bestFit="1" customWidth="1"/>
    <col min="1799" max="1799" width="5.7109375" style="3" customWidth="1"/>
    <col min="1800" max="1800" width="28.140625" style="3" customWidth="1"/>
    <col min="1801" max="2049" width="16" style="3"/>
    <col min="2050" max="2050" width="6" style="3" customWidth="1"/>
    <col min="2051" max="2051" width="26.7109375" style="3" customWidth="1"/>
    <col min="2052" max="2052" width="11.7109375" style="3" bestFit="1" customWidth="1"/>
    <col min="2053" max="2053" width="11.5703125" style="3" bestFit="1" customWidth="1"/>
    <col min="2054" max="2054" width="12.7109375" style="3" bestFit="1" customWidth="1"/>
    <col min="2055" max="2055" width="5.7109375" style="3" customWidth="1"/>
    <col min="2056" max="2056" width="28.140625" style="3" customWidth="1"/>
    <col min="2057" max="2305" width="16" style="3"/>
    <col min="2306" max="2306" width="6" style="3" customWidth="1"/>
    <col min="2307" max="2307" width="26.7109375" style="3" customWidth="1"/>
    <col min="2308" max="2308" width="11.7109375" style="3" bestFit="1" customWidth="1"/>
    <col min="2309" max="2309" width="11.5703125" style="3" bestFit="1" customWidth="1"/>
    <col min="2310" max="2310" width="12.7109375" style="3" bestFit="1" customWidth="1"/>
    <col min="2311" max="2311" width="5.7109375" style="3" customWidth="1"/>
    <col min="2312" max="2312" width="28.140625" style="3" customWidth="1"/>
    <col min="2313" max="2561" width="16" style="3"/>
    <col min="2562" max="2562" width="6" style="3" customWidth="1"/>
    <col min="2563" max="2563" width="26.7109375" style="3" customWidth="1"/>
    <col min="2564" max="2564" width="11.7109375" style="3" bestFit="1" customWidth="1"/>
    <col min="2565" max="2565" width="11.5703125" style="3" bestFit="1" customWidth="1"/>
    <col min="2566" max="2566" width="12.7109375" style="3" bestFit="1" customWidth="1"/>
    <col min="2567" max="2567" width="5.7109375" style="3" customWidth="1"/>
    <col min="2568" max="2568" width="28.140625" style="3" customWidth="1"/>
    <col min="2569" max="2817" width="16" style="3"/>
    <col min="2818" max="2818" width="6" style="3" customWidth="1"/>
    <col min="2819" max="2819" width="26.7109375" style="3" customWidth="1"/>
    <col min="2820" max="2820" width="11.7109375" style="3" bestFit="1" customWidth="1"/>
    <col min="2821" max="2821" width="11.5703125" style="3" bestFit="1" customWidth="1"/>
    <col min="2822" max="2822" width="12.7109375" style="3" bestFit="1" customWidth="1"/>
    <col min="2823" max="2823" width="5.7109375" style="3" customWidth="1"/>
    <col min="2824" max="2824" width="28.140625" style="3" customWidth="1"/>
    <col min="2825" max="3073" width="16" style="3"/>
    <col min="3074" max="3074" width="6" style="3" customWidth="1"/>
    <col min="3075" max="3075" width="26.7109375" style="3" customWidth="1"/>
    <col min="3076" max="3076" width="11.7109375" style="3" bestFit="1" customWidth="1"/>
    <col min="3077" max="3077" width="11.5703125" style="3" bestFit="1" customWidth="1"/>
    <col min="3078" max="3078" width="12.7109375" style="3" bestFit="1" customWidth="1"/>
    <col min="3079" max="3079" width="5.7109375" style="3" customWidth="1"/>
    <col min="3080" max="3080" width="28.140625" style="3" customWidth="1"/>
    <col min="3081" max="3329" width="16" style="3"/>
    <col min="3330" max="3330" width="6" style="3" customWidth="1"/>
    <col min="3331" max="3331" width="26.7109375" style="3" customWidth="1"/>
    <col min="3332" max="3332" width="11.7109375" style="3" bestFit="1" customWidth="1"/>
    <col min="3333" max="3333" width="11.5703125" style="3" bestFit="1" customWidth="1"/>
    <col min="3334" max="3334" width="12.7109375" style="3" bestFit="1" customWidth="1"/>
    <col min="3335" max="3335" width="5.7109375" style="3" customWidth="1"/>
    <col min="3336" max="3336" width="28.140625" style="3" customWidth="1"/>
    <col min="3337" max="3585" width="16" style="3"/>
    <col min="3586" max="3586" width="6" style="3" customWidth="1"/>
    <col min="3587" max="3587" width="26.7109375" style="3" customWidth="1"/>
    <col min="3588" max="3588" width="11.7109375" style="3" bestFit="1" customWidth="1"/>
    <col min="3589" max="3589" width="11.5703125" style="3" bestFit="1" customWidth="1"/>
    <col min="3590" max="3590" width="12.7109375" style="3" bestFit="1" customWidth="1"/>
    <col min="3591" max="3591" width="5.7109375" style="3" customWidth="1"/>
    <col min="3592" max="3592" width="28.140625" style="3" customWidth="1"/>
    <col min="3593" max="3841" width="16" style="3"/>
    <col min="3842" max="3842" width="6" style="3" customWidth="1"/>
    <col min="3843" max="3843" width="26.7109375" style="3" customWidth="1"/>
    <col min="3844" max="3844" width="11.7109375" style="3" bestFit="1" customWidth="1"/>
    <col min="3845" max="3845" width="11.5703125" style="3" bestFit="1" customWidth="1"/>
    <col min="3846" max="3846" width="12.7109375" style="3" bestFit="1" customWidth="1"/>
    <col min="3847" max="3847" width="5.7109375" style="3" customWidth="1"/>
    <col min="3848" max="3848" width="28.140625" style="3" customWidth="1"/>
    <col min="3849" max="4097" width="16" style="3"/>
    <col min="4098" max="4098" width="6" style="3" customWidth="1"/>
    <col min="4099" max="4099" width="26.7109375" style="3" customWidth="1"/>
    <col min="4100" max="4100" width="11.7109375" style="3" bestFit="1" customWidth="1"/>
    <col min="4101" max="4101" width="11.5703125" style="3" bestFit="1" customWidth="1"/>
    <col min="4102" max="4102" width="12.7109375" style="3" bestFit="1" customWidth="1"/>
    <col min="4103" max="4103" width="5.7109375" style="3" customWidth="1"/>
    <col min="4104" max="4104" width="28.140625" style="3" customWidth="1"/>
    <col min="4105" max="4353" width="16" style="3"/>
    <col min="4354" max="4354" width="6" style="3" customWidth="1"/>
    <col min="4355" max="4355" width="26.7109375" style="3" customWidth="1"/>
    <col min="4356" max="4356" width="11.7109375" style="3" bestFit="1" customWidth="1"/>
    <col min="4357" max="4357" width="11.5703125" style="3" bestFit="1" customWidth="1"/>
    <col min="4358" max="4358" width="12.7109375" style="3" bestFit="1" customWidth="1"/>
    <col min="4359" max="4359" width="5.7109375" style="3" customWidth="1"/>
    <col min="4360" max="4360" width="28.140625" style="3" customWidth="1"/>
    <col min="4361" max="4609" width="16" style="3"/>
    <col min="4610" max="4610" width="6" style="3" customWidth="1"/>
    <col min="4611" max="4611" width="26.7109375" style="3" customWidth="1"/>
    <col min="4612" max="4612" width="11.7109375" style="3" bestFit="1" customWidth="1"/>
    <col min="4613" max="4613" width="11.5703125" style="3" bestFit="1" customWidth="1"/>
    <col min="4614" max="4614" width="12.7109375" style="3" bestFit="1" customWidth="1"/>
    <col min="4615" max="4615" width="5.7109375" style="3" customWidth="1"/>
    <col min="4616" max="4616" width="28.140625" style="3" customWidth="1"/>
    <col min="4617" max="4865" width="16" style="3"/>
    <col min="4866" max="4866" width="6" style="3" customWidth="1"/>
    <col min="4867" max="4867" width="26.7109375" style="3" customWidth="1"/>
    <col min="4868" max="4868" width="11.7109375" style="3" bestFit="1" customWidth="1"/>
    <col min="4869" max="4869" width="11.5703125" style="3" bestFit="1" customWidth="1"/>
    <col min="4870" max="4870" width="12.7109375" style="3" bestFit="1" customWidth="1"/>
    <col min="4871" max="4871" width="5.7109375" style="3" customWidth="1"/>
    <col min="4872" max="4872" width="28.140625" style="3" customWidth="1"/>
    <col min="4873" max="5121" width="16" style="3"/>
    <col min="5122" max="5122" width="6" style="3" customWidth="1"/>
    <col min="5123" max="5123" width="26.7109375" style="3" customWidth="1"/>
    <col min="5124" max="5124" width="11.7109375" style="3" bestFit="1" customWidth="1"/>
    <col min="5125" max="5125" width="11.5703125" style="3" bestFit="1" customWidth="1"/>
    <col min="5126" max="5126" width="12.7109375" style="3" bestFit="1" customWidth="1"/>
    <col min="5127" max="5127" width="5.7109375" style="3" customWidth="1"/>
    <col min="5128" max="5128" width="28.140625" style="3" customWidth="1"/>
    <col min="5129" max="5377" width="16" style="3"/>
    <col min="5378" max="5378" width="6" style="3" customWidth="1"/>
    <col min="5379" max="5379" width="26.7109375" style="3" customWidth="1"/>
    <col min="5380" max="5380" width="11.7109375" style="3" bestFit="1" customWidth="1"/>
    <col min="5381" max="5381" width="11.5703125" style="3" bestFit="1" customWidth="1"/>
    <col min="5382" max="5382" width="12.7109375" style="3" bestFit="1" customWidth="1"/>
    <col min="5383" max="5383" width="5.7109375" style="3" customWidth="1"/>
    <col min="5384" max="5384" width="28.140625" style="3" customWidth="1"/>
    <col min="5385" max="5633" width="16" style="3"/>
    <col min="5634" max="5634" width="6" style="3" customWidth="1"/>
    <col min="5635" max="5635" width="26.7109375" style="3" customWidth="1"/>
    <col min="5636" max="5636" width="11.7109375" style="3" bestFit="1" customWidth="1"/>
    <col min="5637" max="5637" width="11.5703125" style="3" bestFit="1" customWidth="1"/>
    <col min="5638" max="5638" width="12.7109375" style="3" bestFit="1" customWidth="1"/>
    <col min="5639" max="5639" width="5.7109375" style="3" customWidth="1"/>
    <col min="5640" max="5640" width="28.140625" style="3" customWidth="1"/>
    <col min="5641" max="5889" width="16" style="3"/>
    <col min="5890" max="5890" width="6" style="3" customWidth="1"/>
    <col min="5891" max="5891" width="26.7109375" style="3" customWidth="1"/>
    <col min="5892" max="5892" width="11.7109375" style="3" bestFit="1" customWidth="1"/>
    <col min="5893" max="5893" width="11.5703125" style="3" bestFit="1" customWidth="1"/>
    <col min="5894" max="5894" width="12.7109375" style="3" bestFit="1" customWidth="1"/>
    <col min="5895" max="5895" width="5.7109375" style="3" customWidth="1"/>
    <col min="5896" max="5896" width="28.140625" style="3" customWidth="1"/>
    <col min="5897" max="6145" width="16" style="3"/>
    <col min="6146" max="6146" width="6" style="3" customWidth="1"/>
    <col min="6147" max="6147" width="26.7109375" style="3" customWidth="1"/>
    <col min="6148" max="6148" width="11.7109375" style="3" bestFit="1" customWidth="1"/>
    <col min="6149" max="6149" width="11.5703125" style="3" bestFit="1" customWidth="1"/>
    <col min="6150" max="6150" width="12.7109375" style="3" bestFit="1" customWidth="1"/>
    <col min="6151" max="6151" width="5.7109375" style="3" customWidth="1"/>
    <col min="6152" max="6152" width="28.140625" style="3" customWidth="1"/>
    <col min="6153" max="6401" width="16" style="3"/>
    <col min="6402" max="6402" width="6" style="3" customWidth="1"/>
    <col min="6403" max="6403" width="26.7109375" style="3" customWidth="1"/>
    <col min="6404" max="6404" width="11.7109375" style="3" bestFit="1" customWidth="1"/>
    <col min="6405" max="6405" width="11.5703125" style="3" bestFit="1" customWidth="1"/>
    <col min="6406" max="6406" width="12.7109375" style="3" bestFit="1" customWidth="1"/>
    <col min="6407" max="6407" width="5.7109375" style="3" customWidth="1"/>
    <col min="6408" max="6408" width="28.140625" style="3" customWidth="1"/>
    <col min="6409" max="6657" width="16" style="3"/>
    <col min="6658" max="6658" width="6" style="3" customWidth="1"/>
    <col min="6659" max="6659" width="26.7109375" style="3" customWidth="1"/>
    <col min="6660" max="6660" width="11.7109375" style="3" bestFit="1" customWidth="1"/>
    <col min="6661" max="6661" width="11.5703125" style="3" bestFit="1" customWidth="1"/>
    <col min="6662" max="6662" width="12.7109375" style="3" bestFit="1" customWidth="1"/>
    <col min="6663" max="6663" width="5.7109375" style="3" customWidth="1"/>
    <col min="6664" max="6664" width="28.140625" style="3" customWidth="1"/>
    <col min="6665" max="6913" width="16" style="3"/>
    <col min="6914" max="6914" width="6" style="3" customWidth="1"/>
    <col min="6915" max="6915" width="26.7109375" style="3" customWidth="1"/>
    <col min="6916" max="6916" width="11.7109375" style="3" bestFit="1" customWidth="1"/>
    <col min="6917" max="6917" width="11.5703125" style="3" bestFit="1" customWidth="1"/>
    <col min="6918" max="6918" width="12.7109375" style="3" bestFit="1" customWidth="1"/>
    <col min="6919" max="6919" width="5.7109375" style="3" customWidth="1"/>
    <col min="6920" max="6920" width="28.140625" style="3" customWidth="1"/>
    <col min="6921" max="7169" width="16" style="3"/>
    <col min="7170" max="7170" width="6" style="3" customWidth="1"/>
    <col min="7171" max="7171" width="26.7109375" style="3" customWidth="1"/>
    <col min="7172" max="7172" width="11.7109375" style="3" bestFit="1" customWidth="1"/>
    <col min="7173" max="7173" width="11.5703125" style="3" bestFit="1" customWidth="1"/>
    <col min="7174" max="7174" width="12.7109375" style="3" bestFit="1" customWidth="1"/>
    <col min="7175" max="7175" width="5.7109375" style="3" customWidth="1"/>
    <col min="7176" max="7176" width="28.140625" style="3" customWidth="1"/>
    <col min="7177" max="7425" width="16" style="3"/>
    <col min="7426" max="7426" width="6" style="3" customWidth="1"/>
    <col min="7427" max="7427" width="26.7109375" style="3" customWidth="1"/>
    <col min="7428" max="7428" width="11.7109375" style="3" bestFit="1" customWidth="1"/>
    <col min="7429" max="7429" width="11.5703125" style="3" bestFit="1" customWidth="1"/>
    <col min="7430" max="7430" width="12.7109375" style="3" bestFit="1" customWidth="1"/>
    <col min="7431" max="7431" width="5.7109375" style="3" customWidth="1"/>
    <col min="7432" max="7432" width="28.140625" style="3" customWidth="1"/>
    <col min="7433" max="7681" width="16" style="3"/>
    <col min="7682" max="7682" width="6" style="3" customWidth="1"/>
    <col min="7683" max="7683" width="26.7109375" style="3" customWidth="1"/>
    <col min="7684" max="7684" width="11.7109375" style="3" bestFit="1" customWidth="1"/>
    <col min="7685" max="7685" width="11.5703125" style="3" bestFit="1" customWidth="1"/>
    <col min="7686" max="7686" width="12.7109375" style="3" bestFit="1" customWidth="1"/>
    <col min="7687" max="7687" width="5.7109375" style="3" customWidth="1"/>
    <col min="7688" max="7688" width="28.140625" style="3" customWidth="1"/>
    <col min="7689" max="7937" width="16" style="3"/>
    <col min="7938" max="7938" width="6" style="3" customWidth="1"/>
    <col min="7939" max="7939" width="26.7109375" style="3" customWidth="1"/>
    <col min="7940" max="7940" width="11.7109375" style="3" bestFit="1" customWidth="1"/>
    <col min="7941" max="7941" width="11.5703125" style="3" bestFit="1" customWidth="1"/>
    <col min="7942" max="7942" width="12.7109375" style="3" bestFit="1" customWidth="1"/>
    <col min="7943" max="7943" width="5.7109375" style="3" customWidth="1"/>
    <col min="7944" max="7944" width="28.140625" style="3" customWidth="1"/>
    <col min="7945" max="8193" width="16" style="3"/>
    <col min="8194" max="8194" width="6" style="3" customWidth="1"/>
    <col min="8195" max="8195" width="26.7109375" style="3" customWidth="1"/>
    <col min="8196" max="8196" width="11.7109375" style="3" bestFit="1" customWidth="1"/>
    <col min="8197" max="8197" width="11.5703125" style="3" bestFit="1" customWidth="1"/>
    <col min="8198" max="8198" width="12.7109375" style="3" bestFit="1" customWidth="1"/>
    <col min="8199" max="8199" width="5.7109375" style="3" customWidth="1"/>
    <col min="8200" max="8200" width="28.140625" style="3" customWidth="1"/>
    <col min="8201" max="8449" width="16" style="3"/>
    <col min="8450" max="8450" width="6" style="3" customWidth="1"/>
    <col min="8451" max="8451" width="26.7109375" style="3" customWidth="1"/>
    <col min="8452" max="8452" width="11.7109375" style="3" bestFit="1" customWidth="1"/>
    <col min="8453" max="8453" width="11.5703125" style="3" bestFit="1" customWidth="1"/>
    <col min="8454" max="8454" width="12.7109375" style="3" bestFit="1" customWidth="1"/>
    <col min="8455" max="8455" width="5.7109375" style="3" customWidth="1"/>
    <col min="8456" max="8456" width="28.140625" style="3" customWidth="1"/>
    <col min="8457" max="8705" width="16" style="3"/>
    <col min="8706" max="8706" width="6" style="3" customWidth="1"/>
    <col min="8707" max="8707" width="26.7109375" style="3" customWidth="1"/>
    <col min="8708" max="8708" width="11.7109375" style="3" bestFit="1" customWidth="1"/>
    <col min="8709" max="8709" width="11.5703125" style="3" bestFit="1" customWidth="1"/>
    <col min="8710" max="8710" width="12.7109375" style="3" bestFit="1" customWidth="1"/>
    <col min="8711" max="8711" width="5.7109375" style="3" customWidth="1"/>
    <col min="8712" max="8712" width="28.140625" style="3" customWidth="1"/>
    <col min="8713" max="8961" width="16" style="3"/>
    <col min="8962" max="8962" width="6" style="3" customWidth="1"/>
    <col min="8963" max="8963" width="26.7109375" style="3" customWidth="1"/>
    <col min="8964" max="8964" width="11.7109375" style="3" bestFit="1" customWidth="1"/>
    <col min="8965" max="8965" width="11.5703125" style="3" bestFit="1" customWidth="1"/>
    <col min="8966" max="8966" width="12.7109375" style="3" bestFit="1" customWidth="1"/>
    <col min="8967" max="8967" width="5.7109375" style="3" customWidth="1"/>
    <col min="8968" max="8968" width="28.140625" style="3" customWidth="1"/>
    <col min="8969" max="9217" width="16" style="3"/>
    <col min="9218" max="9218" width="6" style="3" customWidth="1"/>
    <col min="9219" max="9219" width="26.7109375" style="3" customWidth="1"/>
    <col min="9220" max="9220" width="11.7109375" style="3" bestFit="1" customWidth="1"/>
    <col min="9221" max="9221" width="11.5703125" style="3" bestFit="1" customWidth="1"/>
    <col min="9222" max="9222" width="12.7109375" style="3" bestFit="1" customWidth="1"/>
    <col min="9223" max="9223" width="5.7109375" style="3" customWidth="1"/>
    <col min="9224" max="9224" width="28.140625" style="3" customWidth="1"/>
    <col min="9225" max="9473" width="16" style="3"/>
    <col min="9474" max="9474" width="6" style="3" customWidth="1"/>
    <col min="9475" max="9475" width="26.7109375" style="3" customWidth="1"/>
    <col min="9476" max="9476" width="11.7109375" style="3" bestFit="1" customWidth="1"/>
    <col min="9477" max="9477" width="11.5703125" style="3" bestFit="1" customWidth="1"/>
    <col min="9478" max="9478" width="12.7109375" style="3" bestFit="1" customWidth="1"/>
    <col min="9479" max="9479" width="5.7109375" style="3" customWidth="1"/>
    <col min="9480" max="9480" width="28.140625" style="3" customWidth="1"/>
    <col min="9481" max="9729" width="16" style="3"/>
    <col min="9730" max="9730" width="6" style="3" customWidth="1"/>
    <col min="9731" max="9731" width="26.7109375" style="3" customWidth="1"/>
    <col min="9732" max="9732" width="11.7109375" style="3" bestFit="1" customWidth="1"/>
    <col min="9733" max="9733" width="11.5703125" style="3" bestFit="1" customWidth="1"/>
    <col min="9734" max="9734" width="12.7109375" style="3" bestFit="1" customWidth="1"/>
    <col min="9735" max="9735" width="5.7109375" style="3" customWidth="1"/>
    <col min="9736" max="9736" width="28.140625" style="3" customWidth="1"/>
    <col min="9737" max="9985" width="16" style="3"/>
    <col min="9986" max="9986" width="6" style="3" customWidth="1"/>
    <col min="9987" max="9987" width="26.7109375" style="3" customWidth="1"/>
    <col min="9988" max="9988" width="11.7109375" style="3" bestFit="1" customWidth="1"/>
    <col min="9989" max="9989" width="11.5703125" style="3" bestFit="1" customWidth="1"/>
    <col min="9990" max="9990" width="12.7109375" style="3" bestFit="1" customWidth="1"/>
    <col min="9991" max="9991" width="5.7109375" style="3" customWidth="1"/>
    <col min="9992" max="9992" width="28.140625" style="3" customWidth="1"/>
    <col min="9993" max="10241" width="16" style="3"/>
    <col min="10242" max="10242" width="6" style="3" customWidth="1"/>
    <col min="10243" max="10243" width="26.7109375" style="3" customWidth="1"/>
    <col min="10244" max="10244" width="11.7109375" style="3" bestFit="1" customWidth="1"/>
    <col min="10245" max="10245" width="11.5703125" style="3" bestFit="1" customWidth="1"/>
    <col min="10246" max="10246" width="12.7109375" style="3" bestFit="1" customWidth="1"/>
    <col min="10247" max="10247" width="5.7109375" style="3" customWidth="1"/>
    <col min="10248" max="10248" width="28.140625" style="3" customWidth="1"/>
    <col min="10249" max="10497" width="16" style="3"/>
    <col min="10498" max="10498" width="6" style="3" customWidth="1"/>
    <col min="10499" max="10499" width="26.7109375" style="3" customWidth="1"/>
    <col min="10500" max="10500" width="11.7109375" style="3" bestFit="1" customWidth="1"/>
    <col min="10501" max="10501" width="11.5703125" style="3" bestFit="1" customWidth="1"/>
    <col min="10502" max="10502" width="12.7109375" style="3" bestFit="1" customWidth="1"/>
    <col min="10503" max="10503" width="5.7109375" style="3" customWidth="1"/>
    <col min="10504" max="10504" width="28.140625" style="3" customWidth="1"/>
    <col min="10505" max="10753" width="16" style="3"/>
    <col min="10754" max="10754" width="6" style="3" customWidth="1"/>
    <col min="10755" max="10755" width="26.7109375" style="3" customWidth="1"/>
    <col min="10756" max="10756" width="11.7109375" style="3" bestFit="1" customWidth="1"/>
    <col min="10757" max="10757" width="11.5703125" style="3" bestFit="1" customWidth="1"/>
    <col min="10758" max="10758" width="12.7109375" style="3" bestFit="1" customWidth="1"/>
    <col min="10759" max="10759" width="5.7109375" style="3" customWidth="1"/>
    <col min="10760" max="10760" width="28.140625" style="3" customWidth="1"/>
    <col min="10761" max="11009" width="16" style="3"/>
    <col min="11010" max="11010" width="6" style="3" customWidth="1"/>
    <col min="11011" max="11011" width="26.7109375" style="3" customWidth="1"/>
    <col min="11012" max="11012" width="11.7109375" style="3" bestFit="1" customWidth="1"/>
    <col min="11013" max="11013" width="11.5703125" style="3" bestFit="1" customWidth="1"/>
    <col min="11014" max="11014" width="12.7109375" style="3" bestFit="1" customWidth="1"/>
    <col min="11015" max="11015" width="5.7109375" style="3" customWidth="1"/>
    <col min="11016" max="11016" width="28.140625" style="3" customWidth="1"/>
    <col min="11017" max="11265" width="16" style="3"/>
    <col min="11266" max="11266" width="6" style="3" customWidth="1"/>
    <col min="11267" max="11267" width="26.7109375" style="3" customWidth="1"/>
    <col min="11268" max="11268" width="11.7109375" style="3" bestFit="1" customWidth="1"/>
    <col min="11269" max="11269" width="11.5703125" style="3" bestFit="1" customWidth="1"/>
    <col min="11270" max="11270" width="12.7109375" style="3" bestFit="1" customWidth="1"/>
    <col min="11271" max="11271" width="5.7109375" style="3" customWidth="1"/>
    <col min="11272" max="11272" width="28.140625" style="3" customWidth="1"/>
    <col min="11273" max="11521" width="16" style="3"/>
    <col min="11522" max="11522" width="6" style="3" customWidth="1"/>
    <col min="11523" max="11523" width="26.7109375" style="3" customWidth="1"/>
    <col min="11524" max="11524" width="11.7109375" style="3" bestFit="1" customWidth="1"/>
    <col min="11525" max="11525" width="11.5703125" style="3" bestFit="1" customWidth="1"/>
    <col min="11526" max="11526" width="12.7109375" style="3" bestFit="1" customWidth="1"/>
    <col min="11527" max="11527" width="5.7109375" style="3" customWidth="1"/>
    <col min="11528" max="11528" width="28.140625" style="3" customWidth="1"/>
    <col min="11529" max="11777" width="16" style="3"/>
    <col min="11778" max="11778" width="6" style="3" customWidth="1"/>
    <col min="11779" max="11779" width="26.7109375" style="3" customWidth="1"/>
    <col min="11780" max="11780" width="11.7109375" style="3" bestFit="1" customWidth="1"/>
    <col min="11781" max="11781" width="11.5703125" style="3" bestFit="1" customWidth="1"/>
    <col min="11782" max="11782" width="12.7109375" style="3" bestFit="1" customWidth="1"/>
    <col min="11783" max="11783" width="5.7109375" style="3" customWidth="1"/>
    <col min="11784" max="11784" width="28.140625" style="3" customWidth="1"/>
    <col min="11785" max="12033" width="16" style="3"/>
    <col min="12034" max="12034" width="6" style="3" customWidth="1"/>
    <col min="12035" max="12035" width="26.7109375" style="3" customWidth="1"/>
    <col min="12036" max="12036" width="11.7109375" style="3" bestFit="1" customWidth="1"/>
    <col min="12037" max="12037" width="11.5703125" style="3" bestFit="1" customWidth="1"/>
    <col min="12038" max="12038" width="12.7109375" style="3" bestFit="1" customWidth="1"/>
    <col min="12039" max="12039" width="5.7109375" style="3" customWidth="1"/>
    <col min="12040" max="12040" width="28.140625" style="3" customWidth="1"/>
    <col min="12041" max="12289" width="16" style="3"/>
    <col min="12290" max="12290" width="6" style="3" customWidth="1"/>
    <col min="12291" max="12291" width="26.7109375" style="3" customWidth="1"/>
    <col min="12292" max="12292" width="11.7109375" style="3" bestFit="1" customWidth="1"/>
    <col min="12293" max="12293" width="11.5703125" style="3" bestFit="1" customWidth="1"/>
    <col min="12294" max="12294" width="12.7109375" style="3" bestFit="1" customWidth="1"/>
    <col min="12295" max="12295" width="5.7109375" style="3" customWidth="1"/>
    <col min="12296" max="12296" width="28.140625" style="3" customWidth="1"/>
    <col min="12297" max="12545" width="16" style="3"/>
    <col min="12546" max="12546" width="6" style="3" customWidth="1"/>
    <col min="12547" max="12547" width="26.7109375" style="3" customWidth="1"/>
    <col min="12548" max="12548" width="11.7109375" style="3" bestFit="1" customWidth="1"/>
    <col min="12549" max="12549" width="11.5703125" style="3" bestFit="1" customWidth="1"/>
    <col min="12550" max="12550" width="12.7109375" style="3" bestFit="1" customWidth="1"/>
    <col min="12551" max="12551" width="5.7109375" style="3" customWidth="1"/>
    <col min="12552" max="12552" width="28.140625" style="3" customWidth="1"/>
    <col min="12553" max="12801" width="16" style="3"/>
    <col min="12802" max="12802" width="6" style="3" customWidth="1"/>
    <col min="12803" max="12803" width="26.7109375" style="3" customWidth="1"/>
    <col min="12804" max="12804" width="11.7109375" style="3" bestFit="1" customWidth="1"/>
    <col min="12805" max="12805" width="11.5703125" style="3" bestFit="1" customWidth="1"/>
    <col min="12806" max="12806" width="12.7109375" style="3" bestFit="1" customWidth="1"/>
    <col min="12807" max="12807" width="5.7109375" style="3" customWidth="1"/>
    <col min="12808" max="12808" width="28.140625" style="3" customWidth="1"/>
    <col min="12809" max="13057" width="16" style="3"/>
    <col min="13058" max="13058" width="6" style="3" customWidth="1"/>
    <col min="13059" max="13059" width="26.7109375" style="3" customWidth="1"/>
    <col min="13060" max="13060" width="11.7109375" style="3" bestFit="1" customWidth="1"/>
    <col min="13061" max="13061" width="11.5703125" style="3" bestFit="1" customWidth="1"/>
    <col min="13062" max="13062" width="12.7109375" style="3" bestFit="1" customWidth="1"/>
    <col min="13063" max="13063" width="5.7109375" style="3" customWidth="1"/>
    <col min="13064" max="13064" width="28.140625" style="3" customWidth="1"/>
    <col min="13065" max="13313" width="16" style="3"/>
    <col min="13314" max="13314" width="6" style="3" customWidth="1"/>
    <col min="13315" max="13315" width="26.7109375" style="3" customWidth="1"/>
    <col min="13316" max="13316" width="11.7109375" style="3" bestFit="1" customWidth="1"/>
    <col min="13317" max="13317" width="11.5703125" style="3" bestFit="1" customWidth="1"/>
    <col min="13318" max="13318" width="12.7109375" style="3" bestFit="1" customWidth="1"/>
    <col min="13319" max="13319" width="5.7109375" style="3" customWidth="1"/>
    <col min="13320" max="13320" width="28.140625" style="3" customWidth="1"/>
    <col min="13321" max="13569" width="16" style="3"/>
    <col min="13570" max="13570" width="6" style="3" customWidth="1"/>
    <col min="13571" max="13571" width="26.7109375" style="3" customWidth="1"/>
    <col min="13572" max="13572" width="11.7109375" style="3" bestFit="1" customWidth="1"/>
    <col min="13573" max="13573" width="11.5703125" style="3" bestFit="1" customWidth="1"/>
    <col min="13574" max="13574" width="12.7109375" style="3" bestFit="1" customWidth="1"/>
    <col min="13575" max="13575" width="5.7109375" style="3" customWidth="1"/>
    <col min="13576" max="13576" width="28.140625" style="3" customWidth="1"/>
    <col min="13577" max="13825" width="16" style="3"/>
    <col min="13826" max="13826" width="6" style="3" customWidth="1"/>
    <col min="13827" max="13827" width="26.7109375" style="3" customWidth="1"/>
    <col min="13828" max="13828" width="11.7109375" style="3" bestFit="1" customWidth="1"/>
    <col min="13829" max="13829" width="11.5703125" style="3" bestFit="1" customWidth="1"/>
    <col min="13830" max="13830" width="12.7109375" style="3" bestFit="1" customWidth="1"/>
    <col min="13831" max="13831" width="5.7109375" style="3" customWidth="1"/>
    <col min="13832" max="13832" width="28.140625" style="3" customWidth="1"/>
    <col min="13833" max="14081" width="16" style="3"/>
    <col min="14082" max="14082" width="6" style="3" customWidth="1"/>
    <col min="14083" max="14083" width="26.7109375" style="3" customWidth="1"/>
    <col min="14084" max="14084" width="11.7109375" style="3" bestFit="1" customWidth="1"/>
    <col min="14085" max="14085" width="11.5703125" style="3" bestFit="1" customWidth="1"/>
    <col min="14086" max="14086" width="12.7109375" style="3" bestFit="1" customWidth="1"/>
    <col min="14087" max="14087" width="5.7109375" style="3" customWidth="1"/>
    <col min="14088" max="14088" width="28.140625" style="3" customWidth="1"/>
    <col min="14089" max="14337" width="16" style="3"/>
    <col min="14338" max="14338" width="6" style="3" customWidth="1"/>
    <col min="14339" max="14339" width="26.7109375" style="3" customWidth="1"/>
    <col min="14340" max="14340" width="11.7109375" style="3" bestFit="1" customWidth="1"/>
    <col min="14341" max="14341" width="11.5703125" style="3" bestFit="1" customWidth="1"/>
    <col min="14342" max="14342" width="12.7109375" style="3" bestFit="1" customWidth="1"/>
    <col min="14343" max="14343" width="5.7109375" style="3" customWidth="1"/>
    <col min="14344" max="14344" width="28.140625" style="3" customWidth="1"/>
    <col min="14345" max="14593" width="16" style="3"/>
    <col min="14594" max="14594" width="6" style="3" customWidth="1"/>
    <col min="14595" max="14595" width="26.7109375" style="3" customWidth="1"/>
    <col min="14596" max="14596" width="11.7109375" style="3" bestFit="1" customWidth="1"/>
    <col min="14597" max="14597" width="11.5703125" style="3" bestFit="1" customWidth="1"/>
    <col min="14598" max="14598" width="12.7109375" style="3" bestFit="1" customWidth="1"/>
    <col min="14599" max="14599" width="5.7109375" style="3" customWidth="1"/>
    <col min="14600" max="14600" width="28.140625" style="3" customWidth="1"/>
    <col min="14601" max="14849" width="16" style="3"/>
    <col min="14850" max="14850" width="6" style="3" customWidth="1"/>
    <col min="14851" max="14851" width="26.7109375" style="3" customWidth="1"/>
    <col min="14852" max="14852" width="11.7109375" style="3" bestFit="1" customWidth="1"/>
    <col min="14853" max="14853" width="11.5703125" style="3" bestFit="1" customWidth="1"/>
    <col min="14854" max="14854" width="12.7109375" style="3" bestFit="1" customWidth="1"/>
    <col min="14855" max="14855" width="5.7109375" style="3" customWidth="1"/>
    <col min="14856" max="14856" width="28.140625" style="3" customWidth="1"/>
    <col min="14857" max="15105" width="16" style="3"/>
    <col min="15106" max="15106" width="6" style="3" customWidth="1"/>
    <col min="15107" max="15107" width="26.7109375" style="3" customWidth="1"/>
    <col min="15108" max="15108" width="11.7109375" style="3" bestFit="1" customWidth="1"/>
    <col min="15109" max="15109" width="11.5703125" style="3" bestFit="1" customWidth="1"/>
    <col min="15110" max="15110" width="12.7109375" style="3" bestFit="1" customWidth="1"/>
    <col min="15111" max="15111" width="5.7109375" style="3" customWidth="1"/>
    <col min="15112" max="15112" width="28.140625" style="3" customWidth="1"/>
    <col min="15113" max="15361" width="16" style="3"/>
    <col min="15362" max="15362" width="6" style="3" customWidth="1"/>
    <col min="15363" max="15363" width="26.7109375" style="3" customWidth="1"/>
    <col min="15364" max="15364" width="11.7109375" style="3" bestFit="1" customWidth="1"/>
    <col min="15365" max="15365" width="11.5703125" style="3" bestFit="1" customWidth="1"/>
    <col min="15366" max="15366" width="12.7109375" style="3" bestFit="1" customWidth="1"/>
    <col min="15367" max="15367" width="5.7109375" style="3" customWidth="1"/>
    <col min="15368" max="15368" width="28.140625" style="3" customWidth="1"/>
    <col min="15369" max="15617" width="16" style="3"/>
    <col min="15618" max="15618" width="6" style="3" customWidth="1"/>
    <col min="15619" max="15619" width="26.7109375" style="3" customWidth="1"/>
    <col min="15620" max="15620" width="11.7109375" style="3" bestFit="1" customWidth="1"/>
    <col min="15621" max="15621" width="11.5703125" style="3" bestFit="1" customWidth="1"/>
    <col min="15622" max="15622" width="12.7109375" style="3" bestFit="1" customWidth="1"/>
    <col min="15623" max="15623" width="5.7109375" style="3" customWidth="1"/>
    <col min="15624" max="15624" width="28.140625" style="3" customWidth="1"/>
    <col min="15625" max="15873" width="16" style="3"/>
    <col min="15874" max="15874" width="6" style="3" customWidth="1"/>
    <col min="15875" max="15875" width="26.7109375" style="3" customWidth="1"/>
    <col min="15876" max="15876" width="11.7109375" style="3" bestFit="1" customWidth="1"/>
    <col min="15877" max="15877" width="11.5703125" style="3" bestFit="1" customWidth="1"/>
    <col min="15878" max="15878" width="12.7109375" style="3" bestFit="1" customWidth="1"/>
    <col min="15879" max="15879" width="5.7109375" style="3" customWidth="1"/>
    <col min="15880" max="15880" width="28.140625" style="3" customWidth="1"/>
    <col min="15881" max="16129" width="16" style="3"/>
    <col min="16130" max="16130" width="6" style="3" customWidth="1"/>
    <col min="16131" max="16131" width="26.7109375" style="3" customWidth="1"/>
    <col min="16132" max="16132" width="11.7109375" style="3" bestFit="1" customWidth="1"/>
    <col min="16133" max="16133" width="11.5703125" style="3" bestFit="1" customWidth="1"/>
    <col min="16134" max="16134" width="12.7109375" style="3" bestFit="1" customWidth="1"/>
    <col min="16135" max="16135" width="5.7109375" style="3" customWidth="1"/>
    <col min="16136" max="16136" width="28.140625" style="3" customWidth="1"/>
    <col min="16137" max="16384" width="16" style="3"/>
  </cols>
  <sheetData>
    <row r="1" spans="1:10" x14ac:dyDescent="0.25">
      <c r="A1" s="385"/>
      <c r="B1" s="385"/>
      <c r="C1" s="385"/>
      <c r="D1" s="385"/>
      <c r="E1" s="385"/>
      <c r="F1" s="385"/>
      <c r="G1" s="385"/>
      <c r="H1" s="385"/>
      <c r="I1" s="385"/>
      <c r="J1" s="385"/>
    </row>
    <row r="2" spans="1:10" x14ac:dyDescent="0.25">
      <c r="A2" s="216"/>
      <c r="B2" s="216"/>
      <c r="C2" s="216"/>
      <c r="D2" s="216"/>
      <c r="E2" s="216"/>
      <c r="F2" s="216"/>
      <c r="G2" s="216"/>
      <c r="H2" s="216"/>
      <c r="I2" s="216"/>
      <c r="J2" s="216"/>
    </row>
    <row r="3" spans="1:10" ht="15.75" x14ac:dyDescent="0.25">
      <c r="A3" s="44" t="s">
        <v>33</v>
      </c>
      <c r="B3" s="9"/>
      <c r="C3" s="9"/>
      <c r="D3" s="9"/>
      <c r="E3" s="9"/>
      <c r="F3" s="9"/>
      <c r="G3" s="9"/>
      <c r="H3" s="9"/>
      <c r="I3" s="9"/>
      <c r="J3" s="9"/>
    </row>
    <row r="4" spans="1:10" ht="15.75" x14ac:dyDescent="0.25">
      <c r="A4" s="30" t="s">
        <v>51</v>
      </c>
      <c r="B4" s="33"/>
      <c r="C4" s="33" t="s">
        <v>68</v>
      </c>
      <c r="D4" s="45"/>
      <c r="E4" s="33"/>
      <c r="F4" s="33"/>
      <c r="G4" s="33"/>
      <c r="H4" s="9"/>
      <c r="I4" s="9"/>
      <c r="J4" s="9"/>
    </row>
    <row r="5" spans="1:10" ht="15.75" x14ac:dyDescent="0.25">
      <c r="A5" s="32"/>
      <c r="B5" s="33"/>
      <c r="C5" s="33"/>
      <c r="D5" s="33"/>
      <c r="E5" s="33"/>
      <c r="F5" s="33"/>
      <c r="G5" s="33"/>
      <c r="H5" s="9"/>
      <c r="I5" s="9"/>
      <c r="J5" s="9"/>
    </row>
    <row r="6" spans="1:10" ht="15.75" x14ac:dyDescent="0.25">
      <c r="A6" s="33"/>
      <c r="B6" s="33"/>
      <c r="C6" s="33"/>
      <c r="D6" s="33"/>
      <c r="E6" s="33"/>
      <c r="F6" s="33"/>
      <c r="G6" s="33"/>
      <c r="H6" s="9"/>
      <c r="I6" s="9"/>
      <c r="J6" s="9"/>
    </row>
    <row r="7" spans="1:10" ht="15.75" x14ac:dyDescent="0.25">
      <c r="A7" s="32"/>
      <c r="B7" s="33"/>
      <c r="C7" s="33"/>
      <c r="D7" s="33"/>
      <c r="E7" s="33"/>
      <c r="F7" s="33"/>
      <c r="G7" s="33"/>
      <c r="H7" s="46"/>
      <c r="I7" s="46"/>
      <c r="J7" s="9"/>
    </row>
    <row r="8" spans="1:10" ht="15.75" x14ac:dyDescent="0.25">
      <c r="A8" s="33"/>
      <c r="B8" s="33"/>
      <c r="C8" s="33"/>
      <c r="D8" s="33"/>
      <c r="E8" s="33"/>
      <c r="F8" s="33"/>
      <c r="G8" s="33"/>
      <c r="H8" s="9"/>
      <c r="I8" s="9"/>
      <c r="J8" s="9"/>
    </row>
    <row r="9" spans="1:10" ht="15.75" x14ac:dyDescent="0.25">
      <c r="A9" s="32"/>
      <c r="B9" s="33"/>
      <c r="C9" s="33"/>
      <c r="D9" s="33"/>
      <c r="E9" s="33"/>
      <c r="F9" s="33"/>
      <c r="G9" s="33"/>
      <c r="H9" s="386" t="s">
        <v>52</v>
      </c>
      <c r="I9" s="387"/>
      <c r="J9" s="388"/>
    </row>
    <row r="10" spans="1:10" ht="15.75" x14ac:dyDescent="0.25">
      <c r="A10" s="32"/>
      <c r="B10" s="33"/>
      <c r="C10" s="33"/>
      <c r="D10" s="33"/>
      <c r="E10" s="33"/>
      <c r="F10" s="33"/>
      <c r="G10" s="33"/>
      <c r="H10" s="47" t="s">
        <v>53</v>
      </c>
      <c r="I10" s="389" t="s">
        <v>30</v>
      </c>
      <c r="J10" s="390"/>
    </row>
    <row r="11" spans="1:10" ht="15.75" x14ac:dyDescent="0.25">
      <c r="A11" s="33"/>
      <c r="B11" s="33"/>
      <c r="C11" s="33"/>
      <c r="D11" s="33"/>
      <c r="E11" s="33"/>
      <c r="F11" s="33"/>
      <c r="G11" s="9"/>
      <c r="H11" s="47" t="s">
        <v>54</v>
      </c>
      <c r="I11" s="391">
        <v>7080141423621200</v>
      </c>
      <c r="J11" s="392"/>
    </row>
    <row r="12" spans="1:10" ht="20.25" x14ac:dyDescent="0.25">
      <c r="A12" s="393" t="s">
        <v>55</v>
      </c>
      <c r="B12" s="393"/>
      <c r="C12" s="393"/>
      <c r="D12" s="393"/>
      <c r="E12" s="393"/>
      <c r="F12" s="393"/>
      <c r="G12" s="393"/>
      <c r="H12" s="48" t="s">
        <v>56</v>
      </c>
      <c r="I12" s="394" t="s">
        <v>69</v>
      </c>
      <c r="J12" s="395"/>
    </row>
    <row r="13" spans="1:10" ht="15.75" x14ac:dyDescent="0.25">
      <c r="A13" s="396" t="s">
        <v>57</v>
      </c>
      <c r="B13" s="396"/>
      <c r="C13" s="396"/>
      <c r="D13" s="396"/>
      <c r="E13" s="396"/>
      <c r="F13" s="49" t="s">
        <v>2813</v>
      </c>
      <c r="G13" s="33"/>
      <c r="H13" s="9"/>
      <c r="I13" s="9"/>
      <c r="J13" s="9"/>
    </row>
    <row r="14" spans="1:10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0" ht="15.75" thickBot="1" x14ac:dyDescent="0.3">
      <c r="A16" s="397" t="s">
        <v>58</v>
      </c>
      <c r="B16" s="398"/>
      <c r="C16" s="398"/>
      <c r="D16" s="398"/>
      <c r="E16" s="399"/>
      <c r="F16" s="400" t="s">
        <v>52</v>
      </c>
      <c r="G16" s="398"/>
      <c r="H16" s="398"/>
      <c r="I16" s="398"/>
      <c r="J16" s="401"/>
    </row>
    <row r="17" spans="1:16192" ht="15.75" thickTop="1" x14ac:dyDescent="0.25">
      <c r="A17" s="50"/>
      <c r="B17" s="51"/>
      <c r="C17" s="51"/>
      <c r="D17" s="51"/>
      <c r="E17" s="52"/>
      <c r="F17" s="53"/>
      <c r="G17" s="51" t="s">
        <v>13</v>
      </c>
      <c r="H17" s="51" t="s">
        <v>13</v>
      </c>
      <c r="I17" s="51" t="s">
        <v>13</v>
      </c>
      <c r="J17" s="54" t="s">
        <v>13</v>
      </c>
    </row>
    <row r="18" spans="1:16192" s="56" customFormat="1" ht="15.75" thickBot="1" x14ac:dyDescent="0.25">
      <c r="A18" s="102" t="s">
        <v>0</v>
      </c>
      <c r="B18" s="55" t="s">
        <v>59</v>
      </c>
      <c r="C18" s="103" t="s">
        <v>60</v>
      </c>
      <c r="D18" s="78" t="s">
        <v>61</v>
      </c>
      <c r="E18" s="101" t="s">
        <v>62</v>
      </c>
      <c r="F18" s="104" t="s">
        <v>0</v>
      </c>
      <c r="G18" s="78" t="s">
        <v>59</v>
      </c>
      <c r="H18" s="103" t="s">
        <v>60</v>
      </c>
      <c r="I18" s="78" t="s">
        <v>61</v>
      </c>
      <c r="J18" s="79" t="s">
        <v>62</v>
      </c>
    </row>
    <row r="19" spans="1:16192" ht="12.75" customHeight="1" thickTop="1" x14ac:dyDescent="0.25">
      <c r="A19" s="57"/>
      <c r="B19" s="58"/>
      <c r="C19" s="80"/>
      <c r="D19" s="81"/>
      <c r="E19" s="82"/>
      <c r="F19" s="83"/>
      <c r="G19" s="81"/>
      <c r="H19" s="84"/>
      <c r="I19" s="81"/>
      <c r="J19" s="59"/>
    </row>
    <row r="20" spans="1:16192" ht="15.75" x14ac:dyDescent="0.25">
      <c r="A20" s="74">
        <v>41973</v>
      </c>
      <c r="B20" s="60"/>
      <c r="C20" s="85" t="s">
        <v>63</v>
      </c>
      <c r="D20" s="108">
        <v>6868096</v>
      </c>
      <c r="E20" s="86"/>
      <c r="F20" s="87">
        <v>41973</v>
      </c>
      <c r="G20" s="88"/>
      <c r="H20" s="85" t="s">
        <v>64</v>
      </c>
      <c r="I20" s="89"/>
      <c r="J20" s="90">
        <v>6864796</v>
      </c>
    </row>
    <row r="21" spans="1:16192" x14ac:dyDescent="0.25">
      <c r="A21" s="75"/>
      <c r="B21" s="12"/>
      <c r="C21" s="43" t="s">
        <v>2818</v>
      </c>
      <c r="D21" s="76"/>
      <c r="E21" s="66"/>
      <c r="F21" s="83"/>
      <c r="G21" s="41"/>
      <c r="H21" s="43" t="s">
        <v>2818</v>
      </c>
      <c r="I21" s="91"/>
      <c r="J21" s="68"/>
      <c r="GU21" s="41"/>
      <c r="GV21" s="42"/>
      <c r="GW21" s="66">
        <v>43160</v>
      </c>
      <c r="GX21" s="40" t="s">
        <v>50</v>
      </c>
      <c r="GY21" s="41"/>
      <c r="GZ21" s="42"/>
      <c r="HA21" s="66">
        <v>43160</v>
      </c>
      <c r="HB21" s="40" t="s">
        <v>50</v>
      </c>
      <c r="HC21" s="41"/>
      <c r="HD21" s="42"/>
      <c r="HE21" s="66">
        <v>43160</v>
      </c>
      <c r="HF21" s="40" t="s">
        <v>50</v>
      </c>
      <c r="HG21" s="41"/>
      <c r="HH21" s="42"/>
      <c r="HI21" s="66">
        <v>43160</v>
      </c>
      <c r="HJ21" s="40" t="s">
        <v>50</v>
      </c>
      <c r="HK21" s="41"/>
      <c r="HL21" s="42"/>
      <c r="HM21" s="66">
        <v>43160</v>
      </c>
      <c r="HN21" s="40" t="s">
        <v>50</v>
      </c>
      <c r="HO21" s="41"/>
      <c r="HP21" s="42"/>
      <c r="HQ21" s="66">
        <v>43160</v>
      </c>
      <c r="HR21" s="40" t="s">
        <v>50</v>
      </c>
      <c r="HS21" s="41"/>
      <c r="HT21" s="42"/>
      <c r="HU21" s="66">
        <v>43160</v>
      </c>
      <c r="HV21" s="40" t="s">
        <v>50</v>
      </c>
      <c r="HW21" s="41"/>
      <c r="HX21" s="42"/>
      <c r="HY21" s="66">
        <v>43160</v>
      </c>
      <c r="HZ21" s="40" t="s">
        <v>50</v>
      </c>
      <c r="IA21" s="41"/>
      <c r="IB21" s="42"/>
      <c r="IC21" s="66">
        <v>43160</v>
      </c>
      <c r="ID21" s="40" t="s">
        <v>50</v>
      </c>
      <c r="IE21" s="41"/>
      <c r="IF21" s="42"/>
      <c r="IG21" s="66">
        <v>43160</v>
      </c>
      <c r="IH21" s="40" t="s">
        <v>50</v>
      </c>
      <c r="II21" s="41"/>
      <c r="IJ21" s="42"/>
      <c r="IK21" s="66">
        <v>43160</v>
      </c>
      <c r="IL21" s="40" t="s">
        <v>50</v>
      </c>
      <c r="IM21" s="41"/>
      <c r="IN21" s="42"/>
      <c r="IO21" s="66">
        <v>43160</v>
      </c>
      <c r="IP21" s="40" t="s">
        <v>50</v>
      </c>
      <c r="IQ21" s="41"/>
      <c r="IR21" s="42"/>
      <c r="IS21" s="66">
        <v>43160</v>
      </c>
      <c r="IT21" s="40" t="s">
        <v>50</v>
      </c>
      <c r="IU21" s="41"/>
      <c r="IV21" s="42"/>
      <c r="IW21" s="66">
        <v>43160</v>
      </c>
      <c r="IX21" s="40" t="s">
        <v>50</v>
      </c>
      <c r="IY21" s="41"/>
      <c r="IZ21" s="42"/>
      <c r="JA21" s="66">
        <v>43160</v>
      </c>
      <c r="JB21" s="40" t="s">
        <v>50</v>
      </c>
      <c r="JC21" s="41"/>
      <c r="JD21" s="42"/>
      <c r="JE21" s="66">
        <v>43160</v>
      </c>
      <c r="JF21" s="40" t="s">
        <v>50</v>
      </c>
      <c r="JG21" s="41"/>
      <c r="JH21" s="42"/>
      <c r="JI21" s="66">
        <v>43160</v>
      </c>
      <c r="JJ21" s="40" t="s">
        <v>50</v>
      </c>
      <c r="JK21" s="41"/>
      <c r="JL21" s="42"/>
      <c r="JM21" s="66">
        <v>43160</v>
      </c>
      <c r="JN21" s="40" t="s">
        <v>50</v>
      </c>
      <c r="JO21" s="41"/>
      <c r="JP21" s="42"/>
      <c r="JQ21" s="66">
        <v>43160</v>
      </c>
      <c r="JR21" s="40" t="s">
        <v>50</v>
      </c>
      <c r="JS21" s="41"/>
      <c r="JT21" s="42"/>
      <c r="JU21" s="66">
        <v>43160</v>
      </c>
      <c r="JV21" s="40" t="s">
        <v>50</v>
      </c>
      <c r="JW21" s="41"/>
      <c r="JX21" s="42"/>
      <c r="JY21" s="66">
        <v>43160</v>
      </c>
      <c r="JZ21" s="40" t="s">
        <v>50</v>
      </c>
      <c r="KA21" s="41"/>
      <c r="KB21" s="42"/>
      <c r="KC21" s="66">
        <v>43160</v>
      </c>
      <c r="KD21" s="40" t="s">
        <v>50</v>
      </c>
      <c r="KE21" s="41"/>
      <c r="KF21" s="42"/>
      <c r="KG21" s="66">
        <v>43160</v>
      </c>
      <c r="KH21" s="40" t="s">
        <v>50</v>
      </c>
      <c r="KI21" s="41"/>
      <c r="KJ21" s="42"/>
      <c r="KK21" s="66">
        <v>43160</v>
      </c>
      <c r="KL21" s="40" t="s">
        <v>50</v>
      </c>
      <c r="KM21" s="41"/>
      <c r="KN21" s="42"/>
      <c r="KO21" s="66">
        <v>43160</v>
      </c>
      <c r="KP21" s="40" t="s">
        <v>50</v>
      </c>
      <c r="KQ21" s="41"/>
      <c r="KR21" s="42"/>
      <c r="KS21" s="66">
        <v>43160</v>
      </c>
      <c r="KT21" s="40" t="s">
        <v>50</v>
      </c>
      <c r="KU21" s="41"/>
      <c r="KV21" s="42"/>
      <c r="KW21" s="66">
        <v>43160</v>
      </c>
      <c r="KX21" s="40" t="s">
        <v>50</v>
      </c>
      <c r="KY21" s="41"/>
      <c r="KZ21" s="42"/>
      <c r="LA21" s="66">
        <v>43160</v>
      </c>
      <c r="LB21" s="40" t="s">
        <v>50</v>
      </c>
      <c r="LC21" s="41"/>
      <c r="LD21" s="42"/>
      <c r="LE21" s="66">
        <v>43160</v>
      </c>
      <c r="LF21" s="40" t="s">
        <v>50</v>
      </c>
      <c r="LG21" s="41"/>
      <c r="LH21" s="42"/>
      <c r="LI21" s="66">
        <v>43160</v>
      </c>
      <c r="LJ21" s="40" t="s">
        <v>50</v>
      </c>
      <c r="LK21" s="41"/>
      <c r="LL21" s="42"/>
      <c r="LM21" s="66">
        <v>43160</v>
      </c>
      <c r="LN21" s="40" t="s">
        <v>50</v>
      </c>
      <c r="LO21" s="41"/>
      <c r="LP21" s="42"/>
      <c r="LQ21" s="66">
        <v>43160</v>
      </c>
      <c r="LR21" s="40" t="s">
        <v>50</v>
      </c>
      <c r="LS21" s="41"/>
      <c r="LT21" s="42"/>
      <c r="LU21" s="66">
        <v>43160</v>
      </c>
      <c r="LV21" s="40" t="s">
        <v>50</v>
      </c>
      <c r="LW21" s="41"/>
      <c r="LX21" s="42"/>
      <c r="LY21" s="66">
        <v>43160</v>
      </c>
      <c r="LZ21" s="40" t="s">
        <v>50</v>
      </c>
      <c r="MA21" s="41"/>
      <c r="MB21" s="42"/>
      <c r="MC21" s="66">
        <v>43160</v>
      </c>
      <c r="MD21" s="40" t="s">
        <v>50</v>
      </c>
      <c r="ME21" s="41"/>
      <c r="MF21" s="42"/>
      <c r="MG21" s="66">
        <v>43160</v>
      </c>
      <c r="MH21" s="40" t="s">
        <v>50</v>
      </c>
      <c r="MI21" s="41"/>
      <c r="MJ21" s="42"/>
      <c r="MK21" s="66">
        <v>43160</v>
      </c>
      <c r="ML21" s="40" t="s">
        <v>50</v>
      </c>
      <c r="MM21" s="41"/>
      <c r="MN21" s="42"/>
      <c r="MO21" s="66">
        <v>43160</v>
      </c>
      <c r="MP21" s="40" t="s">
        <v>50</v>
      </c>
      <c r="MQ21" s="41"/>
      <c r="MR21" s="42"/>
      <c r="MS21" s="66">
        <v>43160</v>
      </c>
      <c r="MT21" s="40" t="s">
        <v>50</v>
      </c>
      <c r="MU21" s="41"/>
      <c r="MV21" s="42"/>
      <c r="MW21" s="66">
        <v>43160</v>
      </c>
      <c r="MX21" s="40" t="s">
        <v>50</v>
      </c>
      <c r="MY21" s="41"/>
      <c r="MZ21" s="42"/>
      <c r="NA21" s="66">
        <v>43160</v>
      </c>
      <c r="NB21" s="40" t="s">
        <v>50</v>
      </c>
      <c r="NC21" s="41"/>
      <c r="ND21" s="42"/>
      <c r="NE21" s="66">
        <v>43160</v>
      </c>
      <c r="NF21" s="40" t="s">
        <v>50</v>
      </c>
      <c r="NG21" s="41"/>
      <c r="NH21" s="42"/>
      <c r="NI21" s="66">
        <v>43160</v>
      </c>
      <c r="NJ21" s="40" t="s">
        <v>50</v>
      </c>
      <c r="NK21" s="41"/>
      <c r="NL21" s="42"/>
      <c r="NM21" s="66">
        <v>43160</v>
      </c>
      <c r="NN21" s="40" t="s">
        <v>50</v>
      </c>
      <c r="NO21" s="41"/>
      <c r="NP21" s="42"/>
      <c r="NQ21" s="66">
        <v>43160</v>
      </c>
      <c r="NR21" s="40" t="s">
        <v>50</v>
      </c>
      <c r="NS21" s="41"/>
      <c r="NT21" s="42"/>
      <c r="NU21" s="66">
        <v>43160</v>
      </c>
      <c r="NV21" s="40" t="s">
        <v>50</v>
      </c>
      <c r="NW21" s="41"/>
      <c r="NX21" s="42"/>
      <c r="NY21" s="66">
        <v>43160</v>
      </c>
      <c r="NZ21" s="40" t="s">
        <v>50</v>
      </c>
      <c r="OA21" s="41"/>
      <c r="OB21" s="42"/>
      <c r="OC21" s="66">
        <v>43160</v>
      </c>
      <c r="OD21" s="40" t="s">
        <v>50</v>
      </c>
      <c r="OE21" s="41"/>
      <c r="OF21" s="42"/>
      <c r="OG21" s="66">
        <v>43160</v>
      </c>
      <c r="OH21" s="40" t="s">
        <v>50</v>
      </c>
      <c r="OI21" s="41"/>
      <c r="OJ21" s="42"/>
      <c r="OK21" s="66">
        <v>43160</v>
      </c>
      <c r="OL21" s="40" t="s">
        <v>50</v>
      </c>
      <c r="OM21" s="41"/>
      <c r="ON21" s="42"/>
      <c r="OO21" s="66">
        <v>43160</v>
      </c>
      <c r="OP21" s="40" t="s">
        <v>50</v>
      </c>
      <c r="OQ21" s="41"/>
      <c r="OR21" s="42"/>
      <c r="OS21" s="66">
        <v>43160</v>
      </c>
      <c r="OT21" s="40" t="s">
        <v>50</v>
      </c>
      <c r="OU21" s="41"/>
      <c r="OV21" s="42"/>
      <c r="OW21" s="66">
        <v>43160</v>
      </c>
      <c r="OX21" s="40" t="s">
        <v>50</v>
      </c>
      <c r="OY21" s="41"/>
      <c r="OZ21" s="42"/>
      <c r="PA21" s="66">
        <v>43160</v>
      </c>
      <c r="PB21" s="40" t="s">
        <v>50</v>
      </c>
      <c r="PC21" s="41"/>
      <c r="PD21" s="42"/>
      <c r="PE21" s="66">
        <v>43160</v>
      </c>
      <c r="PF21" s="40" t="s">
        <v>50</v>
      </c>
      <c r="PG21" s="41"/>
      <c r="PH21" s="42"/>
      <c r="PI21" s="66">
        <v>43160</v>
      </c>
      <c r="PJ21" s="40" t="s">
        <v>50</v>
      </c>
      <c r="PK21" s="41"/>
      <c r="PL21" s="42"/>
      <c r="PM21" s="66">
        <v>43160</v>
      </c>
      <c r="PN21" s="40" t="s">
        <v>50</v>
      </c>
      <c r="PO21" s="41"/>
      <c r="PP21" s="42"/>
      <c r="PQ21" s="66">
        <v>43160</v>
      </c>
      <c r="PR21" s="40" t="s">
        <v>50</v>
      </c>
      <c r="PS21" s="41"/>
      <c r="PT21" s="42"/>
      <c r="PU21" s="66">
        <v>43160</v>
      </c>
      <c r="PV21" s="40" t="s">
        <v>50</v>
      </c>
      <c r="PW21" s="41"/>
      <c r="PX21" s="42"/>
      <c r="PY21" s="66">
        <v>43160</v>
      </c>
      <c r="PZ21" s="40" t="s">
        <v>50</v>
      </c>
      <c r="QA21" s="41"/>
      <c r="QB21" s="42"/>
      <c r="QC21" s="66">
        <v>43160</v>
      </c>
      <c r="QD21" s="40" t="s">
        <v>50</v>
      </c>
      <c r="QE21" s="41"/>
      <c r="QF21" s="42"/>
      <c r="QG21" s="66">
        <v>43160</v>
      </c>
      <c r="QH21" s="40" t="s">
        <v>50</v>
      </c>
      <c r="QI21" s="41"/>
      <c r="QJ21" s="42"/>
      <c r="QK21" s="66">
        <v>43160</v>
      </c>
      <c r="QL21" s="40" t="s">
        <v>50</v>
      </c>
      <c r="QM21" s="41"/>
      <c r="QN21" s="42"/>
      <c r="QO21" s="66">
        <v>43160</v>
      </c>
      <c r="QP21" s="40" t="s">
        <v>50</v>
      </c>
      <c r="QQ21" s="41"/>
      <c r="QR21" s="42"/>
      <c r="QS21" s="66">
        <v>43160</v>
      </c>
      <c r="QT21" s="40" t="s">
        <v>50</v>
      </c>
      <c r="QU21" s="41"/>
      <c r="QV21" s="42"/>
      <c r="QW21" s="66">
        <v>43160</v>
      </c>
      <c r="QX21" s="40" t="s">
        <v>50</v>
      </c>
      <c r="QY21" s="41"/>
      <c r="QZ21" s="42"/>
      <c r="RA21" s="66">
        <v>43160</v>
      </c>
      <c r="RB21" s="40" t="s">
        <v>50</v>
      </c>
      <c r="RC21" s="41"/>
      <c r="RD21" s="42"/>
      <c r="RE21" s="66">
        <v>43160</v>
      </c>
      <c r="RF21" s="40" t="s">
        <v>50</v>
      </c>
      <c r="RG21" s="41"/>
      <c r="RH21" s="42"/>
      <c r="RI21" s="66">
        <v>43160</v>
      </c>
      <c r="RJ21" s="40" t="s">
        <v>50</v>
      </c>
      <c r="RK21" s="41"/>
      <c r="RL21" s="42"/>
      <c r="RM21" s="66">
        <v>43160</v>
      </c>
      <c r="RN21" s="40" t="s">
        <v>50</v>
      </c>
      <c r="RO21" s="41"/>
      <c r="RP21" s="42"/>
      <c r="RQ21" s="66">
        <v>43160</v>
      </c>
      <c r="RR21" s="40" t="s">
        <v>50</v>
      </c>
      <c r="RS21" s="41"/>
      <c r="RT21" s="42"/>
      <c r="RU21" s="66">
        <v>43160</v>
      </c>
      <c r="RV21" s="40" t="s">
        <v>50</v>
      </c>
      <c r="RW21" s="41"/>
      <c r="RX21" s="42"/>
      <c r="RY21" s="66">
        <v>43160</v>
      </c>
      <c r="RZ21" s="40" t="s">
        <v>50</v>
      </c>
      <c r="SA21" s="41"/>
      <c r="SB21" s="42"/>
      <c r="SC21" s="66">
        <v>43160</v>
      </c>
      <c r="SD21" s="40" t="s">
        <v>50</v>
      </c>
      <c r="SE21" s="41"/>
      <c r="SF21" s="42"/>
      <c r="SG21" s="66">
        <v>43160</v>
      </c>
      <c r="SH21" s="40" t="s">
        <v>50</v>
      </c>
      <c r="SI21" s="41"/>
      <c r="SJ21" s="42"/>
      <c r="SK21" s="66">
        <v>43160</v>
      </c>
      <c r="SL21" s="40" t="s">
        <v>50</v>
      </c>
      <c r="SM21" s="41"/>
      <c r="SN21" s="42"/>
      <c r="SO21" s="66">
        <v>43160</v>
      </c>
      <c r="SP21" s="40" t="s">
        <v>50</v>
      </c>
      <c r="SQ21" s="41"/>
      <c r="SR21" s="42"/>
      <c r="SS21" s="66">
        <v>43160</v>
      </c>
      <c r="ST21" s="40" t="s">
        <v>50</v>
      </c>
      <c r="SU21" s="41"/>
      <c r="SV21" s="42"/>
      <c r="SW21" s="66">
        <v>43160</v>
      </c>
      <c r="SX21" s="40" t="s">
        <v>50</v>
      </c>
      <c r="SY21" s="41"/>
      <c r="SZ21" s="42"/>
      <c r="TA21" s="66">
        <v>43160</v>
      </c>
      <c r="TB21" s="40" t="s">
        <v>50</v>
      </c>
      <c r="TC21" s="41"/>
      <c r="TD21" s="42"/>
      <c r="TE21" s="66">
        <v>43160</v>
      </c>
      <c r="TF21" s="40" t="s">
        <v>50</v>
      </c>
      <c r="TG21" s="41"/>
      <c r="TH21" s="42"/>
      <c r="TI21" s="66">
        <v>43160</v>
      </c>
      <c r="TJ21" s="40" t="s">
        <v>50</v>
      </c>
      <c r="TK21" s="41"/>
      <c r="TL21" s="42"/>
      <c r="TM21" s="66">
        <v>43160</v>
      </c>
      <c r="TN21" s="40" t="s">
        <v>50</v>
      </c>
      <c r="TO21" s="41"/>
      <c r="TP21" s="42"/>
      <c r="TQ21" s="66">
        <v>43160</v>
      </c>
      <c r="TR21" s="40" t="s">
        <v>50</v>
      </c>
      <c r="TS21" s="41"/>
      <c r="TT21" s="42"/>
      <c r="TU21" s="66">
        <v>43160</v>
      </c>
      <c r="TV21" s="40" t="s">
        <v>50</v>
      </c>
      <c r="TW21" s="41"/>
      <c r="TX21" s="42"/>
      <c r="TY21" s="66">
        <v>43160</v>
      </c>
      <c r="TZ21" s="40" t="s">
        <v>50</v>
      </c>
      <c r="UA21" s="41"/>
      <c r="UB21" s="42"/>
      <c r="UC21" s="66">
        <v>43160</v>
      </c>
      <c r="UD21" s="40" t="s">
        <v>50</v>
      </c>
      <c r="UE21" s="41"/>
      <c r="UF21" s="42"/>
      <c r="UG21" s="66">
        <v>43160</v>
      </c>
      <c r="UH21" s="40" t="s">
        <v>50</v>
      </c>
      <c r="UI21" s="41"/>
      <c r="UJ21" s="42"/>
      <c r="UK21" s="66">
        <v>43160</v>
      </c>
      <c r="UL21" s="40" t="s">
        <v>50</v>
      </c>
      <c r="UM21" s="41"/>
      <c r="UN21" s="42"/>
      <c r="UO21" s="66">
        <v>43160</v>
      </c>
      <c r="UP21" s="40" t="s">
        <v>50</v>
      </c>
      <c r="UQ21" s="41"/>
      <c r="UR21" s="42"/>
      <c r="US21" s="66">
        <v>43160</v>
      </c>
      <c r="UT21" s="40" t="s">
        <v>50</v>
      </c>
      <c r="UU21" s="41"/>
      <c r="UV21" s="42"/>
      <c r="UW21" s="66">
        <v>43160</v>
      </c>
      <c r="UX21" s="40" t="s">
        <v>50</v>
      </c>
      <c r="UY21" s="41"/>
      <c r="UZ21" s="42"/>
      <c r="VA21" s="66">
        <v>43160</v>
      </c>
      <c r="VB21" s="40" t="s">
        <v>50</v>
      </c>
      <c r="VC21" s="41"/>
      <c r="VD21" s="42"/>
      <c r="VE21" s="66">
        <v>43160</v>
      </c>
      <c r="VF21" s="40" t="s">
        <v>50</v>
      </c>
      <c r="VG21" s="41"/>
      <c r="VH21" s="42"/>
      <c r="VI21" s="66">
        <v>43160</v>
      </c>
      <c r="VJ21" s="40" t="s">
        <v>50</v>
      </c>
      <c r="VK21" s="41"/>
      <c r="VL21" s="42"/>
      <c r="VM21" s="66">
        <v>43160</v>
      </c>
      <c r="VN21" s="40" t="s">
        <v>50</v>
      </c>
      <c r="VO21" s="41"/>
      <c r="VP21" s="42"/>
      <c r="VQ21" s="66">
        <v>43160</v>
      </c>
      <c r="VR21" s="40" t="s">
        <v>50</v>
      </c>
      <c r="VS21" s="41"/>
      <c r="VT21" s="42"/>
      <c r="VU21" s="66">
        <v>43160</v>
      </c>
      <c r="VV21" s="40" t="s">
        <v>50</v>
      </c>
      <c r="VW21" s="41"/>
      <c r="VX21" s="42"/>
      <c r="VY21" s="66">
        <v>43160</v>
      </c>
      <c r="VZ21" s="40" t="s">
        <v>50</v>
      </c>
      <c r="WA21" s="41"/>
      <c r="WB21" s="42"/>
      <c r="WC21" s="66">
        <v>43160</v>
      </c>
      <c r="WD21" s="40" t="s">
        <v>50</v>
      </c>
      <c r="WE21" s="41"/>
      <c r="WF21" s="42"/>
      <c r="WG21" s="66">
        <v>43160</v>
      </c>
      <c r="WH21" s="40" t="s">
        <v>50</v>
      </c>
      <c r="WI21" s="41"/>
      <c r="WJ21" s="42"/>
      <c r="WK21" s="66">
        <v>43160</v>
      </c>
      <c r="WL21" s="40" t="s">
        <v>50</v>
      </c>
      <c r="WM21" s="41"/>
      <c r="WN21" s="42"/>
      <c r="WO21" s="66">
        <v>43160</v>
      </c>
      <c r="WP21" s="40" t="s">
        <v>50</v>
      </c>
      <c r="WQ21" s="41"/>
      <c r="WR21" s="42"/>
      <c r="WS21" s="66">
        <v>43160</v>
      </c>
      <c r="WT21" s="40" t="s">
        <v>50</v>
      </c>
      <c r="WU21" s="41"/>
      <c r="WV21" s="42"/>
      <c r="WW21" s="66">
        <v>43160</v>
      </c>
      <c r="WX21" s="40" t="s">
        <v>50</v>
      </c>
      <c r="WY21" s="41"/>
      <c r="WZ21" s="42"/>
      <c r="XA21" s="66">
        <v>43160</v>
      </c>
      <c r="XB21" s="40" t="s">
        <v>50</v>
      </c>
      <c r="XC21" s="41"/>
      <c r="XD21" s="42"/>
      <c r="XE21" s="66">
        <v>43160</v>
      </c>
      <c r="XF21" s="40" t="s">
        <v>50</v>
      </c>
      <c r="XG21" s="41"/>
      <c r="XH21" s="42"/>
      <c r="XI21" s="66">
        <v>43160</v>
      </c>
      <c r="XJ21" s="40" t="s">
        <v>50</v>
      </c>
      <c r="XK21" s="41"/>
      <c r="XL21" s="42"/>
      <c r="XM21" s="66">
        <v>43160</v>
      </c>
      <c r="XN21" s="40" t="s">
        <v>50</v>
      </c>
      <c r="XO21" s="41"/>
      <c r="XP21" s="42"/>
      <c r="XQ21" s="66">
        <v>43160</v>
      </c>
      <c r="XR21" s="40" t="s">
        <v>50</v>
      </c>
      <c r="XS21" s="41"/>
      <c r="XT21" s="42"/>
      <c r="XU21" s="66">
        <v>43160</v>
      </c>
      <c r="XV21" s="40" t="s">
        <v>50</v>
      </c>
      <c r="XW21" s="41"/>
      <c r="XX21" s="42"/>
      <c r="XY21" s="66">
        <v>43160</v>
      </c>
      <c r="XZ21" s="40" t="s">
        <v>50</v>
      </c>
      <c r="YA21" s="41"/>
      <c r="YB21" s="42"/>
      <c r="YC21" s="66">
        <v>43160</v>
      </c>
      <c r="YD21" s="40" t="s">
        <v>50</v>
      </c>
      <c r="YE21" s="41"/>
      <c r="YF21" s="42"/>
      <c r="YG21" s="66">
        <v>43160</v>
      </c>
      <c r="YH21" s="40" t="s">
        <v>50</v>
      </c>
      <c r="YI21" s="41"/>
      <c r="YJ21" s="42"/>
      <c r="YK21" s="66">
        <v>43160</v>
      </c>
      <c r="YL21" s="40" t="s">
        <v>50</v>
      </c>
      <c r="YM21" s="41"/>
      <c r="YN21" s="42"/>
      <c r="YO21" s="66">
        <v>43160</v>
      </c>
      <c r="YP21" s="40" t="s">
        <v>50</v>
      </c>
      <c r="YQ21" s="41"/>
      <c r="YR21" s="42"/>
      <c r="YS21" s="66">
        <v>43160</v>
      </c>
      <c r="YT21" s="40" t="s">
        <v>50</v>
      </c>
      <c r="YU21" s="41"/>
      <c r="YV21" s="42"/>
      <c r="YW21" s="66">
        <v>43160</v>
      </c>
      <c r="YX21" s="40" t="s">
        <v>50</v>
      </c>
      <c r="YY21" s="41"/>
      <c r="YZ21" s="42"/>
      <c r="ZA21" s="66">
        <v>43160</v>
      </c>
      <c r="ZB21" s="40" t="s">
        <v>50</v>
      </c>
      <c r="ZC21" s="41"/>
      <c r="ZD21" s="42"/>
      <c r="ZE21" s="66">
        <v>43160</v>
      </c>
      <c r="ZF21" s="40" t="s">
        <v>50</v>
      </c>
      <c r="ZG21" s="41"/>
      <c r="ZH21" s="42"/>
      <c r="ZI21" s="66">
        <v>43160</v>
      </c>
      <c r="ZJ21" s="40" t="s">
        <v>50</v>
      </c>
      <c r="ZK21" s="41"/>
      <c r="ZL21" s="42"/>
      <c r="ZM21" s="66">
        <v>43160</v>
      </c>
      <c r="ZN21" s="40" t="s">
        <v>50</v>
      </c>
      <c r="ZO21" s="41"/>
      <c r="ZP21" s="42"/>
      <c r="ZQ21" s="66">
        <v>43160</v>
      </c>
      <c r="ZR21" s="40" t="s">
        <v>50</v>
      </c>
      <c r="ZS21" s="41"/>
      <c r="ZT21" s="42"/>
      <c r="ZU21" s="66">
        <v>43160</v>
      </c>
      <c r="ZV21" s="40" t="s">
        <v>50</v>
      </c>
      <c r="ZW21" s="41"/>
      <c r="ZX21" s="42"/>
      <c r="ZY21" s="66">
        <v>43160</v>
      </c>
      <c r="ZZ21" s="40" t="s">
        <v>50</v>
      </c>
      <c r="AAA21" s="41"/>
      <c r="AAB21" s="42"/>
      <c r="AAC21" s="66">
        <v>43160</v>
      </c>
      <c r="AAD21" s="40" t="s">
        <v>50</v>
      </c>
      <c r="AAE21" s="41"/>
      <c r="AAF21" s="42"/>
      <c r="AAG21" s="66">
        <v>43160</v>
      </c>
      <c r="AAH21" s="40" t="s">
        <v>50</v>
      </c>
      <c r="AAI21" s="41"/>
      <c r="AAJ21" s="42"/>
      <c r="AAK21" s="66">
        <v>43160</v>
      </c>
      <c r="AAL21" s="40" t="s">
        <v>50</v>
      </c>
      <c r="AAM21" s="41"/>
      <c r="AAN21" s="42"/>
      <c r="AAO21" s="66">
        <v>43160</v>
      </c>
      <c r="AAP21" s="40" t="s">
        <v>50</v>
      </c>
      <c r="AAQ21" s="41"/>
      <c r="AAR21" s="42"/>
      <c r="AAS21" s="66">
        <v>43160</v>
      </c>
      <c r="AAT21" s="40" t="s">
        <v>50</v>
      </c>
      <c r="AAU21" s="41"/>
      <c r="AAV21" s="42"/>
      <c r="AAW21" s="66">
        <v>43160</v>
      </c>
      <c r="AAX21" s="40" t="s">
        <v>50</v>
      </c>
      <c r="AAY21" s="41"/>
      <c r="AAZ21" s="42"/>
      <c r="ABA21" s="66">
        <v>43160</v>
      </c>
      <c r="ABB21" s="40" t="s">
        <v>50</v>
      </c>
      <c r="ABC21" s="41"/>
      <c r="ABD21" s="42"/>
      <c r="ABE21" s="66">
        <v>43160</v>
      </c>
      <c r="ABF21" s="40" t="s">
        <v>50</v>
      </c>
      <c r="ABG21" s="41"/>
      <c r="ABH21" s="42"/>
      <c r="ABI21" s="66">
        <v>43160</v>
      </c>
      <c r="ABJ21" s="40" t="s">
        <v>50</v>
      </c>
      <c r="ABK21" s="41"/>
      <c r="ABL21" s="42"/>
      <c r="ABM21" s="66">
        <v>43160</v>
      </c>
      <c r="ABN21" s="40" t="s">
        <v>50</v>
      </c>
      <c r="ABO21" s="41"/>
      <c r="ABP21" s="42"/>
      <c r="ABQ21" s="66">
        <v>43160</v>
      </c>
      <c r="ABR21" s="40" t="s">
        <v>50</v>
      </c>
      <c r="ABS21" s="41"/>
      <c r="ABT21" s="42"/>
      <c r="ABU21" s="66">
        <v>43160</v>
      </c>
      <c r="ABV21" s="40" t="s">
        <v>50</v>
      </c>
      <c r="ABW21" s="41"/>
      <c r="ABX21" s="42"/>
      <c r="ABY21" s="66">
        <v>43160</v>
      </c>
      <c r="ABZ21" s="40" t="s">
        <v>50</v>
      </c>
      <c r="ACA21" s="41"/>
      <c r="ACB21" s="42"/>
      <c r="ACC21" s="66">
        <v>43160</v>
      </c>
      <c r="ACD21" s="40" t="s">
        <v>50</v>
      </c>
      <c r="ACE21" s="41"/>
      <c r="ACF21" s="42"/>
      <c r="ACG21" s="66">
        <v>43160</v>
      </c>
      <c r="ACH21" s="40" t="s">
        <v>50</v>
      </c>
      <c r="ACI21" s="41"/>
      <c r="ACJ21" s="42"/>
      <c r="ACK21" s="66">
        <v>43160</v>
      </c>
      <c r="ACL21" s="40" t="s">
        <v>50</v>
      </c>
      <c r="ACM21" s="41"/>
      <c r="ACN21" s="42"/>
      <c r="ACO21" s="66">
        <v>43160</v>
      </c>
      <c r="ACP21" s="40" t="s">
        <v>50</v>
      </c>
      <c r="ACQ21" s="41"/>
      <c r="ACR21" s="42"/>
      <c r="ACS21" s="66">
        <v>43160</v>
      </c>
      <c r="ACT21" s="40" t="s">
        <v>50</v>
      </c>
      <c r="ACU21" s="41"/>
      <c r="ACV21" s="42"/>
      <c r="ACW21" s="66">
        <v>43160</v>
      </c>
      <c r="ACX21" s="40" t="s">
        <v>50</v>
      </c>
      <c r="ACY21" s="41"/>
      <c r="ACZ21" s="42"/>
      <c r="ADA21" s="66">
        <v>43160</v>
      </c>
      <c r="ADB21" s="40" t="s">
        <v>50</v>
      </c>
      <c r="ADC21" s="41"/>
      <c r="ADD21" s="42"/>
      <c r="ADE21" s="66">
        <v>43160</v>
      </c>
      <c r="ADF21" s="40" t="s">
        <v>50</v>
      </c>
      <c r="ADG21" s="41"/>
      <c r="ADH21" s="42"/>
      <c r="ADI21" s="66">
        <v>43160</v>
      </c>
      <c r="ADJ21" s="40" t="s">
        <v>50</v>
      </c>
      <c r="ADK21" s="41"/>
      <c r="ADL21" s="42"/>
      <c r="ADM21" s="66">
        <v>43160</v>
      </c>
      <c r="ADN21" s="40" t="s">
        <v>50</v>
      </c>
      <c r="ADO21" s="41"/>
      <c r="ADP21" s="42"/>
      <c r="ADQ21" s="66">
        <v>43160</v>
      </c>
      <c r="ADR21" s="40" t="s">
        <v>50</v>
      </c>
      <c r="ADS21" s="41"/>
      <c r="ADT21" s="42"/>
      <c r="ADU21" s="66">
        <v>43160</v>
      </c>
      <c r="ADV21" s="40" t="s">
        <v>50</v>
      </c>
      <c r="ADW21" s="41"/>
      <c r="ADX21" s="42"/>
      <c r="ADY21" s="66">
        <v>43160</v>
      </c>
      <c r="ADZ21" s="40" t="s">
        <v>50</v>
      </c>
      <c r="AEA21" s="41"/>
      <c r="AEB21" s="42"/>
      <c r="AEC21" s="66">
        <v>43160</v>
      </c>
      <c r="AED21" s="40" t="s">
        <v>50</v>
      </c>
      <c r="AEE21" s="41"/>
      <c r="AEF21" s="42"/>
      <c r="AEG21" s="66">
        <v>43160</v>
      </c>
      <c r="AEH21" s="40" t="s">
        <v>50</v>
      </c>
      <c r="AEI21" s="41"/>
      <c r="AEJ21" s="42"/>
      <c r="AEK21" s="66">
        <v>43160</v>
      </c>
      <c r="AEL21" s="40" t="s">
        <v>50</v>
      </c>
      <c r="AEM21" s="41"/>
      <c r="AEN21" s="42"/>
      <c r="AEO21" s="66">
        <v>43160</v>
      </c>
      <c r="AEP21" s="40" t="s">
        <v>50</v>
      </c>
      <c r="AEQ21" s="41"/>
      <c r="AER21" s="42"/>
      <c r="AES21" s="66">
        <v>43160</v>
      </c>
      <c r="AET21" s="40" t="s">
        <v>50</v>
      </c>
      <c r="AEU21" s="41"/>
      <c r="AEV21" s="42"/>
      <c r="AEW21" s="66">
        <v>43160</v>
      </c>
      <c r="AEX21" s="40" t="s">
        <v>50</v>
      </c>
      <c r="AEY21" s="41"/>
      <c r="AEZ21" s="42"/>
      <c r="AFA21" s="66">
        <v>43160</v>
      </c>
      <c r="AFB21" s="40" t="s">
        <v>50</v>
      </c>
      <c r="AFC21" s="41"/>
      <c r="AFD21" s="42"/>
      <c r="AFE21" s="66">
        <v>43160</v>
      </c>
      <c r="AFF21" s="40" t="s">
        <v>50</v>
      </c>
      <c r="AFG21" s="41"/>
      <c r="AFH21" s="42"/>
      <c r="AFI21" s="66">
        <v>43160</v>
      </c>
      <c r="AFJ21" s="40" t="s">
        <v>50</v>
      </c>
      <c r="AFK21" s="41"/>
      <c r="AFL21" s="42"/>
      <c r="AFM21" s="66">
        <v>43160</v>
      </c>
      <c r="AFN21" s="40" t="s">
        <v>50</v>
      </c>
      <c r="AFO21" s="41"/>
      <c r="AFP21" s="42"/>
      <c r="AFQ21" s="66">
        <v>43160</v>
      </c>
      <c r="AFR21" s="40" t="s">
        <v>50</v>
      </c>
      <c r="AFS21" s="41"/>
      <c r="AFT21" s="42"/>
      <c r="AFU21" s="66">
        <v>43160</v>
      </c>
      <c r="AFV21" s="40" t="s">
        <v>50</v>
      </c>
      <c r="AFW21" s="41"/>
      <c r="AFX21" s="42"/>
      <c r="AFY21" s="66">
        <v>43160</v>
      </c>
      <c r="AFZ21" s="40" t="s">
        <v>50</v>
      </c>
      <c r="AGA21" s="41"/>
      <c r="AGB21" s="42"/>
      <c r="AGC21" s="66">
        <v>43160</v>
      </c>
      <c r="AGD21" s="40" t="s">
        <v>50</v>
      </c>
      <c r="AGE21" s="41"/>
      <c r="AGF21" s="42"/>
      <c r="AGG21" s="66">
        <v>43160</v>
      </c>
      <c r="AGH21" s="40" t="s">
        <v>50</v>
      </c>
      <c r="AGI21" s="41"/>
      <c r="AGJ21" s="42"/>
      <c r="AGK21" s="66">
        <v>43160</v>
      </c>
      <c r="AGL21" s="40" t="s">
        <v>50</v>
      </c>
      <c r="AGM21" s="41"/>
      <c r="AGN21" s="42"/>
      <c r="AGO21" s="66">
        <v>43160</v>
      </c>
      <c r="AGP21" s="40" t="s">
        <v>50</v>
      </c>
      <c r="AGQ21" s="41"/>
      <c r="AGR21" s="42"/>
      <c r="AGS21" s="66">
        <v>43160</v>
      </c>
      <c r="AGT21" s="40" t="s">
        <v>50</v>
      </c>
      <c r="AGU21" s="41"/>
      <c r="AGV21" s="42"/>
      <c r="AGW21" s="66">
        <v>43160</v>
      </c>
      <c r="AGX21" s="40" t="s">
        <v>50</v>
      </c>
      <c r="AGY21" s="41"/>
      <c r="AGZ21" s="42"/>
      <c r="AHA21" s="66">
        <v>43160</v>
      </c>
      <c r="AHB21" s="40" t="s">
        <v>50</v>
      </c>
      <c r="AHC21" s="41"/>
      <c r="AHD21" s="42"/>
      <c r="AHE21" s="66">
        <v>43160</v>
      </c>
      <c r="AHF21" s="40" t="s">
        <v>50</v>
      </c>
      <c r="AHG21" s="41"/>
      <c r="AHH21" s="42"/>
      <c r="AHI21" s="66">
        <v>43160</v>
      </c>
      <c r="AHJ21" s="40" t="s">
        <v>50</v>
      </c>
      <c r="AHK21" s="41"/>
      <c r="AHL21" s="42"/>
      <c r="AHM21" s="66">
        <v>43160</v>
      </c>
      <c r="AHN21" s="40" t="s">
        <v>50</v>
      </c>
      <c r="AHO21" s="41"/>
      <c r="AHP21" s="42"/>
      <c r="AHQ21" s="66">
        <v>43160</v>
      </c>
      <c r="AHR21" s="40" t="s">
        <v>50</v>
      </c>
      <c r="AHS21" s="41"/>
      <c r="AHT21" s="42"/>
      <c r="AHU21" s="66">
        <v>43160</v>
      </c>
      <c r="AHV21" s="40" t="s">
        <v>50</v>
      </c>
      <c r="AHW21" s="41"/>
      <c r="AHX21" s="42"/>
      <c r="AHY21" s="66">
        <v>43160</v>
      </c>
      <c r="AHZ21" s="40" t="s">
        <v>50</v>
      </c>
      <c r="AIA21" s="41"/>
      <c r="AIB21" s="42"/>
      <c r="AIC21" s="66">
        <v>43160</v>
      </c>
      <c r="AID21" s="40" t="s">
        <v>50</v>
      </c>
      <c r="AIE21" s="41"/>
      <c r="AIF21" s="42"/>
      <c r="AIG21" s="66">
        <v>43160</v>
      </c>
      <c r="AIH21" s="40" t="s">
        <v>50</v>
      </c>
      <c r="AII21" s="41"/>
      <c r="AIJ21" s="42"/>
      <c r="AIK21" s="66">
        <v>43160</v>
      </c>
      <c r="AIL21" s="40" t="s">
        <v>50</v>
      </c>
      <c r="AIM21" s="41"/>
      <c r="AIN21" s="42"/>
      <c r="AIO21" s="66">
        <v>43160</v>
      </c>
      <c r="AIP21" s="40" t="s">
        <v>50</v>
      </c>
      <c r="AIQ21" s="41"/>
      <c r="AIR21" s="42"/>
      <c r="AIS21" s="66">
        <v>43160</v>
      </c>
      <c r="AIT21" s="40" t="s">
        <v>50</v>
      </c>
      <c r="AIU21" s="41"/>
      <c r="AIV21" s="42"/>
      <c r="AIW21" s="66">
        <v>43160</v>
      </c>
      <c r="AIX21" s="40" t="s">
        <v>50</v>
      </c>
      <c r="AIY21" s="41"/>
      <c r="AIZ21" s="42"/>
      <c r="AJA21" s="66">
        <v>43160</v>
      </c>
      <c r="AJB21" s="40" t="s">
        <v>50</v>
      </c>
      <c r="AJC21" s="41"/>
      <c r="AJD21" s="42"/>
      <c r="AJE21" s="66">
        <v>43160</v>
      </c>
      <c r="AJF21" s="40" t="s">
        <v>50</v>
      </c>
      <c r="AJG21" s="41"/>
      <c r="AJH21" s="42"/>
      <c r="AJI21" s="66">
        <v>43160</v>
      </c>
      <c r="AJJ21" s="40" t="s">
        <v>50</v>
      </c>
      <c r="AJK21" s="41"/>
      <c r="AJL21" s="42"/>
      <c r="AJM21" s="66">
        <v>43160</v>
      </c>
      <c r="AJN21" s="40" t="s">
        <v>50</v>
      </c>
      <c r="AJO21" s="41"/>
      <c r="AJP21" s="42"/>
      <c r="AJQ21" s="66">
        <v>43160</v>
      </c>
      <c r="AJR21" s="40" t="s">
        <v>50</v>
      </c>
      <c r="AJS21" s="41"/>
      <c r="AJT21" s="42"/>
      <c r="AJU21" s="66">
        <v>43160</v>
      </c>
      <c r="AJV21" s="40" t="s">
        <v>50</v>
      </c>
      <c r="AJW21" s="41"/>
      <c r="AJX21" s="42"/>
      <c r="AJY21" s="66">
        <v>43160</v>
      </c>
      <c r="AJZ21" s="40" t="s">
        <v>50</v>
      </c>
      <c r="AKA21" s="41"/>
      <c r="AKB21" s="42"/>
      <c r="AKC21" s="66">
        <v>43160</v>
      </c>
      <c r="AKD21" s="40" t="s">
        <v>50</v>
      </c>
      <c r="AKE21" s="41"/>
      <c r="AKF21" s="42"/>
      <c r="AKG21" s="66">
        <v>43160</v>
      </c>
      <c r="AKH21" s="40" t="s">
        <v>50</v>
      </c>
      <c r="AKI21" s="41"/>
      <c r="AKJ21" s="42"/>
      <c r="AKK21" s="66">
        <v>43160</v>
      </c>
      <c r="AKL21" s="40" t="s">
        <v>50</v>
      </c>
      <c r="AKM21" s="41"/>
      <c r="AKN21" s="42"/>
      <c r="AKO21" s="66">
        <v>43160</v>
      </c>
      <c r="AKP21" s="40" t="s">
        <v>50</v>
      </c>
      <c r="AKQ21" s="41"/>
      <c r="AKR21" s="42"/>
      <c r="AKS21" s="66">
        <v>43160</v>
      </c>
      <c r="AKT21" s="40" t="s">
        <v>50</v>
      </c>
      <c r="AKU21" s="41"/>
      <c r="AKV21" s="42"/>
      <c r="AKW21" s="66">
        <v>43160</v>
      </c>
      <c r="AKX21" s="40" t="s">
        <v>50</v>
      </c>
      <c r="AKY21" s="41"/>
      <c r="AKZ21" s="42"/>
      <c r="ALA21" s="66">
        <v>43160</v>
      </c>
      <c r="ALB21" s="40" t="s">
        <v>50</v>
      </c>
      <c r="ALC21" s="41"/>
      <c r="ALD21" s="42"/>
      <c r="ALE21" s="66">
        <v>43160</v>
      </c>
      <c r="ALF21" s="40" t="s">
        <v>50</v>
      </c>
      <c r="ALG21" s="41"/>
      <c r="ALH21" s="42"/>
      <c r="ALI21" s="66">
        <v>43160</v>
      </c>
      <c r="ALJ21" s="40" t="s">
        <v>50</v>
      </c>
      <c r="ALK21" s="41"/>
      <c r="ALL21" s="42"/>
      <c r="ALM21" s="66">
        <v>43160</v>
      </c>
      <c r="ALN21" s="40" t="s">
        <v>50</v>
      </c>
      <c r="ALO21" s="41"/>
      <c r="ALP21" s="42"/>
      <c r="ALQ21" s="66">
        <v>43160</v>
      </c>
      <c r="ALR21" s="40" t="s">
        <v>50</v>
      </c>
      <c r="ALS21" s="41"/>
      <c r="ALT21" s="42"/>
      <c r="ALU21" s="66">
        <v>43160</v>
      </c>
      <c r="ALV21" s="40" t="s">
        <v>50</v>
      </c>
      <c r="ALW21" s="41"/>
      <c r="ALX21" s="42"/>
      <c r="ALY21" s="66">
        <v>43160</v>
      </c>
      <c r="ALZ21" s="40" t="s">
        <v>50</v>
      </c>
      <c r="AMA21" s="41"/>
      <c r="AMB21" s="42"/>
      <c r="AMC21" s="66">
        <v>43160</v>
      </c>
      <c r="AMD21" s="40" t="s">
        <v>50</v>
      </c>
      <c r="AME21" s="41"/>
      <c r="AMF21" s="42"/>
      <c r="AMG21" s="66">
        <v>43160</v>
      </c>
      <c r="AMH21" s="40" t="s">
        <v>50</v>
      </c>
      <c r="AMI21" s="41"/>
      <c r="AMJ21" s="42"/>
      <c r="AMK21" s="66">
        <v>43160</v>
      </c>
      <c r="AML21" s="40" t="s">
        <v>50</v>
      </c>
      <c r="AMM21" s="41"/>
      <c r="AMN21" s="42"/>
      <c r="AMO21" s="66">
        <v>43160</v>
      </c>
      <c r="AMP21" s="40" t="s">
        <v>50</v>
      </c>
      <c r="AMQ21" s="41"/>
      <c r="AMR21" s="42"/>
      <c r="AMS21" s="66">
        <v>43160</v>
      </c>
      <c r="AMT21" s="40" t="s">
        <v>50</v>
      </c>
      <c r="AMU21" s="41"/>
      <c r="AMV21" s="42"/>
      <c r="AMW21" s="66">
        <v>43160</v>
      </c>
      <c r="AMX21" s="40" t="s">
        <v>50</v>
      </c>
      <c r="AMY21" s="41"/>
      <c r="AMZ21" s="42"/>
      <c r="ANA21" s="66">
        <v>43160</v>
      </c>
      <c r="ANB21" s="40" t="s">
        <v>50</v>
      </c>
      <c r="ANC21" s="41"/>
      <c r="AND21" s="42"/>
      <c r="ANE21" s="66">
        <v>43160</v>
      </c>
      <c r="ANF21" s="40" t="s">
        <v>50</v>
      </c>
      <c r="ANG21" s="41"/>
      <c r="ANH21" s="42"/>
      <c r="ANI21" s="66">
        <v>43160</v>
      </c>
      <c r="ANJ21" s="40" t="s">
        <v>50</v>
      </c>
      <c r="ANK21" s="41"/>
      <c r="ANL21" s="42"/>
      <c r="ANM21" s="66">
        <v>43160</v>
      </c>
      <c r="ANN21" s="40" t="s">
        <v>50</v>
      </c>
      <c r="ANO21" s="41"/>
      <c r="ANP21" s="42"/>
      <c r="ANQ21" s="66">
        <v>43160</v>
      </c>
      <c r="ANR21" s="40" t="s">
        <v>50</v>
      </c>
      <c r="ANS21" s="41"/>
      <c r="ANT21" s="42"/>
      <c r="ANU21" s="66">
        <v>43160</v>
      </c>
      <c r="ANV21" s="40" t="s">
        <v>50</v>
      </c>
      <c r="ANW21" s="41"/>
      <c r="ANX21" s="42"/>
      <c r="ANY21" s="66">
        <v>43160</v>
      </c>
      <c r="ANZ21" s="40" t="s">
        <v>50</v>
      </c>
      <c r="AOA21" s="41"/>
      <c r="AOB21" s="42"/>
      <c r="AOC21" s="66">
        <v>43160</v>
      </c>
      <c r="AOD21" s="40" t="s">
        <v>50</v>
      </c>
      <c r="AOE21" s="41"/>
      <c r="AOF21" s="42"/>
      <c r="AOG21" s="66">
        <v>43160</v>
      </c>
      <c r="AOH21" s="40" t="s">
        <v>50</v>
      </c>
      <c r="AOI21" s="41"/>
      <c r="AOJ21" s="42"/>
      <c r="AOK21" s="66">
        <v>43160</v>
      </c>
      <c r="AOL21" s="40" t="s">
        <v>50</v>
      </c>
      <c r="AOM21" s="41"/>
      <c r="AON21" s="42"/>
      <c r="AOO21" s="66">
        <v>43160</v>
      </c>
      <c r="AOP21" s="40" t="s">
        <v>50</v>
      </c>
      <c r="AOQ21" s="41"/>
      <c r="AOR21" s="42"/>
      <c r="AOS21" s="66">
        <v>43160</v>
      </c>
      <c r="AOT21" s="40" t="s">
        <v>50</v>
      </c>
      <c r="AOU21" s="41"/>
      <c r="AOV21" s="42"/>
      <c r="AOW21" s="66">
        <v>43160</v>
      </c>
      <c r="AOX21" s="40" t="s">
        <v>50</v>
      </c>
      <c r="AOY21" s="41"/>
      <c r="AOZ21" s="42"/>
      <c r="APA21" s="66">
        <v>43160</v>
      </c>
      <c r="APB21" s="40" t="s">
        <v>50</v>
      </c>
      <c r="APC21" s="41"/>
      <c r="APD21" s="42"/>
      <c r="APE21" s="66">
        <v>43160</v>
      </c>
      <c r="APF21" s="40" t="s">
        <v>50</v>
      </c>
      <c r="APG21" s="41"/>
      <c r="APH21" s="42"/>
      <c r="API21" s="66">
        <v>43160</v>
      </c>
      <c r="APJ21" s="40" t="s">
        <v>50</v>
      </c>
      <c r="APK21" s="41"/>
      <c r="APL21" s="42"/>
      <c r="APM21" s="66">
        <v>43160</v>
      </c>
      <c r="APN21" s="40" t="s">
        <v>50</v>
      </c>
      <c r="APO21" s="41"/>
      <c r="APP21" s="42"/>
      <c r="APQ21" s="66">
        <v>43160</v>
      </c>
      <c r="APR21" s="40" t="s">
        <v>50</v>
      </c>
      <c r="APS21" s="41"/>
      <c r="APT21" s="42"/>
      <c r="APU21" s="66">
        <v>43160</v>
      </c>
      <c r="APV21" s="40" t="s">
        <v>50</v>
      </c>
      <c r="APW21" s="41"/>
      <c r="APX21" s="42"/>
      <c r="APY21" s="66">
        <v>43160</v>
      </c>
      <c r="APZ21" s="40" t="s">
        <v>50</v>
      </c>
      <c r="AQA21" s="41"/>
      <c r="AQB21" s="42"/>
      <c r="AQC21" s="66">
        <v>43160</v>
      </c>
      <c r="AQD21" s="40" t="s">
        <v>50</v>
      </c>
      <c r="AQE21" s="41"/>
      <c r="AQF21" s="42"/>
      <c r="AQG21" s="66">
        <v>43160</v>
      </c>
      <c r="AQH21" s="40" t="s">
        <v>50</v>
      </c>
      <c r="AQI21" s="41"/>
      <c r="AQJ21" s="42"/>
      <c r="AQK21" s="66">
        <v>43160</v>
      </c>
      <c r="AQL21" s="40" t="s">
        <v>50</v>
      </c>
      <c r="AQM21" s="41"/>
      <c r="AQN21" s="42"/>
      <c r="AQO21" s="66">
        <v>43160</v>
      </c>
      <c r="AQP21" s="40" t="s">
        <v>50</v>
      </c>
      <c r="AQQ21" s="41"/>
      <c r="AQR21" s="42"/>
      <c r="AQS21" s="66">
        <v>43160</v>
      </c>
      <c r="AQT21" s="40" t="s">
        <v>50</v>
      </c>
      <c r="AQU21" s="41"/>
      <c r="AQV21" s="42"/>
      <c r="AQW21" s="66">
        <v>43160</v>
      </c>
      <c r="AQX21" s="40" t="s">
        <v>50</v>
      </c>
      <c r="AQY21" s="41"/>
      <c r="AQZ21" s="42"/>
      <c r="ARA21" s="66">
        <v>43160</v>
      </c>
      <c r="ARB21" s="40" t="s">
        <v>50</v>
      </c>
      <c r="ARC21" s="41"/>
      <c r="ARD21" s="42"/>
      <c r="UDO21" s="34"/>
      <c r="UDP21" s="34"/>
      <c r="UWQ21" s="34"/>
      <c r="UWR21" s="34"/>
    </row>
    <row r="22" spans="1:16192" x14ac:dyDescent="0.25">
      <c r="A22" s="75">
        <v>42003</v>
      </c>
      <c r="B22" s="12"/>
      <c r="C22" s="43" t="s">
        <v>2744</v>
      </c>
      <c r="D22" s="107"/>
      <c r="E22" s="107">
        <v>3300</v>
      </c>
      <c r="F22" s="75"/>
      <c r="G22" s="41"/>
      <c r="H22" s="43"/>
      <c r="I22" s="106"/>
      <c r="J22" s="68"/>
      <c r="GU22" s="41"/>
      <c r="GV22" s="42">
        <v>730000</v>
      </c>
      <c r="GW22" s="66">
        <v>43161</v>
      </c>
      <c r="GX22" s="40" t="s">
        <v>78</v>
      </c>
      <c r="GY22" s="41"/>
      <c r="GZ22" s="42">
        <v>730000</v>
      </c>
      <c r="HA22" s="66">
        <v>43161</v>
      </c>
      <c r="HB22" s="40" t="s">
        <v>78</v>
      </c>
      <c r="HC22" s="41"/>
      <c r="HD22" s="42">
        <v>730000</v>
      </c>
      <c r="HE22" s="66">
        <v>43161</v>
      </c>
      <c r="HF22" s="40" t="s">
        <v>78</v>
      </c>
      <c r="HG22" s="41"/>
      <c r="HH22" s="42">
        <v>730000</v>
      </c>
      <c r="HI22" s="66">
        <v>43161</v>
      </c>
      <c r="HJ22" s="40" t="s">
        <v>78</v>
      </c>
      <c r="HK22" s="41"/>
      <c r="HL22" s="42">
        <v>730000</v>
      </c>
      <c r="HM22" s="66">
        <v>43161</v>
      </c>
      <c r="HN22" s="40" t="s">
        <v>78</v>
      </c>
      <c r="HO22" s="41"/>
      <c r="HP22" s="42">
        <v>730000</v>
      </c>
      <c r="HQ22" s="66">
        <v>43161</v>
      </c>
      <c r="HR22" s="40" t="s">
        <v>78</v>
      </c>
      <c r="HS22" s="41"/>
      <c r="HT22" s="42">
        <v>730000</v>
      </c>
      <c r="HU22" s="66">
        <v>43161</v>
      </c>
      <c r="HV22" s="40" t="s">
        <v>78</v>
      </c>
      <c r="HW22" s="41"/>
      <c r="HX22" s="42">
        <v>730000</v>
      </c>
      <c r="HY22" s="66">
        <v>43161</v>
      </c>
      <c r="HZ22" s="40" t="s">
        <v>78</v>
      </c>
      <c r="IA22" s="41"/>
      <c r="IB22" s="42">
        <v>730000</v>
      </c>
      <c r="IC22" s="66">
        <v>43161</v>
      </c>
      <c r="ID22" s="40" t="s">
        <v>78</v>
      </c>
      <c r="IE22" s="41"/>
      <c r="IF22" s="42">
        <v>730000</v>
      </c>
      <c r="IG22" s="66">
        <v>43161</v>
      </c>
      <c r="IH22" s="40" t="s">
        <v>78</v>
      </c>
      <c r="II22" s="41"/>
      <c r="IJ22" s="42">
        <v>730000</v>
      </c>
      <c r="IK22" s="66">
        <v>43161</v>
      </c>
      <c r="IL22" s="40" t="s">
        <v>78</v>
      </c>
      <c r="IM22" s="41"/>
      <c r="IN22" s="42">
        <v>730000</v>
      </c>
      <c r="IO22" s="66">
        <v>43161</v>
      </c>
      <c r="IP22" s="40" t="s">
        <v>78</v>
      </c>
      <c r="IQ22" s="41"/>
      <c r="IR22" s="42">
        <v>730000</v>
      </c>
      <c r="IS22" s="66">
        <v>43161</v>
      </c>
      <c r="IT22" s="40" t="s">
        <v>78</v>
      </c>
      <c r="IU22" s="41"/>
      <c r="IV22" s="42">
        <v>730000</v>
      </c>
      <c r="IW22" s="66">
        <v>43161</v>
      </c>
      <c r="IX22" s="40" t="s">
        <v>78</v>
      </c>
      <c r="IY22" s="41"/>
      <c r="IZ22" s="42">
        <v>730000</v>
      </c>
      <c r="JA22" s="66">
        <v>43161</v>
      </c>
      <c r="JB22" s="40" t="s">
        <v>78</v>
      </c>
      <c r="JC22" s="41"/>
      <c r="JD22" s="42">
        <v>730000</v>
      </c>
      <c r="JE22" s="66">
        <v>43161</v>
      </c>
      <c r="JF22" s="40" t="s">
        <v>78</v>
      </c>
      <c r="JG22" s="41"/>
      <c r="JH22" s="42">
        <v>730000</v>
      </c>
      <c r="JI22" s="66">
        <v>43161</v>
      </c>
      <c r="JJ22" s="40" t="s">
        <v>78</v>
      </c>
      <c r="JK22" s="41"/>
      <c r="JL22" s="42">
        <v>730000</v>
      </c>
      <c r="JM22" s="66">
        <v>43161</v>
      </c>
      <c r="JN22" s="40" t="s">
        <v>78</v>
      </c>
      <c r="JO22" s="41"/>
      <c r="JP22" s="42">
        <v>730000</v>
      </c>
      <c r="JQ22" s="66">
        <v>43161</v>
      </c>
      <c r="JR22" s="40" t="s">
        <v>78</v>
      </c>
      <c r="JS22" s="41"/>
      <c r="JT22" s="42">
        <v>730000</v>
      </c>
      <c r="JU22" s="66">
        <v>43161</v>
      </c>
      <c r="JV22" s="40" t="s">
        <v>78</v>
      </c>
      <c r="JW22" s="41"/>
      <c r="JX22" s="42">
        <v>730000</v>
      </c>
      <c r="JY22" s="66">
        <v>43161</v>
      </c>
      <c r="JZ22" s="40" t="s">
        <v>78</v>
      </c>
      <c r="KA22" s="41"/>
      <c r="KB22" s="42">
        <v>730000</v>
      </c>
      <c r="KC22" s="66">
        <v>43161</v>
      </c>
      <c r="KD22" s="40" t="s">
        <v>78</v>
      </c>
      <c r="KE22" s="41"/>
      <c r="KF22" s="42">
        <v>730000</v>
      </c>
      <c r="KG22" s="66">
        <v>43161</v>
      </c>
      <c r="KH22" s="40" t="s">
        <v>78</v>
      </c>
      <c r="KI22" s="41"/>
      <c r="KJ22" s="42">
        <v>730000</v>
      </c>
      <c r="KK22" s="66">
        <v>43161</v>
      </c>
      <c r="KL22" s="40" t="s">
        <v>78</v>
      </c>
      <c r="KM22" s="41"/>
      <c r="KN22" s="42">
        <v>730000</v>
      </c>
      <c r="KO22" s="66">
        <v>43161</v>
      </c>
      <c r="KP22" s="40" t="s">
        <v>78</v>
      </c>
      <c r="KQ22" s="41"/>
      <c r="KR22" s="42">
        <v>730000</v>
      </c>
      <c r="KS22" s="66">
        <v>43161</v>
      </c>
      <c r="KT22" s="40" t="s">
        <v>78</v>
      </c>
      <c r="KU22" s="41"/>
      <c r="KV22" s="42">
        <v>730000</v>
      </c>
      <c r="KW22" s="66">
        <v>43161</v>
      </c>
      <c r="KX22" s="40" t="s">
        <v>78</v>
      </c>
      <c r="KY22" s="41"/>
      <c r="KZ22" s="42">
        <v>730000</v>
      </c>
      <c r="LA22" s="66">
        <v>43161</v>
      </c>
      <c r="LB22" s="40" t="s">
        <v>78</v>
      </c>
      <c r="LC22" s="41"/>
      <c r="LD22" s="42">
        <v>730000</v>
      </c>
      <c r="LE22" s="66">
        <v>43161</v>
      </c>
      <c r="LF22" s="40" t="s">
        <v>78</v>
      </c>
      <c r="LG22" s="41"/>
      <c r="LH22" s="42">
        <v>730000</v>
      </c>
      <c r="LI22" s="66">
        <v>43161</v>
      </c>
      <c r="LJ22" s="40" t="s">
        <v>78</v>
      </c>
      <c r="LK22" s="41"/>
      <c r="LL22" s="42">
        <v>730000</v>
      </c>
      <c r="LM22" s="66">
        <v>43161</v>
      </c>
      <c r="LN22" s="40" t="s">
        <v>78</v>
      </c>
      <c r="LO22" s="41"/>
      <c r="LP22" s="42">
        <v>730000</v>
      </c>
      <c r="LQ22" s="66">
        <v>43161</v>
      </c>
      <c r="LR22" s="40" t="s">
        <v>78</v>
      </c>
      <c r="LS22" s="41"/>
      <c r="LT22" s="42">
        <v>730000</v>
      </c>
      <c r="LU22" s="66">
        <v>43161</v>
      </c>
      <c r="LV22" s="40" t="s">
        <v>78</v>
      </c>
      <c r="LW22" s="41"/>
      <c r="LX22" s="42">
        <v>730000</v>
      </c>
      <c r="LY22" s="66">
        <v>43161</v>
      </c>
      <c r="LZ22" s="40" t="s">
        <v>78</v>
      </c>
      <c r="MA22" s="41"/>
      <c r="MB22" s="42">
        <v>730000</v>
      </c>
      <c r="MC22" s="66">
        <v>43161</v>
      </c>
      <c r="MD22" s="40" t="s">
        <v>78</v>
      </c>
      <c r="ME22" s="41"/>
      <c r="MF22" s="42">
        <v>730000</v>
      </c>
      <c r="MG22" s="66">
        <v>43161</v>
      </c>
      <c r="MH22" s="40" t="s">
        <v>78</v>
      </c>
      <c r="MI22" s="41"/>
      <c r="MJ22" s="42">
        <v>730000</v>
      </c>
      <c r="MK22" s="66">
        <v>43161</v>
      </c>
      <c r="ML22" s="40" t="s">
        <v>78</v>
      </c>
      <c r="MM22" s="41"/>
      <c r="MN22" s="42">
        <v>730000</v>
      </c>
      <c r="MO22" s="66">
        <v>43161</v>
      </c>
      <c r="MP22" s="40" t="s">
        <v>78</v>
      </c>
      <c r="MQ22" s="41"/>
      <c r="MR22" s="42">
        <v>730000</v>
      </c>
      <c r="MS22" s="66">
        <v>43161</v>
      </c>
      <c r="MT22" s="40" t="s">
        <v>78</v>
      </c>
      <c r="MU22" s="41"/>
      <c r="MV22" s="42">
        <v>730000</v>
      </c>
      <c r="MW22" s="66">
        <v>43161</v>
      </c>
      <c r="MX22" s="40" t="s">
        <v>78</v>
      </c>
      <c r="MY22" s="41"/>
      <c r="MZ22" s="42">
        <v>730000</v>
      </c>
      <c r="NA22" s="66">
        <v>43161</v>
      </c>
      <c r="NB22" s="40" t="s">
        <v>78</v>
      </c>
      <c r="NC22" s="41"/>
      <c r="ND22" s="42">
        <v>730000</v>
      </c>
      <c r="NE22" s="66">
        <v>43161</v>
      </c>
      <c r="NF22" s="40" t="s">
        <v>78</v>
      </c>
      <c r="NG22" s="41"/>
      <c r="NH22" s="42">
        <v>730000</v>
      </c>
      <c r="NI22" s="66">
        <v>43161</v>
      </c>
      <c r="NJ22" s="40" t="s">
        <v>78</v>
      </c>
      <c r="NK22" s="41"/>
      <c r="NL22" s="42">
        <v>730000</v>
      </c>
      <c r="NM22" s="66">
        <v>43161</v>
      </c>
      <c r="NN22" s="40" t="s">
        <v>78</v>
      </c>
      <c r="NO22" s="41"/>
      <c r="NP22" s="42">
        <v>730000</v>
      </c>
      <c r="NQ22" s="66">
        <v>43161</v>
      </c>
      <c r="NR22" s="40" t="s">
        <v>78</v>
      </c>
      <c r="NS22" s="41"/>
      <c r="NT22" s="42">
        <v>730000</v>
      </c>
      <c r="NU22" s="66">
        <v>43161</v>
      </c>
      <c r="NV22" s="40" t="s">
        <v>78</v>
      </c>
      <c r="NW22" s="41"/>
      <c r="NX22" s="42">
        <v>730000</v>
      </c>
      <c r="NY22" s="66">
        <v>43161</v>
      </c>
      <c r="NZ22" s="40" t="s">
        <v>78</v>
      </c>
      <c r="OA22" s="41"/>
      <c r="OB22" s="42">
        <v>730000</v>
      </c>
      <c r="OC22" s="66">
        <v>43161</v>
      </c>
      <c r="OD22" s="40" t="s">
        <v>78</v>
      </c>
      <c r="OE22" s="41"/>
      <c r="OF22" s="42">
        <v>730000</v>
      </c>
      <c r="OG22" s="66">
        <v>43161</v>
      </c>
      <c r="OH22" s="40" t="s">
        <v>78</v>
      </c>
      <c r="OI22" s="41"/>
      <c r="OJ22" s="42">
        <v>730000</v>
      </c>
      <c r="OK22" s="66">
        <v>43161</v>
      </c>
      <c r="OL22" s="40" t="s">
        <v>78</v>
      </c>
      <c r="OM22" s="41"/>
      <c r="ON22" s="42">
        <v>730000</v>
      </c>
      <c r="OO22" s="66">
        <v>43161</v>
      </c>
      <c r="OP22" s="40" t="s">
        <v>78</v>
      </c>
      <c r="OQ22" s="41"/>
      <c r="OR22" s="42">
        <v>730000</v>
      </c>
      <c r="OS22" s="66">
        <v>43161</v>
      </c>
      <c r="OT22" s="40" t="s">
        <v>78</v>
      </c>
      <c r="OU22" s="41"/>
      <c r="OV22" s="42">
        <v>730000</v>
      </c>
      <c r="OW22" s="66">
        <v>43161</v>
      </c>
      <c r="OX22" s="40" t="s">
        <v>78</v>
      </c>
      <c r="OY22" s="41"/>
      <c r="OZ22" s="42">
        <v>730000</v>
      </c>
      <c r="PA22" s="66">
        <v>43161</v>
      </c>
      <c r="PB22" s="40" t="s">
        <v>78</v>
      </c>
      <c r="PC22" s="41"/>
      <c r="PD22" s="42">
        <v>730000</v>
      </c>
      <c r="PE22" s="66">
        <v>43161</v>
      </c>
      <c r="PF22" s="40" t="s">
        <v>78</v>
      </c>
      <c r="PG22" s="41"/>
      <c r="PH22" s="42">
        <v>730000</v>
      </c>
      <c r="PI22" s="66">
        <v>43161</v>
      </c>
      <c r="PJ22" s="40" t="s">
        <v>78</v>
      </c>
      <c r="PK22" s="41"/>
      <c r="PL22" s="42">
        <v>730000</v>
      </c>
      <c r="PM22" s="66">
        <v>43161</v>
      </c>
      <c r="PN22" s="40" t="s">
        <v>78</v>
      </c>
      <c r="PO22" s="41"/>
      <c r="PP22" s="42">
        <v>730000</v>
      </c>
      <c r="PQ22" s="66">
        <v>43161</v>
      </c>
      <c r="PR22" s="40" t="s">
        <v>78</v>
      </c>
      <c r="PS22" s="41"/>
      <c r="PT22" s="42">
        <v>730000</v>
      </c>
      <c r="PU22" s="66">
        <v>43161</v>
      </c>
      <c r="PV22" s="40" t="s">
        <v>78</v>
      </c>
      <c r="PW22" s="41"/>
      <c r="PX22" s="42">
        <v>730000</v>
      </c>
      <c r="PY22" s="66">
        <v>43161</v>
      </c>
      <c r="PZ22" s="40" t="s">
        <v>78</v>
      </c>
      <c r="QA22" s="41"/>
      <c r="QB22" s="42">
        <v>730000</v>
      </c>
      <c r="QC22" s="66">
        <v>43161</v>
      </c>
      <c r="QD22" s="40" t="s">
        <v>78</v>
      </c>
      <c r="QE22" s="41"/>
      <c r="QF22" s="42">
        <v>730000</v>
      </c>
      <c r="QG22" s="66">
        <v>43161</v>
      </c>
      <c r="QH22" s="40" t="s">
        <v>78</v>
      </c>
      <c r="QI22" s="41"/>
      <c r="QJ22" s="42">
        <v>730000</v>
      </c>
      <c r="QK22" s="66">
        <v>43161</v>
      </c>
      <c r="QL22" s="40" t="s">
        <v>78</v>
      </c>
      <c r="QM22" s="41"/>
      <c r="QN22" s="42">
        <v>730000</v>
      </c>
      <c r="QO22" s="66">
        <v>43161</v>
      </c>
      <c r="QP22" s="40" t="s">
        <v>78</v>
      </c>
      <c r="QQ22" s="41"/>
      <c r="QR22" s="42">
        <v>730000</v>
      </c>
      <c r="QS22" s="66">
        <v>43161</v>
      </c>
      <c r="QT22" s="40" t="s">
        <v>78</v>
      </c>
      <c r="QU22" s="41"/>
      <c r="QV22" s="42">
        <v>730000</v>
      </c>
      <c r="QW22" s="66">
        <v>43161</v>
      </c>
      <c r="QX22" s="40" t="s">
        <v>78</v>
      </c>
      <c r="QY22" s="41"/>
      <c r="QZ22" s="42">
        <v>730000</v>
      </c>
      <c r="RA22" s="66">
        <v>43161</v>
      </c>
      <c r="RB22" s="40" t="s">
        <v>78</v>
      </c>
      <c r="RC22" s="41"/>
      <c r="RD22" s="42">
        <v>730000</v>
      </c>
      <c r="RE22" s="66">
        <v>43161</v>
      </c>
      <c r="RF22" s="40" t="s">
        <v>78</v>
      </c>
      <c r="RG22" s="41"/>
      <c r="RH22" s="42">
        <v>730000</v>
      </c>
      <c r="RI22" s="66">
        <v>43161</v>
      </c>
      <c r="RJ22" s="40" t="s">
        <v>78</v>
      </c>
      <c r="RK22" s="41"/>
      <c r="RL22" s="42">
        <v>730000</v>
      </c>
      <c r="RM22" s="66">
        <v>43161</v>
      </c>
      <c r="RN22" s="40" t="s">
        <v>78</v>
      </c>
      <c r="RO22" s="41"/>
      <c r="RP22" s="42">
        <v>730000</v>
      </c>
      <c r="RQ22" s="66">
        <v>43161</v>
      </c>
      <c r="RR22" s="40" t="s">
        <v>78</v>
      </c>
      <c r="RS22" s="41"/>
      <c r="RT22" s="42">
        <v>730000</v>
      </c>
      <c r="RU22" s="66">
        <v>43161</v>
      </c>
      <c r="RV22" s="40" t="s">
        <v>78</v>
      </c>
      <c r="RW22" s="41"/>
      <c r="RX22" s="42">
        <v>730000</v>
      </c>
      <c r="RY22" s="66">
        <v>43161</v>
      </c>
      <c r="RZ22" s="40" t="s">
        <v>78</v>
      </c>
      <c r="SA22" s="41"/>
      <c r="SB22" s="42">
        <v>730000</v>
      </c>
      <c r="SC22" s="66">
        <v>43161</v>
      </c>
      <c r="SD22" s="40" t="s">
        <v>78</v>
      </c>
      <c r="SE22" s="41"/>
      <c r="SF22" s="42">
        <v>730000</v>
      </c>
      <c r="SG22" s="66">
        <v>43161</v>
      </c>
      <c r="SH22" s="40" t="s">
        <v>78</v>
      </c>
      <c r="SI22" s="41"/>
      <c r="SJ22" s="42">
        <v>730000</v>
      </c>
      <c r="SK22" s="66">
        <v>43161</v>
      </c>
      <c r="SL22" s="40" t="s">
        <v>78</v>
      </c>
      <c r="SM22" s="41"/>
      <c r="SN22" s="42">
        <v>730000</v>
      </c>
      <c r="SO22" s="66">
        <v>43161</v>
      </c>
      <c r="SP22" s="40" t="s">
        <v>78</v>
      </c>
      <c r="SQ22" s="41"/>
      <c r="SR22" s="42">
        <v>730000</v>
      </c>
      <c r="SS22" s="66">
        <v>43161</v>
      </c>
      <c r="ST22" s="40" t="s">
        <v>78</v>
      </c>
      <c r="SU22" s="41"/>
      <c r="SV22" s="42">
        <v>730000</v>
      </c>
      <c r="SW22" s="66">
        <v>43161</v>
      </c>
      <c r="SX22" s="40" t="s">
        <v>78</v>
      </c>
      <c r="SY22" s="41"/>
      <c r="SZ22" s="42">
        <v>730000</v>
      </c>
      <c r="TA22" s="66">
        <v>43161</v>
      </c>
      <c r="TB22" s="40" t="s">
        <v>78</v>
      </c>
      <c r="TC22" s="41"/>
      <c r="TD22" s="42">
        <v>730000</v>
      </c>
      <c r="TE22" s="66">
        <v>43161</v>
      </c>
      <c r="TF22" s="40" t="s">
        <v>78</v>
      </c>
      <c r="TG22" s="41"/>
      <c r="TH22" s="42">
        <v>730000</v>
      </c>
      <c r="TI22" s="66">
        <v>43161</v>
      </c>
      <c r="TJ22" s="40" t="s">
        <v>78</v>
      </c>
      <c r="TK22" s="41"/>
      <c r="TL22" s="42">
        <v>730000</v>
      </c>
      <c r="TM22" s="66">
        <v>43161</v>
      </c>
      <c r="TN22" s="40" t="s">
        <v>78</v>
      </c>
      <c r="TO22" s="41"/>
      <c r="TP22" s="42">
        <v>730000</v>
      </c>
      <c r="TQ22" s="66">
        <v>43161</v>
      </c>
      <c r="TR22" s="40" t="s">
        <v>78</v>
      </c>
      <c r="TS22" s="41"/>
      <c r="TT22" s="42">
        <v>730000</v>
      </c>
      <c r="TU22" s="66">
        <v>43161</v>
      </c>
      <c r="TV22" s="40" t="s">
        <v>78</v>
      </c>
      <c r="TW22" s="41"/>
      <c r="TX22" s="42">
        <v>730000</v>
      </c>
      <c r="TY22" s="66">
        <v>43161</v>
      </c>
      <c r="TZ22" s="40" t="s">
        <v>78</v>
      </c>
      <c r="UA22" s="41"/>
      <c r="UB22" s="42">
        <v>730000</v>
      </c>
      <c r="UC22" s="66">
        <v>43161</v>
      </c>
      <c r="UD22" s="40" t="s">
        <v>78</v>
      </c>
      <c r="UE22" s="41"/>
      <c r="UF22" s="42">
        <v>730000</v>
      </c>
      <c r="UG22" s="66">
        <v>43161</v>
      </c>
      <c r="UH22" s="40" t="s">
        <v>78</v>
      </c>
      <c r="UI22" s="41"/>
      <c r="UJ22" s="42">
        <v>730000</v>
      </c>
      <c r="UK22" s="66">
        <v>43161</v>
      </c>
      <c r="UL22" s="40" t="s">
        <v>78</v>
      </c>
      <c r="UM22" s="41"/>
      <c r="UN22" s="42">
        <v>730000</v>
      </c>
      <c r="UO22" s="66">
        <v>43161</v>
      </c>
      <c r="UP22" s="40" t="s">
        <v>78</v>
      </c>
      <c r="UQ22" s="41"/>
      <c r="UR22" s="42">
        <v>730000</v>
      </c>
      <c r="US22" s="66">
        <v>43161</v>
      </c>
      <c r="UT22" s="40" t="s">
        <v>78</v>
      </c>
      <c r="UU22" s="41"/>
      <c r="UV22" s="42">
        <v>730000</v>
      </c>
      <c r="UW22" s="66">
        <v>43161</v>
      </c>
      <c r="UX22" s="40" t="s">
        <v>78</v>
      </c>
      <c r="UY22" s="41"/>
      <c r="UZ22" s="42">
        <v>730000</v>
      </c>
      <c r="VA22" s="66">
        <v>43161</v>
      </c>
      <c r="VB22" s="40" t="s">
        <v>78</v>
      </c>
      <c r="VC22" s="41"/>
      <c r="VD22" s="42">
        <v>730000</v>
      </c>
      <c r="VE22" s="66">
        <v>43161</v>
      </c>
      <c r="VF22" s="40" t="s">
        <v>78</v>
      </c>
      <c r="VG22" s="41"/>
      <c r="VH22" s="42">
        <v>730000</v>
      </c>
      <c r="VI22" s="66">
        <v>43161</v>
      </c>
      <c r="VJ22" s="40" t="s">
        <v>78</v>
      </c>
      <c r="VK22" s="41"/>
      <c r="VL22" s="42">
        <v>730000</v>
      </c>
      <c r="VM22" s="66">
        <v>43161</v>
      </c>
      <c r="VN22" s="40" t="s">
        <v>78</v>
      </c>
      <c r="VO22" s="41"/>
      <c r="VP22" s="42">
        <v>730000</v>
      </c>
      <c r="VQ22" s="66">
        <v>43161</v>
      </c>
      <c r="VR22" s="40" t="s">
        <v>78</v>
      </c>
      <c r="VS22" s="41"/>
      <c r="VT22" s="42">
        <v>730000</v>
      </c>
      <c r="VU22" s="66">
        <v>43161</v>
      </c>
      <c r="VV22" s="40" t="s">
        <v>78</v>
      </c>
      <c r="VW22" s="41"/>
      <c r="VX22" s="42">
        <v>730000</v>
      </c>
      <c r="VY22" s="66">
        <v>43161</v>
      </c>
      <c r="VZ22" s="40" t="s">
        <v>78</v>
      </c>
      <c r="WA22" s="41"/>
      <c r="WB22" s="42">
        <v>730000</v>
      </c>
      <c r="WC22" s="66">
        <v>43161</v>
      </c>
      <c r="WD22" s="40" t="s">
        <v>78</v>
      </c>
      <c r="WE22" s="41"/>
      <c r="WF22" s="42">
        <v>730000</v>
      </c>
      <c r="WG22" s="66">
        <v>43161</v>
      </c>
      <c r="WH22" s="40" t="s">
        <v>78</v>
      </c>
      <c r="WI22" s="41"/>
      <c r="WJ22" s="42">
        <v>730000</v>
      </c>
      <c r="WK22" s="66">
        <v>43161</v>
      </c>
      <c r="WL22" s="40" t="s">
        <v>78</v>
      </c>
      <c r="WM22" s="41"/>
      <c r="WN22" s="42">
        <v>730000</v>
      </c>
      <c r="WO22" s="66">
        <v>43161</v>
      </c>
      <c r="WP22" s="40" t="s">
        <v>78</v>
      </c>
      <c r="WQ22" s="41"/>
      <c r="WR22" s="42">
        <v>730000</v>
      </c>
      <c r="WS22" s="66">
        <v>43161</v>
      </c>
      <c r="WT22" s="40" t="s">
        <v>78</v>
      </c>
      <c r="WU22" s="41"/>
      <c r="WV22" s="42">
        <v>730000</v>
      </c>
      <c r="WW22" s="66">
        <v>43161</v>
      </c>
      <c r="WX22" s="40" t="s">
        <v>78</v>
      </c>
      <c r="WY22" s="41"/>
      <c r="WZ22" s="42">
        <v>730000</v>
      </c>
      <c r="XA22" s="66">
        <v>43161</v>
      </c>
      <c r="XB22" s="40" t="s">
        <v>78</v>
      </c>
      <c r="XC22" s="41"/>
      <c r="XD22" s="42">
        <v>730000</v>
      </c>
      <c r="XE22" s="66">
        <v>43161</v>
      </c>
      <c r="XF22" s="40" t="s">
        <v>78</v>
      </c>
      <c r="XG22" s="41"/>
      <c r="XH22" s="42">
        <v>730000</v>
      </c>
      <c r="XI22" s="66">
        <v>43161</v>
      </c>
      <c r="XJ22" s="40" t="s">
        <v>78</v>
      </c>
      <c r="XK22" s="41"/>
      <c r="XL22" s="42">
        <v>730000</v>
      </c>
      <c r="XM22" s="66">
        <v>43161</v>
      </c>
      <c r="XN22" s="40" t="s">
        <v>78</v>
      </c>
      <c r="XO22" s="41"/>
      <c r="XP22" s="42">
        <v>730000</v>
      </c>
      <c r="XQ22" s="66">
        <v>43161</v>
      </c>
      <c r="XR22" s="40" t="s">
        <v>78</v>
      </c>
      <c r="XS22" s="41"/>
      <c r="XT22" s="42">
        <v>730000</v>
      </c>
      <c r="XU22" s="66">
        <v>43161</v>
      </c>
      <c r="XV22" s="40" t="s">
        <v>78</v>
      </c>
      <c r="XW22" s="41"/>
      <c r="XX22" s="42">
        <v>730000</v>
      </c>
      <c r="XY22" s="66">
        <v>43161</v>
      </c>
      <c r="XZ22" s="40" t="s">
        <v>78</v>
      </c>
      <c r="YA22" s="41"/>
      <c r="YB22" s="42">
        <v>730000</v>
      </c>
      <c r="YC22" s="66">
        <v>43161</v>
      </c>
      <c r="YD22" s="40" t="s">
        <v>78</v>
      </c>
      <c r="YE22" s="41"/>
      <c r="YF22" s="42">
        <v>730000</v>
      </c>
      <c r="YG22" s="66">
        <v>43161</v>
      </c>
      <c r="YH22" s="40" t="s">
        <v>78</v>
      </c>
      <c r="YI22" s="41"/>
      <c r="YJ22" s="42">
        <v>730000</v>
      </c>
      <c r="YK22" s="66">
        <v>43161</v>
      </c>
      <c r="YL22" s="40" t="s">
        <v>78</v>
      </c>
      <c r="YM22" s="41"/>
      <c r="YN22" s="42">
        <v>730000</v>
      </c>
      <c r="YO22" s="66">
        <v>43161</v>
      </c>
      <c r="YP22" s="40" t="s">
        <v>78</v>
      </c>
      <c r="YQ22" s="41"/>
      <c r="YR22" s="42">
        <v>730000</v>
      </c>
      <c r="YS22" s="66">
        <v>43161</v>
      </c>
      <c r="YT22" s="40" t="s">
        <v>78</v>
      </c>
      <c r="YU22" s="41"/>
      <c r="YV22" s="42">
        <v>730000</v>
      </c>
      <c r="YW22" s="66">
        <v>43161</v>
      </c>
      <c r="YX22" s="40" t="s">
        <v>78</v>
      </c>
      <c r="YY22" s="41"/>
      <c r="YZ22" s="42">
        <v>730000</v>
      </c>
      <c r="ZA22" s="66">
        <v>43161</v>
      </c>
      <c r="ZB22" s="40" t="s">
        <v>78</v>
      </c>
      <c r="ZC22" s="41"/>
      <c r="ZD22" s="42">
        <v>730000</v>
      </c>
      <c r="ZE22" s="66">
        <v>43161</v>
      </c>
      <c r="ZF22" s="40" t="s">
        <v>78</v>
      </c>
      <c r="ZG22" s="41"/>
      <c r="ZH22" s="42">
        <v>730000</v>
      </c>
      <c r="ZI22" s="66">
        <v>43161</v>
      </c>
      <c r="ZJ22" s="40" t="s">
        <v>78</v>
      </c>
      <c r="ZK22" s="41"/>
      <c r="ZL22" s="42">
        <v>730000</v>
      </c>
      <c r="ZM22" s="66">
        <v>43161</v>
      </c>
      <c r="ZN22" s="40" t="s">
        <v>78</v>
      </c>
      <c r="ZO22" s="41"/>
      <c r="ZP22" s="42">
        <v>730000</v>
      </c>
      <c r="ZQ22" s="66">
        <v>43161</v>
      </c>
      <c r="ZR22" s="40" t="s">
        <v>78</v>
      </c>
      <c r="ZS22" s="41"/>
      <c r="ZT22" s="42">
        <v>730000</v>
      </c>
      <c r="ZU22" s="66">
        <v>43161</v>
      </c>
      <c r="ZV22" s="40" t="s">
        <v>78</v>
      </c>
      <c r="ZW22" s="41"/>
      <c r="ZX22" s="42">
        <v>730000</v>
      </c>
      <c r="ZY22" s="66">
        <v>43161</v>
      </c>
      <c r="ZZ22" s="40" t="s">
        <v>78</v>
      </c>
      <c r="AAA22" s="41"/>
      <c r="AAB22" s="42">
        <v>730000</v>
      </c>
      <c r="AAC22" s="66">
        <v>43161</v>
      </c>
      <c r="AAD22" s="40" t="s">
        <v>78</v>
      </c>
      <c r="AAE22" s="41"/>
      <c r="AAF22" s="42">
        <v>730000</v>
      </c>
      <c r="AAG22" s="66">
        <v>43161</v>
      </c>
      <c r="AAH22" s="40" t="s">
        <v>78</v>
      </c>
      <c r="AAI22" s="41"/>
      <c r="AAJ22" s="42">
        <v>730000</v>
      </c>
      <c r="AAK22" s="66">
        <v>43161</v>
      </c>
      <c r="AAL22" s="40" t="s">
        <v>78</v>
      </c>
      <c r="AAM22" s="41"/>
      <c r="AAN22" s="42">
        <v>730000</v>
      </c>
      <c r="AAO22" s="66">
        <v>43161</v>
      </c>
      <c r="AAP22" s="40" t="s">
        <v>78</v>
      </c>
      <c r="AAQ22" s="41"/>
      <c r="AAR22" s="42">
        <v>730000</v>
      </c>
      <c r="AAS22" s="66">
        <v>43161</v>
      </c>
      <c r="AAT22" s="40" t="s">
        <v>78</v>
      </c>
      <c r="AAU22" s="41"/>
      <c r="AAV22" s="42">
        <v>730000</v>
      </c>
      <c r="AAW22" s="66">
        <v>43161</v>
      </c>
      <c r="AAX22" s="40" t="s">
        <v>78</v>
      </c>
      <c r="AAY22" s="41"/>
      <c r="AAZ22" s="42">
        <v>730000</v>
      </c>
      <c r="ABA22" s="66">
        <v>43161</v>
      </c>
      <c r="ABB22" s="40" t="s">
        <v>78</v>
      </c>
      <c r="ABC22" s="41"/>
      <c r="ABD22" s="42">
        <v>730000</v>
      </c>
      <c r="ABE22" s="66">
        <v>43161</v>
      </c>
      <c r="ABF22" s="40" t="s">
        <v>78</v>
      </c>
      <c r="ABG22" s="41"/>
      <c r="ABH22" s="42">
        <v>730000</v>
      </c>
      <c r="ABI22" s="66">
        <v>43161</v>
      </c>
      <c r="ABJ22" s="40" t="s">
        <v>78</v>
      </c>
      <c r="ABK22" s="41"/>
      <c r="ABL22" s="42">
        <v>730000</v>
      </c>
      <c r="ABM22" s="66">
        <v>43161</v>
      </c>
      <c r="ABN22" s="40" t="s">
        <v>78</v>
      </c>
      <c r="ABO22" s="41"/>
      <c r="ABP22" s="42">
        <v>730000</v>
      </c>
      <c r="ABQ22" s="66">
        <v>43161</v>
      </c>
      <c r="ABR22" s="40" t="s">
        <v>78</v>
      </c>
      <c r="ABS22" s="41"/>
      <c r="ABT22" s="42">
        <v>730000</v>
      </c>
      <c r="ABU22" s="66">
        <v>43161</v>
      </c>
      <c r="ABV22" s="40" t="s">
        <v>78</v>
      </c>
      <c r="ABW22" s="41"/>
      <c r="ABX22" s="42">
        <v>730000</v>
      </c>
      <c r="ABY22" s="66">
        <v>43161</v>
      </c>
      <c r="ABZ22" s="40" t="s">
        <v>78</v>
      </c>
      <c r="ACA22" s="41"/>
      <c r="ACB22" s="42">
        <v>730000</v>
      </c>
      <c r="ACC22" s="66">
        <v>43161</v>
      </c>
      <c r="ACD22" s="40" t="s">
        <v>78</v>
      </c>
      <c r="ACE22" s="41"/>
      <c r="ACF22" s="42">
        <v>730000</v>
      </c>
      <c r="ACG22" s="66">
        <v>43161</v>
      </c>
      <c r="ACH22" s="40" t="s">
        <v>78</v>
      </c>
      <c r="ACI22" s="41"/>
      <c r="ACJ22" s="42">
        <v>730000</v>
      </c>
      <c r="ACK22" s="66">
        <v>43161</v>
      </c>
      <c r="ACL22" s="40" t="s">
        <v>78</v>
      </c>
      <c r="ACM22" s="41"/>
      <c r="ACN22" s="42">
        <v>730000</v>
      </c>
      <c r="ACO22" s="66">
        <v>43161</v>
      </c>
      <c r="ACP22" s="40" t="s">
        <v>78</v>
      </c>
      <c r="ACQ22" s="41"/>
      <c r="ACR22" s="42">
        <v>730000</v>
      </c>
      <c r="ACS22" s="66">
        <v>43161</v>
      </c>
      <c r="ACT22" s="40" t="s">
        <v>78</v>
      </c>
      <c r="ACU22" s="41"/>
      <c r="ACV22" s="42">
        <v>730000</v>
      </c>
      <c r="ACW22" s="66">
        <v>43161</v>
      </c>
      <c r="ACX22" s="40" t="s">
        <v>78</v>
      </c>
      <c r="ACY22" s="41"/>
      <c r="ACZ22" s="42">
        <v>730000</v>
      </c>
      <c r="ADA22" s="66">
        <v>43161</v>
      </c>
      <c r="ADB22" s="40" t="s">
        <v>78</v>
      </c>
      <c r="ADC22" s="41"/>
      <c r="ADD22" s="42">
        <v>730000</v>
      </c>
      <c r="ADE22" s="66">
        <v>43161</v>
      </c>
      <c r="ADF22" s="40" t="s">
        <v>78</v>
      </c>
      <c r="ADG22" s="41"/>
      <c r="ADH22" s="42">
        <v>730000</v>
      </c>
      <c r="ADI22" s="66">
        <v>43161</v>
      </c>
      <c r="ADJ22" s="40" t="s">
        <v>78</v>
      </c>
      <c r="ADK22" s="41"/>
      <c r="ADL22" s="42">
        <v>730000</v>
      </c>
      <c r="ADM22" s="66">
        <v>43161</v>
      </c>
      <c r="ADN22" s="40" t="s">
        <v>78</v>
      </c>
      <c r="ADO22" s="41"/>
      <c r="ADP22" s="42">
        <v>730000</v>
      </c>
      <c r="ADQ22" s="66">
        <v>43161</v>
      </c>
      <c r="ADR22" s="40" t="s">
        <v>78</v>
      </c>
      <c r="ADS22" s="41"/>
      <c r="ADT22" s="42">
        <v>730000</v>
      </c>
      <c r="ADU22" s="66">
        <v>43161</v>
      </c>
      <c r="ADV22" s="40" t="s">
        <v>78</v>
      </c>
      <c r="ADW22" s="41"/>
      <c r="ADX22" s="42">
        <v>730000</v>
      </c>
      <c r="ADY22" s="66">
        <v>43161</v>
      </c>
      <c r="ADZ22" s="40" t="s">
        <v>78</v>
      </c>
      <c r="AEA22" s="41"/>
      <c r="AEB22" s="42">
        <v>730000</v>
      </c>
      <c r="AEC22" s="66">
        <v>43161</v>
      </c>
      <c r="AED22" s="40" t="s">
        <v>78</v>
      </c>
      <c r="AEE22" s="41"/>
      <c r="AEF22" s="42">
        <v>730000</v>
      </c>
      <c r="AEG22" s="66">
        <v>43161</v>
      </c>
      <c r="AEH22" s="40" t="s">
        <v>78</v>
      </c>
      <c r="AEI22" s="41"/>
      <c r="AEJ22" s="42">
        <v>730000</v>
      </c>
      <c r="AEK22" s="66">
        <v>43161</v>
      </c>
      <c r="AEL22" s="40" t="s">
        <v>78</v>
      </c>
      <c r="AEM22" s="41"/>
      <c r="AEN22" s="42">
        <v>730000</v>
      </c>
      <c r="AEO22" s="66">
        <v>43161</v>
      </c>
      <c r="AEP22" s="40" t="s">
        <v>78</v>
      </c>
      <c r="AEQ22" s="41"/>
      <c r="AER22" s="42">
        <v>730000</v>
      </c>
      <c r="AES22" s="66">
        <v>43161</v>
      </c>
      <c r="AET22" s="40" t="s">
        <v>78</v>
      </c>
      <c r="AEU22" s="41"/>
      <c r="AEV22" s="42">
        <v>730000</v>
      </c>
      <c r="AEW22" s="66">
        <v>43161</v>
      </c>
      <c r="AEX22" s="40" t="s">
        <v>78</v>
      </c>
      <c r="AEY22" s="41"/>
      <c r="AEZ22" s="42">
        <v>730000</v>
      </c>
      <c r="AFA22" s="66">
        <v>43161</v>
      </c>
      <c r="AFB22" s="40" t="s">
        <v>78</v>
      </c>
      <c r="AFC22" s="41"/>
      <c r="AFD22" s="42">
        <v>730000</v>
      </c>
      <c r="AFE22" s="66">
        <v>43161</v>
      </c>
      <c r="AFF22" s="40" t="s">
        <v>78</v>
      </c>
      <c r="AFG22" s="41"/>
      <c r="AFH22" s="42">
        <v>730000</v>
      </c>
      <c r="AFI22" s="66">
        <v>43161</v>
      </c>
      <c r="AFJ22" s="40" t="s">
        <v>78</v>
      </c>
      <c r="AFK22" s="41"/>
      <c r="AFL22" s="42">
        <v>730000</v>
      </c>
      <c r="AFM22" s="66">
        <v>43161</v>
      </c>
      <c r="AFN22" s="40" t="s">
        <v>78</v>
      </c>
      <c r="AFO22" s="41"/>
      <c r="AFP22" s="42">
        <v>730000</v>
      </c>
      <c r="AFQ22" s="66">
        <v>43161</v>
      </c>
      <c r="AFR22" s="40" t="s">
        <v>78</v>
      </c>
      <c r="AFS22" s="41"/>
      <c r="AFT22" s="42">
        <v>730000</v>
      </c>
      <c r="AFU22" s="66">
        <v>43161</v>
      </c>
      <c r="AFV22" s="40" t="s">
        <v>78</v>
      </c>
      <c r="AFW22" s="41"/>
      <c r="AFX22" s="42">
        <v>730000</v>
      </c>
      <c r="AFY22" s="66">
        <v>43161</v>
      </c>
      <c r="AFZ22" s="40" t="s">
        <v>78</v>
      </c>
      <c r="AGA22" s="41"/>
      <c r="AGB22" s="42">
        <v>730000</v>
      </c>
      <c r="AGC22" s="66">
        <v>43161</v>
      </c>
      <c r="AGD22" s="40" t="s">
        <v>78</v>
      </c>
      <c r="AGE22" s="41"/>
      <c r="AGF22" s="42">
        <v>730000</v>
      </c>
      <c r="AGG22" s="66">
        <v>43161</v>
      </c>
      <c r="AGH22" s="40" t="s">
        <v>78</v>
      </c>
      <c r="AGI22" s="41"/>
      <c r="AGJ22" s="42">
        <v>730000</v>
      </c>
      <c r="AGK22" s="66">
        <v>43161</v>
      </c>
      <c r="AGL22" s="40" t="s">
        <v>78</v>
      </c>
      <c r="AGM22" s="41"/>
      <c r="AGN22" s="42">
        <v>730000</v>
      </c>
      <c r="AGO22" s="66">
        <v>43161</v>
      </c>
      <c r="AGP22" s="40" t="s">
        <v>78</v>
      </c>
      <c r="AGQ22" s="41"/>
      <c r="AGR22" s="42">
        <v>730000</v>
      </c>
      <c r="AGS22" s="66">
        <v>43161</v>
      </c>
      <c r="AGT22" s="40" t="s">
        <v>78</v>
      </c>
      <c r="AGU22" s="41"/>
      <c r="AGV22" s="42">
        <v>730000</v>
      </c>
      <c r="AGW22" s="66">
        <v>43161</v>
      </c>
      <c r="AGX22" s="40" t="s">
        <v>78</v>
      </c>
      <c r="AGY22" s="41"/>
      <c r="AGZ22" s="42">
        <v>730000</v>
      </c>
      <c r="AHA22" s="66">
        <v>43161</v>
      </c>
      <c r="AHB22" s="40" t="s">
        <v>78</v>
      </c>
      <c r="AHC22" s="41"/>
      <c r="AHD22" s="42">
        <v>730000</v>
      </c>
      <c r="AHE22" s="66">
        <v>43161</v>
      </c>
      <c r="AHF22" s="40" t="s">
        <v>78</v>
      </c>
      <c r="AHG22" s="41"/>
      <c r="AHH22" s="42">
        <v>730000</v>
      </c>
      <c r="AHI22" s="66">
        <v>43161</v>
      </c>
      <c r="AHJ22" s="40" t="s">
        <v>78</v>
      </c>
      <c r="AHK22" s="41"/>
      <c r="AHL22" s="42">
        <v>730000</v>
      </c>
      <c r="AHM22" s="66">
        <v>43161</v>
      </c>
      <c r="AHN22" s="40" t="s">
        <v>78</v>
      </c>
      <c r="AHO22" s="41"/>
      <c r="AHP22" s="42">
        <v>730000</v>
      </c>
      <c r="AHQ22" s="66">
        <v>43161</v>
      </c>
      <c r="AHR22" s="40" t="s">
        <v>78</v>
      </c>
      <c r="AHS22" s="41"/>
      <c r="AHT22" s="42">
        <v>730000</v>
      </c>
      <c r="AHU22" s="66">
        <v>43161</v>
      </c>
      <c r="AHV22" s="40" t="s">
        <v>78</v>
      </c>
      <c r="AHW22" s="41"/>
      <c r="AHX22" s="42">
        <v>730000</v>
      </c>
      <c r="AHY22" s="66">
        <v>43161</v>
      </c>
      <c r="AHZ22" s="40" t="s">
        <v>78</v>
      </c>
      <c r="AIA22" s="41"/>
      <c r="AIB22" s="42">
        <v>730000</v>
      </c>
      <c r="AIC22" s="66">
        <v>43161</v>
      </c>
      <c r="AID22" s="40" t="s">
        <v>78</v>
      </c>
      <c r="AIE22" s="41"/>
      <c r="AIF22" s="42">
        <v>730000</v>
      </c>
      <c r="AIG22" s="66">
        <v>43161</v>
      </c>
      <c r="AIH22" s="40" t="s">
        <v>78</v>
      </c>
      <c r="AII22" s="41"/>
      <c r="AIJ22" s="42">
        <v>730000</v>
      </c>
      <c r="AIK22" s="66">
        <v>43161</v>
      </c>
      <c r="AIL22" s="40" t="s">
        <v>78</v>
      </c>
      <c r="AIM22" s="41"/>
      <c r="AIN22" s="42">
        <v>730000</v>
      </c>
      <c r="AIO22" s="66">
        <v>43161</v>
      </c>
      <c r="AIP22" s="40" t="s">
        <v>78</v>
      </c>
      <c r="AIQ22" s="41"/>
      <c r="AIR22" s="42">
        <v>730000</v>
      </c>
      <c r="AIS22" s="66">
        <v>43161</v>
      </c>
      <c r="AIT22" s="40" t="s">
        <v>78</v>
      </c>
      <c r="AIU22" s="41"/>
      <c r="AIV22" s="42">
        <v>730000</v>
      </c>
      <c r="AIW22" s="66">
        <v>43161</v>
      </c>
      <c r="AIX22" s="40" t="s">
        <v>78</v>
      </c>
      <c r="AIY22" s="41"/>
      <c r="AIZ22" s="42">
        <v>730000</v>
      </c>
      <c r="AJA22" s="66">
        <v>43161</v>
      </c>
      <c r="AJB22" s="40" t="s">
        <v>78</v>
      </c>
      <c r="AJC22" s="41"/>
      <c r="AJD22" s="42">
        <v>730000</v>
      </c>
      <c r="AJE22" s="66">
        <v>43161</v>
      </c>
      <c r="AJF22" s="40" t="s">
        <v>78</v>
      </c>
      <c r="AJG22" s="41"/>
      <c r="AJH22" s="42">
        <v>730000</v>
      </c>
      <c r="AJI22" s="66">
        <v>43161</v>
      </c>
      <c r="AJJ22" s="40" t="s">
        <v>78</v>
      </c>
      <c r="AJK22" s="41"/>
      <c r="AJL22" s="42">
        <v>730000</v>
      </c>
      <c r="AJM22" s="66">
        <v>43161</v>
      </c>
      <c r="AJN22" s="40" t="s">
        <v>78</v>
      </c>
      <c r="AJO22" s="41"/>
      <c r="AJP22" s="42">
        <v>730000</v>
      </c>
      <c r="AJQ22" s="66">
        <v>43161</v>
      </c>
      <c r="AJR22" s="40" t="s">
        <v>78</v>
      </c>
      <c r="AJS22" s="41"/>
      <c r="AJT22" s="42">
        <v>730000</v>
      </c>
      <c r="AJU22" s="66">
        <v>43161</v>
      </c>
      <c r="AJV22" s="40" t="s">
        <v>78</v>
      </c>
      <c r="AJW22" s="41"/>
      <c r="AJX22" s="42">
        <v>730000</v>
      </c>
      <c r="AJY22" s="66">
        <v>43161</v>
      </c>
      <c r="AJZ22" s="40" t="s">
        <v>78</v>
      </c>
      <c r="AKA22" s="41"/>
      <c r="AKB22" s="42">
        <v>730000</v>
      </c>
      <c r="AKC22" s="66">
        <v>43161</v>
      </c>
      <c r="AKD22" s="40" t="s">
        <v>78</v>
      </c>
      <c r="AKE22" s="41"/>
      <c r="AKF22" s="42">
        <v>730000</v>
      </c>
      <c r="AKG22" s="66">
        <v>43161</v>
      </c>
      <c r="AKH22" s="40" t="s">
        <v>78</v>
      </c>
      <c r="AKI22" s="41"/>
      <c r="AKJ22" s="42">
        <v>730000</v>
      </c>
      <c r="AKK22" s="66">
        <v>43161</v>
      </c>
      <c r="AKL22" s="40" t="s">
        <v>78</v>
      </c>
      <c r="AKM22" s="41"/>
      <c r="AKN22" s="42">
        <v>730000</v>
      </c>
      <c r="AKO22" s="66">
        <v>43161</v>
      </c>
      <c r="AKP22" s="40" t="s">
        <v>78</v>
      </c>
      <c r="AKQ22" s="41"/>
      <c r="AKR22" s="42">
        <v>730000</v>
      </c>
      <c r="AKS22" s="66">
        <v>43161</v>
      </c>
      <c r="AKT22" s="40" t="s">
        <v>78</v>
      </c>
      <c r="AKU22" s="41"/>
      <c r="AKV22" s="42">
        <v>730000</v>
      </c>
      <c r="AKW22" s="66">
        <v>43161</v>
      </c>
      <c r="AKX22" s="40" t="s">
        <v>78</v>
      </c>
      <c r="AKY22" s="41"/>
      <c r="AKZ22" s="42">
        <v>730000</v>
      </c>
      <c r="ALA22" s="66">
        <v>43161</v>
      </c>
      <c r="ALB22" s="40" t="s">
        <v>78</v>
      </c>
      <c r="ALC22" s="41"/>
      <c r="ALD22" s="42">
        <v>730000</v>
      </c>
      <c r="ALE22" s="66">
        <v>43161</v>
      </c>
      <c r="ALF22" s="40" t="s">
        <v>78</v>
      </c>
      <c r="ALG22" s="41"/>
      <c r="ALH22" s="42">
        <v>730000</v>
      </c>
      <c r="ALI22" s="66">
        <v>43161</v>
      </c>
      <c r="ALJ22" s="40" t="s">
        <v>78</v>
      </c>
      <c r="ALK22" s="41"/>
      <c r="ALL22" s="42">
        <v>730000</v>
      </c>
      <c r="ALM22" s="66">
        <v>43161</v>
      </c>
      <c r="ALN22" s="40" t="s">
        <v>78</v>
      </c>
      <c r="ALO22" s="41"/>
      <c r="ALP22" s="42">
        <v>730000</v>
      </c>
      <c r="ALQ22" s="66">
        <v>43161</v>
      </c>
      <c r="ALR22" s="40" t="s">
        <v>78</v>
      </c>
      <c r="ALS22" s="41"/>
      <c r="ALT22" s="42">
        <v>730000</v>
      </c>
      <c r="ALU22" s="66">
        <v>43161</v>
      </c>
      <c r="ALV22" s="40" t="s">
        <v>78</v>
      </c>
      <c r="ALW22" s="41"/>
      <c r="ALX22" s="42">
        <v>730000</v>
      </c>
      <c r="ALY22" s="66">
        <v>43161</v>
      </c>
      <c r="ALZ22" s="40" t="s">
        <v>78</v>
      </c>
      <c r="AMA22" s="41"/>
      <c r="AMB22" s="42">
        <v>730000</v>
      </c>
      <c r="AMC22" s="66">
        <v>43161</v>
      </c>
      <c r="AMD22" s="40" t="s">
        <v>78</v>
      </c>
      <c r="AME22" s="41"/>
      <c r="AMF22" s="42">
        <v>730000</v>
      </c>
      <c r="AMG22" s="66">
        <v>43161</v>
      </c>
      <c r="AMH22" s="40" t="s">
        <v>78</v>
      </c>
      <c r="AMI22" s="41"/>
      <c r="AMJ22" s="42">
        <v>730000</v>
      </c>
      <c r="AMK22" s="66">
        <v>43161</v>
      </c>
      <c r="AML22" s="40" t="s">
        <v>78</v>
      </c>
      <c r="AMM22" s="41"/>
      <c r="AMN22" s="42">
        <v>730000</v>
      </c>
      <c r="AMO22" s="66">
        <v>43161</v>
      </c>
      <c r="AMP22" s="40" t="s">
        <v>78</v>
      </c>
      <c r="AMQ22" s="41"/>
      <c r="AMR22" s="42">
        <v>730000</v>
      </c>
      <c r="AMS22" s="66">
        <v>43161</v>
      </c>
      <c r="AMT22" s="40" t="s">
        <v>78</v>
      </c>
      <c r="AMU22" s="41"/>
      <c r="AMV22" s="42">
        <v>730000</v>
      </c>
      <c r="AMW22" s="66">
        <v>43161</v>
      </c>
      <c r="AMX22" s="40" t="s">
        <v>78</v>
      </c>
      <c r="AMY22" s="41"/>
      <c r="AMZ22" s="42">
        <v>730000</v>
      </c>
      <c r="ANA22" s="66">
        <v>43161</v>
      </c>
      <c r="ANB22" s="40" t="s">
        <v>78</v>
      </c>
      <c r="ANC22" s="41"/>
      <c r="AND22" s="42">
        <v>730000</v>
      </c>
      <c r="ANE22" s="66">
        <v>43161</v>
      </c>
      <c r="ANF22" s="40" t="s">
        <v>78</v>
      </c>
      <c r="ANG22" s="41"/>
      <c r="ANH22" s="42">
        <v>730000</v>
      </c>
      <c r="ANI22" s="66">
        <v>43161</v>
      </c>
      <c r="ANJ22" s="40" t="s">
        <v>78</v>
      </c>
      <c r="ANK22" s="41"/>
      <c r="ANL22" s="42">
        <v>730000</v>
      </c>
      <c r="ANM22" s="66">
        <v>43161</v>
      </c>
      <c r="ANN22" s="40" t="s">
        <v>78</v>
      </c>
      <c r="ANO22" s="41"/>
      <c r="ANP22" s="42">
        <v>730000</v>
      </c>
      <c r="ANQ22" s="66">
        <v>43161</v>
      </c>
      <c r="ANR22" s="40" t="s">
        <v>78</v>
      </c>
      <c r="ANS22" s="41"/>
      <c r="ANT22" s="42">
        <v>730000</v>
      </c>
      <c r="ANU22" s="66">
        <v>43161</v>
      </c>
      <c r="ANV22" s="40" t="s">
        <v>78</v>
      </c>
      <c r="ANW22" s="41"/>
      <c r="ANX22" s="42">
        <v>730000</v>
      </c>
      <c r="ANY22" s="66">
        <v>43161</v>
      </c>
      <c r="ANZ22" s="40" t="s">
        <v>78</v>
      </c>
      <c r="AOA22" s="41"/>
      <c r="AOB22" s="42">
        <v>730000</v>
      </c>
      <c r="AOC22" s="66">
        <v>43161</v>
      </c>
      <c r="AOD22" s="40" t="s">
        <v>78</v>
      </c>
      <c r="AOE22" s="41"/>
      <c r="AOF22" s="42">
        <v>730000</v>
      </c>
      <c r="AOG22" s="66">
        <v>43161</v>
      </c>
      <c r="AOH22" s="40" t="s">
        <v>78</v>
      </c>
      <c r="AOI22" s="41"/>
      <c r="AOJ22" s="42">
        <v>730000</v>
      </c>
      <c r="AOK22" s="66">
        <v>43161</v>
      </c>
      <c r="AOL22" s="40" t="s">
        <v>78</v>
      </c>
      <c r="AOM22" s="41"/>
      <c r="AON22" s="42">
        <v>730000</v>
      </c>
      <c r="AOO22" s="66">
        <v>43161</v>
      </c>
      <c r="AOP22" s="40" t="s">
        <v>78</v>
      </c>
      <c r="AOQ22" s="41"/>
      <c r="AOR22" s="42">
        <v>730000</v>
      </c>
      <c r="AOS22" s="66">
        <v>43161</v>
      </c>
      <c r="AOT22" s="40" t="s">
        <v>78</v>
      </c>
      <c r="AOU22" s="41"/>
      <c r="AOV22" s="42">
        <v>730000</v>
      </c>
      <c r="AOW22" s="66">
        <v>43161</v>
      </c>
      <c r="AOX22" s="40" t="s">
        <v>78</v>
      </c>
      <c r="AOY22" s="41"/>
      <c r="AOZ22" s="42">
        <v>730000</v>
      </c>
      <c r="APA22" s="66">
        <v>43161</v>
      </c>
      <c r="APB22" s="40" t="s">
        <v>78</v>
      </c>
      <c r="APC22" s="41"/>
      <c r="APD22" s="42">
        <v>730000</v>
      </c>
      <c r="APE22" s="66">
        <v>43161</v>
      </c>
      <c r="APF22" s="40" t="s">
        <v>78</v>
      </c>
      <c r="APG22" s="41"/>
      <c r="APH22" s="42">
        <v>730000</v>
      </c>
      <c r="API22" s="66">
        <v>43161</v>
      </c>
      <c r="APJ22" s="40" t="s">
        <v>78</v>
      </c>
      <c r="APK22" s="41"/>
      <c r="APL22" s="42">
        <v>730000</v>
      </c>
      <c r="APM22" s="66">
        <v>43161</v>
      </c>
      <c r="APN22" s="40" t="s">
        <v>78</v>
      </c>
      <c r="APO22" s="41"/>
      <c r="APP22" s="42">
        <v>730000</v>
      </c>
      <c r="APQ22" s="66">
        <v>43161</v>
      </c>
      <c r="APR22" s="40" t="s">
        <v>78</v>
      </c>
      <c r="APS22" s="41"/>
      <c r="APT22" s="42">
        <v>730000</v>
      </c>
      <c r="APU22" s="66">
        <v>43161</v>
      </c>
      <c r="APV22" s="40" t="s">
        <v>78</v>
      </c>
      <c r="APW22" s="41"/>
      <c r="APX22" s="42">
        <v>730000</v>
      </c>
      <c r="APY22" s="66">
        <v>43161</v>
      </c>
      <c r="APZ22" s="40" t="s">
        <v>78</v>
      </c>
      <c r="AQA22" s="41"/>
      <c r="AQB22" s="42">
        <v>730000</v>
      </c>
      <c r="AQC22" s="66">
        <v>43161</v>
      </c>
      <c r="AQD22" s="40" t="s">
        <v>78</v>
      </c>
      <c r="AQE22" s="41"/>
      <c r="AQF22" s="42">
        <v>730000</v>
      </c>
      <c r="AQG22" s="66">
        <v>43161</v>
      </c>
      <c r="AQH22" s="40" t="s">
        <v>78</v>
      </c>
      <c r="AQI22" s="41"/>
      <c r="AQJ22" s="42">
        <v>730000</v>
      </c>
      <c r="AQK22" s="66">
        <v>43161</v>
      </c>
      <c r="AQL22" s="40" t="s">
        <v>78</v>
      </c>
      <c r="AQM22" s="41"/>
      <c r="AQN22" s="42">
        <v>730000</v>
      </c>
      <c r="AQO22" s="66">
        <v>43161</v>
      </c>
      <c r="AQP22" s="40" t="s">
        <v>78</v>
      </c>
      <c r="AQQ22" s="41"/>
      <c r="AQR22" s="42">
        <v>730000</v>
      </c>
      <c r="AQS22" s="66">
        <v>43161</v>
      </c>
      <c r="AQT22" s="40" t="s">
        <v>78</v>
      </c>
      <c r="AQU22" s="41"/>
      <c r="AQV22" s="42">
        <v>730000</v>
      </c>
      <c r="AQW22" s="66">
        <v>43161</v>
      </c>
      <c r="AQX22" s="40" t="s">
        <v>78</v>
      </c>
      <c r="AQY22" s="41"/>
      <c r="AQZ22" s="42">
        <v>730000</v>
      </c>
      <c r="ARA22" s="66">
        <v>43161</v>
      </c>
      <c r="ARB22" s="40" t="s">
        <v>78</v>
      </c>
      <c r="ARC22" s="41"/>
      <c r="ARD22" s="42">
        <v>730000</v>
      </c>
      <c r="UDO22" s="34"/>
      <c r="UDP22" s="34"/>
      <c r="UWQ22" s="34"/>
      <c r="UWR22" s="34"/>
    </row>
    <row r="23" spans="1:16192" x14ac:dyDescent="0.25">
      <c r="A23" s="75"/>
      <c r="B23" s="12"/>
      <c r="C23" s="43"/>
      <c r="D23" s="107"/>
      <c r="E23" s="107"/>
      <c r="F23" s="75"/>
      <c r="G23" s="41"/>
      <c r="H23" s="43"/>
      <c r="I23" s="106"/>
      <c r="J23" s="68"/>
      <c r="GU23" s="41"/>
      <c r="GV23" s="42">
        <v>150000</v>
      </c>
      <c r="GW23" s="66">
        <v>43165</v>
      </c>
      <c r="GX23" s="43" t="s">
        <v>79</v>
      </c>
      <c r="GY23" s="41"/>
      <c r="GZ23" s="42">
        <v>150000</v>
      </c>
      <c r="HA23" s="66">
        <v>43165</v>
      </c>
      <c r="HB23" s="43" t="s">
        <v>79</v>
      </c>
      <c r="HC23" s="41"/>
      <c r="HD23" s="42">
        <v>150000</v>
      </c>
      <c r="HE23" s="66">
        <v>43165</v>
      </c>
      <c r="HF23" s="43" t="s">
        <v>79</v>
      </c>
      <c r="HG23" s="41"/>
      <c r="HH23" s="42">
        <v>150000</v>
      </c>
      <c r="HI23" s="66">
        <v>43165</v>
      </c>
      <c r="HJ23" s="43" t="s">
        <v>79</v>
      </c>
      <c r="HK23" s="41"/>
      <c r="HL23" s="42">
        <v>150000</v>
      </c>
      <c r="HM23" s="66">
        <v>43165</v>
      </c>
      <c r="HN23" s="43" t="s">
        <v>79</v>
      </c>
      <c r="HO23" s="41"/>
      <c r="HP23" s="42">
        <v>150000</v>
      </c>
      <c r="HQ23" s="66">
        <v>43165</v>
      </c>
      <c r="HR23" s="43" t="s">
        <v>79</v>
      </c>
      <c r="HS23" s="41"/>
      <c r="HT23" s="42">
        <v>150000</v>
      </c>
      <c r="HU23" s="66">
        <v>43165</v>
      </c>
      <c r="HV23" s="43" t="s">
        <v>79</v>
      </c>
      <c r="HW23" s="41"/>
      <c r="HX23" s="42">
        <v>150000</v>
      </c>
      <c r="HY23" s="66">
        <v>43165</v>
      </c>
      <c r="HZ23" s="43" t="s">
        <v>79</v>
      </c>
      <c r="IA23" s="41"/>
      <c r="IB23" s="42">
        <v>150000</v>
      </c>
      <c r="IC23" s="66">
        <v>43165</v>
      </c>
      <c r="ID23" s="43" t="s">
        <v>79</v>
      </c>
      <c r="IE23" s="41"/>
      <c r="IF23" s="42">
        <v>150000</v>
      </c>
      <c r="IG23" s="66">
        <v>43165</v>
      </c>
      <c r="IH23" s="43" t="s">
        <v>79</v>
      </c>
      <c r="II23" s="41"/>
      <c r="IJ23" s="42">
        <v>150000</v>
      </c>
      <c r="IK23" s="66">
        <v>43165</v>
      </c>
      <c r="IL23" s="43" t="s">
        <v>79</v>
      </c>
      <c r="IM23" s="41"/>
      <c r="IN23" s="42">
        <v>150000</v>
      </c>
      <c r="IO23" s="66">
        <v>43165</v>
      </c>
      <c r="IP23" s="43" t="s">
        <v>79</v>
      </c>
      <c r="IQ23" s="41"/>
      <c r="IR23" s="42">
        <v>150000</v>
      </c>
      <c r="IS23" s="66">
        <v>43165</v>
      </c>
      <c r="IT23" s="43" t="s">
        <v>79</v>
      </c>
      <c r="IU23" s="41"/>
      <c r="IV23" s="42">
        <v>150000</v>
      </c>
      <c r="IW23" s="66">
        <v>43165</v>
      </c>
      <c r="IX23" s="43" t="s">
        <v>79</v>
      </c>
      <c r="IY23" s="41"/>
      <c r="IZ23" s="42">
        <v>150000</v>
      </c>
      <c r="JA23" s="66">
        <v>43165</v>
      </c>
      <c r="JB23" s="43" t="s">
        <v>79</v>
      </c>
      <c r="JC23" s="41"/>
      <c r="JD23" s="42">
        <v>150000</v>
      </c>
      <c r="JE23" s="66">
        <v>43165</v>
      </c>
      <c r="JF23" s="43" t="s">
        <v>79</v>
      </c>
      <c r="JG23" s="41"/>
      <c r="JH23" s="42">
        <v>150000</v>
      </c>
      <c r="JI23" s="66">
        <v>43165</v>
      </c>
      <c r="JJ23" s="43" t="s">
        <v>79</v>
      </c>
      <c r="JK23" s="41"/>
      <c r="JL23" s="42">
        <v>150000</v>
      </c>
      <c r="JM23" s="66">
        <v>43165</v>
      </c>
      <c r="JN23" s="43" t="s">
        <v>79</v>
      </c>
      <c r="JO23" s="41"/>
      <c r="JP23" s="42">
        <v>150000</v>
      </c>
      <c r="JQ23" s="66">
        <v>43165</v>
      </c>
      <c r="JR23" s="43" t="s">
        <v>79</v>
      </c>
      <c r="JS23" s="41"/>
      <c r="JT23" s="42">
        <v>150000</v>
      </c>
      <c r="JU23" s="66">
        <v>43165</v>
      </c>
      <c r="JV23" s="43" t="s">
        <v>79</v>
      </c>
      <c r="JW23" s="41"/>
      <c r="JX23" s="42">
        <v>150000</v>
      </c>
      <c r="JY23" s="66">
        <v>43165</v>
      </c>
      <c r="JZ23" s="43" t="s">
        <v>79</v>
      </c>
      <c r="KA23" s="41"/>
      <c r="KB23" s="42">
        <v>150000</v>
      </c>
      <c r="KC23" s="66">
        <v>43165</v>
      </c>
      <c r="KD23" s="43" t="s">
        <v>79</v>
      </c>
      <c r="KE23" s="41"/>
      <c r="KF23" s="42">
        <v>150000</v>
      </c>
      <c r="KG23" s="66">
        <v>43165</v>
      </c>
      <c r="KH23" s="43" t="s">
        <v>79</v>
      </c>
      <c r="KI23" s="41"/>
      <c r="KJ23" s="42">
        <v>150000</v>
      </c>
      <c r="KK23" s="66">
        <v>43165</v>
      </c>
      <c r="KL23" s="43" t="s">
        <v>79</v>
      </c>
      <c r="KM23" s="41"/>
      <c r="KN23" s="42">
        <v>150000</v>
      </c>
      <c r="KO23" s="66">
        <v>43165</v>
      </c>
      <c r="KP23" s="43" t="s">
        <v>79</v>
      </c>
      <c r="KQ23" s="41"/>
      <c r="KR23" s="42">
        <v>150000</v>
      </c>
      <c r="KS23" s="66">
        <v>43165</v>
      </c>
      <c r="KT23" s="43" t="s">
        <v>79</v>
      </c>
      <c r="KU23" s="41"/>
      <c r="KV23" s="42">
        <v>150000</v>
      </c>
      <c r="KW23" s="66">
        <v>43165</v>
      </c>
      <c r="KX23" s="43" t="s">
        <v>79</v>
      </c>
      <c r="KY23" s="41"/>
      <c r="KZ23" s="42">
        <v>150000</v>
      </c>
      <c r="LA23" s="66">
        <v>43165</v>
      </c>
      <c r="LB23" s="43" t="s">
        <v>79</v>
      </c>
      <c r="LC23" s="41"/>
      <c r="LD23" s="42">
        <v>150000</v>
      </c>
      <c r="LE23" s="66">
        <v>43165</v>
      </c>
      <c r="LF23" s="43" t="s">
        <v>79</v>
      </c>
      <c r="LG23" s="41"/>
      <c r="LH23" s="42">
        <v>150000</v>
      </c>
      <c r="LI23" s="66">
        <v>43165</v>
      </c>
      <c r="LJ23" s="43" t="s">
        <v>79</v>
      </c>
      <c r="LK23" s="41"/>
      <c r="LL23" s="42">
        <v>150000</v>
      </c>
      <c r="LM23" s="66">
        <v>43165</v>
      </c>
      <c r="LN23" s="43" t="s">
        <v>79</v>
      </c>
      <c r="LO23" s="41"/>
      <c r="LP23" s="42">
        <v>150000</v>
      </c>
      <c r="LQ23" s="66">
        <v>43165</v>
      </c>
      <c r="LR23" s="43" t="s">
        <v>79</v>
      </c>
      <c r="LS23" s="41"/>
      <c r="LT23" s="42">
        <v>150000</v>
      </c>
      <c r="LU23" s="66">
        <v>43165</v>
      </c>
      <c r="LV23" s="43" t="s">
        <v>79</v>
      </c>
      <c r="LW23" s="41"/>
      <c r="LX23" s="42">
        <v>150000</v>
      </c>
      <c r="LY23" s="66">
        <v>43165</v>
      </c>
      <c r="LZ23" s="43" t="s">
        <v>79</v>
      </c>
      <c r="MA23" s="41"/>
      <c r="MB23" s="42">
        <v>150000</v>
      </c>
      <c r="MC23" s="66">
        <v>43165</v>
      </c>
      <c r="MD23" s="43" t="s">
        <v>79</v>
      </c>
      <c r="ME23" s="41"/>
      <c r="MF23" s="42">
        <v>150000</v>
      </c>
      <c r="MG23" s="66">
        <v>43165</v>
      </c>
      <c r="MH23" s="43" t="s">
        <v>79</v>
      </c>
      <c r="MI23" s="41"/>
      <c r="MJ23" s="42">
        <v>150000</v>
      </c>
      <c r="MK23" s="66">
        <v>43165</v>
      </c>
      <c r="ML23" s="43" t="s">
        <v>79</v>
      </c>
      <c r="MM23" s="41"/>
      <c r="MN23" s="42">
        <v>150000</v>
      </c>
      <c r="MO23" s="66">
        <v>43165</v>
      </c>
      <c r="MP23" s="43" t="s">
        <v>79</v>
      </c>
      <c r="MQ23" s="41"/>
      <c r="MR23" s="42">
        <v>150000</v>
      </c>
      <c r="MS23" s="66">
        <v>43165</v>
      </c>
      <c r="MT23" s="43" t="s">
        <v>79</v>
      </c>
      <c r="MU23" s="41"/>
      <c r="MV23" s="42">
        <v>150000</v>
      </c>
      <c r="MW23" s="66">
        <v>43165</v>
      </c>
      <c r="MX23" s="43" t="s">
        <v>79</v>
      </c>
      <c r="MY23" s="41"/>
      <c r="MZ23" s="42">
        <v>150000</v>
      </c>
      <c r="NA23" s="66">
        <v>43165</v>
      </c>
      <c r="NB23" s="43" t="s">
        <v>79</v>
      </c>
      <c r="NC23" s="41"/>
      <c r="ND23" s="42">
        <v>150000</v>
      </c>
      <c r="NE23" s="66">
        <v>43165</v>
      </c>
      <c r="NF23" s="43" t="s">
        <v>79</v>
      </c>
      <c r="NG23" s="41"/>
      <c r="NH23" s="42">
        <v>150000</v>
      </c>
      <c r="NI23" s="66">
        <v>43165</v>
      </c>
      <c r="NJ23" s="43" t="s">
        <v>79</v>
      </c>
      <c r="NK23" s="41"/>
      <c r="NL23" s="42">
        <v>150000</v>
      </c>
      <c r="NM23" s="66">
        <v>43165</v>
      </c>
      <c r="NN23" s="43" t="s">
        <v>79</v>
      </c>
      <c r="NO23" s="41"/>
      <c r="NP23" s="42">
        <v>150000</v>
      </c>
      <c r="NQ23" s="66">
        <v>43165</v>
      </c>
      <c r="NR23" s="43" t="s">
        <v>79</v>
      </c>
      <c r="NS23" s="41"/>
      <c r="NT23" s="42">
        <v>150000</v>
      </c>
      <c r="NU23" s="66">
        <v>43165</v>
      </c>
      <c r="NV23" s="43" t="s">
        <v>79</v>
      </c>
      <c r="NW23" s="41"/>
      <c r="NX23" s="42">
        <v>150000</v>
      </c>
      <c r="NY23" s="66">
        <v>43165</v>
      </c>
      <c r="NZ23" s="43" t="s">
        <v>79</v>
      </c>
      <c r="OA23" s="41"/>
      <c r="OB23" s="42">
        <v>150000</v>
      </c>
      <c r="OC23" s="66">
        <v>43165</v>
      </c>
      <c r="OD23" s="43" t="s">
        <v>79</v>
      </c>
      <c r="OE23" s="41"/>
      <c r="OF23" s="42">
        <v>150000</v>
      </c>
      <c r="OG23" s="66">
        <v>43165</v>
      </c>
      <c r="OH23" s="43" t="s">
        <v>79</v>
      </c>
      <c r="OI23" s="41"/>
      <c r="OJ23" s="42">
        <v>150000</v>
      </c>
      <c r="OK23" s="66">
        <v>43165</v>
      </c>
      <c r="OL23" s="43" t="s">
        <v>79</v>
      </c>
      <c r="OM23" s="41"/>
      <c r="ON23" s="42">
        <v>150000</v>
      </c>
      <c r="OO23" s="66">
        <v>43165</v>
      </c>
      <c r="OP23" s="43" t="s">
        <v>79</v>
      </c>
      <c r="OQ23" s="41"/>
      <c r="OR23" s="42">
        <v>150000</v>
      </c>
      <c r="OS23" s="66">
        <v>43165</v>
      </c>
      <c r="OT23" s="43" t="s">
        <v>79</v>
      </c>
      <c r="OU23" s="41"/>
      <c r="OV23" s="42">
        <v>150000</v>
      </c>
      <c r="OW23" s="66">
        <v>43165</v>
      </c>
      <c r="OX23" s="43" t="s">
        <v>79</v>
      </c>
      <c r="OY23" s="41"/>
      <c r="OZ23" s="42">
        <v>150000</v>
      </c>
      <c r="PA23" s="66">
        <v>43165</v>
      </c>
      <c r="PB23" s="43" t="s">
        <v>79</v>
      </c>
      <c r="PC23" s="41"/>
      <c r="PD23" s="42">
        <v>150000</v>
      </c>
      <c r="PE23" s="66">
        <v>43165</v>
      </c>
      <c r="PF23" s="43" t="s">
        <v>79</v>
      </c>
      <c r="PG23" s="41"/>
      <c r="PH23" s="42">
        <v>150000</v>
      </c>
      <c r="PI23" s="66">
        <v>43165</v>
      </c>
      <c r="PJ23" s="43" t="s">
        <v>79</v>
      </c>
      <c r="PK23" s="41"/>
      <c r="PL23" s="42">
        <v>150000</v>
      </c>
      <c r="PM23" s="66">
        <v>43165</v>
      </c>
      <c r="PN23" s="43" t="s">
        <v>79</v>
      </c>
      <c r="PO23" s="41"/>
      <c r="PP23" s="42">
        <v>150000</v>
      </c>
      <c r="PQ23" s="66">
        <v>43165</v>
      </c>
      <c r="PR23" s="43" t="s">
        <v>79</v>
      </c>
      <c r="PS23" s="41"/>
      <c r="PT23" s="42">
        <v>150000</v>
      </c>
      <c r="PU23" s="66">
        <v>43165</v>
      </c>
      <c r="PV23" s="43" t="s">
        <v>79</v>
      </c>
      <c r="PW23" s="41"/>
      <c r="PX23" s="42">
        <v>150000</v>
      </c>
      <c r="PY23" s="66">
        <v>43165</v>
      </c>
      <c r="PZ23" s="43" t="s">
        <v>79</v>
      </c>
      <c r="QA23" s="41"/>
      <c r="QB23" s="42">
        <v>150000</v>
      </c>
      <c r="QC23" s="66">
        <v>43165</v>
      </c>
      <c r="QD23" s="43" t="s">
        <v>79</v>
      </c>
      <c r="QE23" s="41"/>
      <c r="QF23" s="42">
        <v>150000</v>
      </c>
      <c r="QG23" s="66">
        <v>43165</v>
      </c>
      <c r="QH23" s="43" t="s">
        <v>79</v>
      </c>
      <c r="QI23" s="41"/>
      <c r="QJ23" s="42">
        <v>150000</v>
      </c>
      <c r="QK23" s="66">
        <v>43165</v>
      </c>
      <c r="QL23" s="43" t="s">
        <v>79</v>
      </c>
      <c r="QM23" s="41"/>
      <c r="QN23" s="42">
        <v>150000</v>
      </c>
      <c r="QO23" s="66">
        <v>43165</v>
      </c>
      <c r="QP23" s="43" t="s">
        <v>79</v>
      </c>
      <c r="QQ23" s="41"/>
      <c r="QR23" s="42">
        <v>150000</v>
      </c>
      <c r="QS23" s="66">
        <v>43165</v>
      </c>
      <c r="QT23" s="43" t="s">
        <v>79</v>
      </c>
      <c r="QU23" s="41"/>
      <c r="QV23" s="42">
        <v>150000</v>
      </c>
      <c r="QW23" s="66">
        <v>43165</v>
      </c>
      <c r="QX23" s="43" t="s">
        <v>79</v>
      </c>
      <c r="QY23" s="41"/>
      <c r="QZ23" s="42">
        <v>150000</v>
      </c>
      <c r="RA23" s="66">
        <v>43165</v>
      </c>
      <c r="RB23" s="43" t="s">
        <v>79</v>
      </c>
      <c r="RC23" s="41"/>
      <c r="RD23" s="42">
        <v>150000</v>
      </c>
      <c r="RE23" s="66">
        <v>43165</v>
      </c>
      <c r="RF23" s="43" t="s">
        <v>79</v>
      </c>
      <c r="RG23" s="41"/>
      <c r="RH23" s="42">
        <v>150000</v>
      </c>
      <c r="RI23" s="66">
        <v>43165</v>
      </c>
      <c r="RJ23" s="43" t="s">
        <v>79</v>
      </c>
      <c r="RK23" s="41"/>
      <c r="RL23" s="42">
        <v>150000</v>
      </c>
      <c r="RM23" s="66">
        <v>43165</v>
      </c>
      <c r="RN23" s="43" t="s">
        <v>79</v>
      </c>
      <c r="RO23" s="41"/>
      <c r="RP23" s="42">
        <v>150000</v>
      </c>
      <c r="RQ23" s="66">
        <v>43165</v>
      </c>
      <c r="RR23" s="43" t="s">
        <v>79</v>
      </c>
      <c r="RS23" s="41"/>
      <c r="RT23" s="42">
        <v>150000</v>
      </c>
      <c r="RU23" s="66">
        <v>43165</v>
      </c>
      <c r="RV23" s="43" t="s">
        <v>79</v>
      </c>
      <c r="RW23" s="41"/>
      <c r="RX23" s="42">
        <v>150000</v>
      </c>
      <c r="RY23" s="66">
        <v>43165</v>
      </c>
      <c r="RZ23" s="43" t="s">
        <v>79</v>
      </c>
      <c r="SA23" s="41"/>
      <c r="SB23" s="42">
        <v>150000</v>
      </c>
      <c r="SC23" s="66">
        <v>43165</v>
      </c>
      <c r="SD23" s="43" t="s">
        <v>79</v>
      </c>
      <c r="SE23" s="41"/>
      <c r="SF23" s="42">
        <v>150000</v>
      </c>
      <c r="SG23" s="66">
        <v>43165</v>
      </c>
      <c r="SH23" s="43" t="s">
        <v>79</v>
      </c>
      <c r="SI23" s="41"/>
      <c r="SJ23" s="42">
        <v>150000</v>
      </c>
      <c r="SK23" s="66">
        <v>43165</v>
      </c>
      <c r="SL23" s="43" t="s">
        <v>79</v>
      </c>
      <c r="SM23" s="41"/>
      <c r="SN23" s="42">
        <v>150000</v>
      </c>
      <c r="SO23" s="66">
        <v>43165</v>
      </c>
      <c r="SP23" s="43" t="s">
        <v>79</v>
      </c>
      <c r="SQ23" s="41"/>
      <c r="SR23" s="42">
        <v>150000</v>
      </c>
      <c r="SS23" s="66">
        <v>43165</v>
      </c>
      <c r="ST23" s="43" t="s">
        <v>79</v>
      </c>
      <c r="SU23" s="41"/>
      <c r="SV23" s="42">
        <v>150000</v>
      </c>
      <c r="SW23" s="66">
        <v>43165</v>
      </c>
      <c r="SX23" s="43" t="s">
        <v>79</v>
      </c>
      <c r="SY23" s="41"/>
      <c r="SZ23" s="42">
        <v>150000</v>
      </c>
      <c r="TA23" s="66">
        <v>43165</v>
      </c>
      <c r="TB23" s="43" t="s">
        <v>79</v>
      </c>
      <c r="TC23" s="41"/>
      <c r="TD23" s="42">
        <v>150000</v>
      </c>
      <c r="TE23" s="66">
        <v>43165</v>
      </c>
      <c r="TF23" s="43" t="s">
        <v>79</v>
      </c>
      <c r="TG23" s="41"/>
      <c r="TH23" s="42">
        <v>150000</v>
      </c>
      <c r="TI23" s="66">
        <v>43165</v>
      </c>
      <c r="TJ23" s="43" t="s">
        <v>79</v>
      </c>
      <c r="TK23" s="41"/>
      <c r="TL23" s="42">
        <v>150000</v>
      </c>
      <c r="TM23" s="66">
        <v>43165</v>
      </c>
      <c r="TN23" s="43" t="s">
        <v>79</v>
      </c>
      <c r="TO23" s="41"/>
      <c r="TP23" s="42">
        <v>150000</v>
      </c>
      <c r="TQ23" s="66">
        <v>43165</v>
      </c>
      <c r="TR23" s="43" t="s">
        <v>79</v>
      </c>
      <c r="TS23" s="41"/>
      <c r="TT23" s="42">
        <v>150000</v>
      </c>
      <c r="TU23" s="66">
        <v>43165</v>
      </c>
      <c r="TV23" s="43" t="s">
        <v>79</v>
      </c>
      <c r="TW23" s="41"/>
      <c r="TX23" s="42">
        <v>150000</v>
      </c>
      <c r="TY23" s="66">
        <v>43165</v>
      </c>
      <c r="TZ23" s="43" t="s">
        <v>79</v>
      </c>
      <c r="UA23" s="41"/>
      <c r="UB23" s="42">
        <v>150000</v>
      </c>
      <c r="UC23" s="66">
        <v>43165</v>
      </c>
      <c r="UD23" s="43" t="s">
        <v>79</v>
      </c>
      <c r="UE23" s="41"/>
      <c r="UF23" s="42">
        <v>150000</v>
      </c>
      <c r="UG23" s="66">
        <v>43165</v>
      </c>
      <c r="UH23" s="43" t="s">
        <v>79</v>
      </c>
      <c r="UI23" s="41"/>
      <c r="UJ23" s="42">
        <v>150000</v>
      </c>
      <c r="UK23" s="66">
        <v>43165</v>
      </c>
      <c r="UL23" s="43" t="s">
        <v>79</v>
      </c>
      <c r="UM23" s="41"/>
      <c r="UN23" s="42">
        <v>150000</v>
      </c>
      <c r="UO23" s="66">
        <v>43165</v>
      </c>
      <c r="UP23" s="43" t="s">
        <v>79</v>
      </c>
      <c r="UQ23" s="41"/>
      <c r="UR23" s="42">
        <v>150000</v>
      </c>
      <c r="US23" s="66">
        <v>43165</v>
      </c>
      <c r="UT23" s="43" t="s">
        <v>79</v>
      </c>
      <c r="UU23" s="41"/>
      <c r="UV23" s="42">
        <v>150000</v>
      </c>
      <c r="UW23" s="66">
        <v>43165</v>
      </c>
      <c r="UX23" s="43" t="s">
        <v>79</v>
      </c>
      <c r="UY23" s="41"/>
      <c r="UZ23" s="42">
        <v>150000</v>
      </c>
      <c r="VA23" s="66">
        <v>43165</v>
      </c>
      <c r="VB23" s="43" t="s">
        <v>79</v>
      </c>
      <c r="VC23" s="41"/>
      <c r="VD23" s="42">
        <v>150000</v>
      </c>
      <c r="VE23" s="66">
        <v>43165</v>
      </c>
      <c r="VF23" s="43" t="s">
        <v>79</v>
      </c>
      <c r="VG23" s="41"/>
      <c r="VH23" s="42">
        <v>150000</v>
      </c>
      <c r="VI23" s="66">
        <v>43165</v>
      </c>
      <c r="VJ23" s="43" t="s">
        <v>79</v>
      </c>
      <c r="VK23" s="41"/>
      <c r="VL23" s="42">
        <v>150000</v>
      </c>
      <c r="VM23" s="66">
        <v>43165</v>
      </c>
      <c r="VN23" s="43" t="s">
        <v>79</v>
      </c>
      <c r="VO23" s="41"/>
      <c r="VP23" s="42">
        <v>150000</v>
      </c>
      <c r="VQ23" s="66">
        <v>43165</v>
      </c>
      <c r="VR23" s="43" t="s">
        <v>79</v>
      </c>
      <c r="VS23" s="41"/>
      <c r="VT23" s="42">
        <v>150000</v>
      </c>
      <c r="VU23" s="66">
        <v>43165</v>
      </c>
      <c r="VV23" s="43" t="s">
        <v>79</v>
      </c>
      <c r="VW23" s="41"/>
      <c r="VX23" s="42">
        <v>150000</v>
      </c>
      <c r="VY23" s="66">
        <v>43165</v>
      </c>
      <c r="VZ23" s="43" t="s">
        <v>79</v>
      </c>
      <c r="WA23" s="41"/>
      <c r="WB23" s="42">
        <v>150000</v>
      </c>
      <c r="WC23" s="66">
        <v>43165</v>
      </c>
      <c r="WD23" s="43" t="s">
        <v>79</v>
      </c>
      <c r="WE23" s="41"/>
      <c r="WF23" s="42">
        <v>150000</v>
      </c>
      <c r="WG23" s="66">
        <v>43165</v>
      </c>
      <c r="WH23" s="43" t="s">
        <v>79</v>
      </c>
      <c r="WI23" s="41"/>
      <c r="WJ23" s="42">
        <v>150000</v>
      </c>
      <c r="WK23" s="66">
        <v>43165</v>
      </c>
      <c r="WL23" s="43" t="s">
        <v>79</v>
      </c>
      <c r="WM23" s="41"/>
      <c r="WN23" s="42">
        <v>150000</v>
      </c>
      <c r="WO23" s="66">
        <v>43165</v>
      </c>
      <c r="WP23" s="43" t="s">
        <v>79</v>
      </c>
      <c r="WQ23" s="41"/>
      <c r="WR23" s="42">
        <v>150000</v>
      </c>
      <c r="WS23" s="66">
        <v>43165</v>
      </c>
      <c r="WT23" s="43" t="s">
        <v>79</v>
      </c>
      <c r="WU23" s="41"/>
      <c r="WV23" s="42">
        <v>150000</v>
      </c>
      <c r="WW23" s="66">
        <v>43165</v>
      </c>
      <c r="WX23" s="43" t="s">
        <v>79</v>
      </c>
      <c r="WY23" s="41"/>
      <c r="WZ23" s="42">
        <v>150000</v>
      </c>
      <c r="XA23" s="66">
        <v>43165</v>
      </c>
      <c r="XB23" s="43" t="s">
        <v>79</v>
      </c>
      <c r="XC23" s="41"/>
      <c r="XD23" s="42">
        <v>150000</v>
      </c>
      <c r="XE23" s="66">
        <v>43165</v>
      </c>
      <c r="XF23" s="43" t="s">
        <v>79</v>
      </c>
      <c r="XG23" s="41"/>
      <c r="XH23" s="42">
        <v>150000</v>
      </c>
      <c r="XI23" s="66">
        <v>43165</v>
      </c>
      <c r="XJ23" s="43" t="s">
        <v>79</v>
      </c>
      <c r="XK23" s="41"/>
      <c r="XL23" s="42">
        <v>150000</v>
      </c>
      <c r="XM23" s="66">
        <v>43165</v>
      </c>
      <c r="XN23" s="43" t="s">
        <v>79</v>
      </c>
      <c r="XO23" s="41"/>
      <c r="XP23" s="42">
        <v>150000</v>
      </c>
      <c r="XQ23" s="66">
        <v>43165</v>
      </c>
      <c r="XR23" s="43" t="s">
        <v>79</v>
      </c>
      <c r="XS23" s="41"/>
      <c r="XT23" s="42">
        <v>150000</v>
      </c>
      <c r="XU23" s="66">
        <v>43165</v>
      </c>
      <c r="XV23" s="43" t="s">
        <v>79</v>
      </c>
      <c r="XW23" s="41"/>
      <c r="XX23" s="42">
        <v>150000</v>
      </c>
      <c r="XY23" s="66">
        <v>43165</v>
      </c>
      <c r="XZ23" s="43" t="s">
        <v>79</v>
      </c>
      <c r="YA23" s="41"/>
      <c r="YB23" s="42">
        <v>150000</v>
      </c>
      <c r="YC23" s="66">
        <v>43165</v>
      </c>
      <c r="YD23" s="43" t="s">
        <v>79</v>
      </c>
      <c r="YE23" s="41"/>
      <c r="YF23" s="42">
        <v>150000</v>
      </c>
      <c r="YG23" s="66">
        <v>43165</v>
      </c>
      <c r="YH23" s="43" t="s">
        <v>79</v>
      </c>
      <c r="YI23" s="41"/>
      <c r="YJ23" s="42">
        <v>150000</v>
      </c>
      <c r="YK23" s="66">
        <v>43165</v>
      </c>
      <c r="YL23" s="43" t="s">
        <v>79</v>
      </c>
      <c r="YM23" s="41"/>
      <c r="YN23" s="42">
        <v>150000</v>
      </c>
      <c r="YO23" s="66">
        <v>43165</v>
      </c>
      <c r="YP23" s="43" t="s">
        <v>79</v>
      </c>
      <c r="YQ23" s="41"/>
      <c r="YR23" s="42">
        <v>150000</v>
      </c>
      <c r="YS23" s="66">
        <v>43165</v>
      </c>
      <c r="YT23" s="43" t="s">
        <v>79</v>
      </c>
      <c r="YU23" s="41"/>
      <c r="YV23" s="42">
        <v>150000</v>
      </c>
      <c r="YW23" s="66">
        <v>43165</v>
      </c>
      <c r="YX23" s="43" t="s">
        <v>79</v>
      </c>
      <c r="YY23" s="41"/>
      <c r="YZ23" s="42">
        <v>150000</v>
      </c>
      <c r="ZA23" s="66">
        <v>43165</v>
      </c>
      <c r="ZB23" s="43" t="s">
        <v>79</v>
      </c>
      <c r="ZC23" s="41"/>
      <c r="ZD23" s="42">
        <v>150000</v>
      </c>
      <c r="ZE23" s="66">
        <v>43165</v>
      </c>
      <c r="ZF23" s="43" t="s">
        <v>79</v>
      </c>
      <c r="ZG23" s="41"/>
      <c r="ZH23" s="42">
        <v>150000</v>
      </c>
      <c r="ZI23" s="66">
        <v>43165</v>
      </c>
      <c r="ZJ23" s="43" t="s">
        <v>79</v>
      </c>
      <c r="ZK23" s="41"/>
      <c r="ZL23" s="42">
        <v>150000</v>
      </c>
      <c r="ZM23" s="66">
        <v>43165</v>
      </c>
      <c r="ZN23" s="43" t="s">
        <v>79</v>
      </c>
      <c r="ZO23" s="41"/>
      <c r="ZP23" s="42">
        <v>150000</v>
      </c>
      <c r="ZQ23" s="66">
        <v>43165</v>
      </c>
      <c r="ZR23" s="43" t="s">
        <v>79</v>
      </c>
      <c r="ZS23" s="41"/>
      <c r="ZT23" s="42">
        <v>150000</v>
      </c>
      <c r="ZU23" s="66">
        <v>43165</v>
      </c>
      <c r="ZV23" s="43" t="s">
        <v>79</v>
      </c>
      <c r="ZW23" s="41"/>
      <c r="ZX23" s="42">
        <v>150000</v>
      </c>
      <c r="ZY23" s="66">
        <v>43165</v>
      </c>
      <c r="ZZ23" s="43" t="s">
        <v>79</v>
      </c>
      <c r="AAA23" s="41"/>
      <c r="AAB23" s="42">
        <v>150000</v>
      </c>
      <c r="AAC23" s="66">
        <v>43165</v>
      </c>
      <c r="AAD23" s="43" t="s">
        <v>79</v>
      </c>
      <c r="AAE23" s="41"/>
      <c r="AAF23" s="42">
        <v>150000</v>
      </c>
      <c r="AAG23" s="66">
        <v>43165</v>
      </c>
      <c r="AAH23" s="43" t="s">
        <v>79</v>
      </c>
      <c r="AAI23" s="41"/>
      <c r="AAJ23" s="42">
        <v>150000</v>
      </c>
      <c r="AAK23" s="66">
        <v>43165</v>
      </c>
      <c r="AAL23" s="43" t="s">
        <v>79</v>
      </c>
      <c r="AAM23" s="41"/>
      <c r="AAN23" s="42">
        <v>150000</v>
      </c>
      <c r="AAO23" s="66">
        <v>43165</v>
      </c>
      <c r="AAP23" s="43" t="s">
        <v>79</v>
      </c>
      <c r="AAQ23" s="41"/>
      <c r="AAR23" s="42">
        <v>150000</v>
      </c>
      <c r="AAS23" s="66">
        <v>43165</v>
      </c>
      <c r="AAT23" s="43" t="s">
        <v>79</v>
      </c>
      <c r="AAU23" s="41"/>
      <c r="AAV23" s="42">
        <v>150000</v>
      </c>
      <c r="AAW23" s="66">
        <v>43165</v>
      </c>
      <c r="AAX23" s="43" t="s">
        <v>79</v>
      </c>
      <c r="AAY23" s="41"/>
      <c r="AAZ23" s="42">
        <v>150000</v>
      </c>
      <c r="ABA23" s="66">
        <v>43165</v>
      </c>
      <c r="ABB23" s="43" t="s">
        <v>79</v>
      </c>
      <c r="ABC23" s="41"/>
      <c r="ABD23" s="42">
        <v>150000</v>
      </c>
      <c r="ABE23" s="66">
        <v>43165</v>
      </c>
      <c r="ABF23" s="43" t="s">
        <v>79</v>
      </c>
      <c r="ABG23" s="41"/>
      <c r="ABH23" s="42">
        <v>150000</v>
      </c>
      <c r="ABI23" s="66">
        <v>43165</v>
      </c>
      <c r="ABJ23" s="43" t="s">
        <v>79</v>
      </c>
      <c r="ABK23" s="41"/>
      <c r="ABL23" s="42">
        <v>150000</v>
      </c>
      <c r="ABM23" s="66">
        <v>43165</v>
      </c>
      <c r="ABN23" s="43" t="s">
        <v>79</v>
      </c>
      <c r="ABO23" s="41"/>
      <c r="ABP23" s="42">
        <v>150000</v>
      </c>
      <c r="ABQ23" s="66">
        <v>43165</v>
      </c>
      <c r="ABR23" s="43" t="s">
        <v>79</v>
      </c>
      <c r="ABS23" s="41"/>
      <c r="ABT23" s="42">
        <v>150000</v>
      </c>
      <c r="ABU23" s="66">
        <v>43165</v>
      </c>
      <c r="ABV23" s="43" t="s">
        <v>79</v>
      </c>
      <c r="ABW23" s="41"/>
      <c r="ABX23" s="42">
        <v>150000</v>
      </c>
      <c r="ABY23" s="66">
        <v>43165</v>
      </c>
      <c r="ABZ23" s="43" t="s">
        <v>79</v>
      </c>
      <c r="ACA23" s="41"/>
      <c r="ACB23" s="42">
        <v>150000</v>
      </c>
      <c r="ACC23" s="66">
        <v>43165</v>
      </c>
      <c r="ACD23" s="43" t="s">
        <v>79</v>
      </c>
      <c r="ACE23" s="41"/>
      <c r="ACF23" s="42">
        <v>150000</v>
      </c>
      <c r="ACG23" s="66">
        <v>43165</v>
      </c>
      <c r="ACH23" s="43" t="s">
        <v>79</v>
      </c>
      <c r="ACI23" s="41"/>
      <c r="ACJ23" s="42">
        <v>150000</v>
      </c>
      <c r="ACK23" s="66">
        <v>43165</v>
      </c>
      <c r="ACL23" s="43" t="s">
        <v>79</v>
      </c>
      <c r="ACM23" s="41"/>
      <c r="ACN23" s="42">
        <v>150000</v>
      </c>
      <c r="ACO23" s="66">
        <v>43165</v>
      </c>
      <c r="ACP23" s="43" t="s">
        <v>79</v>
      </c>
      <c r="ACQ23" s="41"/>
      <c r="ACR23" s="42">
        <v>150000</v>
      </c>
      <c r="ACS23" s="66">
        <v>43165</v>
      </c>
      <c r="ACT23" s="43" t="s">
        <v>79</v>
      </c>
      <c r="ACU23" s="41"/>
      <c r="ACV23" s="42">
        <v>150000</v>
      </c>
      <c r="ACW23" s="66">
        <v>43165</v>
      </c>
      <c r="ACX23" s="43" t="s">
        <v>79</v>
      </c>
      <c r="ACY23" s="41"/>
      <c r="ACZ23" s="42">
        <v>150000</v>
      </c>
      <c r="ADA23" s="66">
        <v>43165</v>
      </c>
      <c r="ADB23" s="43" t="s">
        <v>79</v>
      </c>
      <c r="ADC23" s="41"/>
      <c r="ADD23" s="42">
        <v>150000</v>
      </c>
      <c r="ADE23" s="66">
        <v>43165</v>
      </c>
      <c r="ADF23" s="43" t="s">
        <v>79</v>
      </c>
      <c r="ADG23" s="41"/>
      <c r="ADH23" s="42">
        <v>150000</v>
      </c>
      <c r="ADI23" s="66">
        <v>43165</v>
      </c>
      <c r="ADJ23" s="43" t="s">
        <v>79</v>
      </c>
      <c r="ADK23" s="41"/>
      <c r="ADL23" s="42">
        <v>150000</v>
      </c>
      <c r="ADM23" s="66">
        <v>43165</v>
      </c>
      <c r="ADN23" s="43" t="s">
        <v>79</v>
      </c>
      <c r="ADO23" s="41"/>
      <c r="ADP23" s="42">
        <v>150000</v>
      </c>
      <c r="ADQ23" s="66">
        <v>43165</v>
      </c>
      <c r="ADR23" s="43" t="s">
        <v>79</v>
      </c>
      <c r="ADS23" s="41"/>
      <c r="ADT23" s="42">
        <v>150000</v>
      </c>
      <c r="ADU23" s="66">
        <v>43165</v>
      </c>
      <c r="ADV23" s="43" t="s">
        <v>79</v>
      </c>
      <c r="ADW23" s="41"/>
      <c r="ADX23" s="42">
        <v>150000</v>
      </c>
      <c r="ADY23" s="66">
        <v>43165</v>
      </c>
      <c r="ADZ23" s="43" t="s">
        <v>79</v>
      </c>
      <c r="AEA23" s="41"/>
      <c r="AEB23" s="42">
        <v>150000</v>
      </c>
      <c r="AEC23" s="66">
        <v>43165</v>
      </c>
      <c r="AED23" s="43" t="s">
        <v>79</v>
      </c>
      <c r="AEE23" s="41"/>
      <c r="AEF23" s="42">
        <v>150000</v>
      </c>
      <c r="AEG23" s="66">
        <v>43165</v>
      </c>
      <c r="AEH23" s="43" t="s">
        <v>79</v>
      </c>
      <c r="AEI23" s="41"/>
      <c r="AEJ23" s="42">
        <v>150000</v>
      </c>
      <c r="AEK23" s="66">
        <v>43165</v>
      </c>
      <c r="AEL23" s="43" t="s">
        <v>79</v>
      </c>
      <c r="AEM23" s="41"/>
      <c r="AEN23" s="42">
        <v>150000</v>
      </c>
      <c r="AEO23" s="66">
        <v>43165</v>
      </c>
      <c r="AEP23" s="43" t="s">
        <v>79</v>
      </c>
      <c r="AEQ23" s="41"/>
      <c r="AER23" s="42">
        <v>150000</v>
      </c>
      <c r="AES23" s="66">
        <v>43165</v>
      </c>
      <c r="AET23" s="43" t="s">
        <v>79</v>
      </c>
      <c r="AEU23" s="41"/>
      <c r="AEV23" s="42">
        <v>150000</v>
      </c>
      <c r="AEW23" s="66">
        <v>43165</v>
      </c>
      <c r="AEX23" s="43" t="s">
        <v>79</v>
      </c>
      <c r="AEY23" s="41"/>
      <c r="AEZ23" s="42">
        <v>150000</v>
      </c>
      <c r="AFA23" s="66">
        <v>43165</v>
      </c>
      <c r="AFB23" s="43" t="s">
        <v>79</v>
      </c>
      <c r="AFC23" s="41"/>
      <c r="AFD23" s="42">
        <v>150000</v>
      </c>
      <c r="AFE23" s="66">
        <v>43165</v>
      </c>
      <c r="AFF23" s="43" t="s">
        <v>79</v>
      </c>
      <c r="AFG23" s="41"/>
      <c r="AFH23" s="42">
        <v>150000</v>
      </c>
      <c r="AFI23" s="66">
        <v>43165</v>
      </c>
      <c r="AFJ23" s="43" t="s">
        <v>79</v>
      </c>
      <c r="AFK23" s="41"/>
      <c r="AFL23" s="42">
        <v>150000</v>
      </c>
      <c r="AFM23" s="66">
        <v>43165</v>
      </c>
      <c r="AFN23" s="43" t="s">
        <v>79</v>
      </c>
      <c r="AFO23" s="41"/>
      <c r="AFP23" s="42">
        <v>150000</v>
      </c>
      <c r="AFQ23" s="66">
        <v>43165</v>
      </c>
      <c r="AFR23" s="43" t="s">
        <v>79</v>
      </c>
      <c r="AFS23" s="41"/>
      <c r="AFT23" s="42">
        <v>150000</v>
      </c>
      <c r="AFU23" s="66">
        <v>43165</v>
      </c>
      <c r="AFV23" s="43" t="s">
        <v>79</v>
      </c>
      <c r="AFW23" s="41"/>
      <c r="AFX23" s="42">
        <v>150000</v>
      </c>
      <c r="AFY23" s="66">
        <v>43165</v>
      </c>
      <c r="AFZ23" s="43" t="s">
        <v>79</v>
      </c>
      <c r="AGA23" s="41"/>
      <c r="AGB23" s="42">
        <v>150000</v>
      </c>
      <c r="AGC23" s="66">
        <v>43165</v>
      </c>
      <c r="AGD23" s="43" t="s">
        <v>79</v>
      </c>
      <c r="AGE23" s="41"/>
      <c r="AGF23" s="42">
        <v>150000</v>
      </c>
      <c r="AGG23" s="66">
        <v>43165</v>
      </c>
      <c r="AGH23" s="43" t="s">
        <v>79</v>
      </c>
      <c r="AGI23" s="41"/>
      <c r="AGJ23" s="42">
        <v>150000</v>
      </c>
      <c r="AGK23" s="66">
        <v>43165</v>
      </c>
      <c r="AGL23" s="43" t="s">
        <v>79</v>
      </c>
      <c r="AGM23" s="41"/>
      <c r="AGN23" s="42">
        <v>150000</v>
      </c>
      <c r="AGO23" s="66">
        <v>43165</v>
      </c>
      <c r="AGP23" s="43" t="s">
        <v>79</v>
      </c>
      <c r="AGQ23" s="41"/>
      <c r="AGR23" s="42">
        <v>150000</v>
      </c>
      <c r="AGS23" s="66">
        <v>43165</v>
      </c>
      <c r="AGT23" s="43" t="s">
        <v>79</v>
      </c>
      <c r="AGU23" s="41"/>
      <c r="AGV23" s="42">
        <v>150000</v>
      </c>
      <c r="AGW23" s="66">
        <v>43165</v>
      </c>
      <c r="AGX23" s="43" t="s">
        <v>79</v>
      </c>
      <c r="AGY23" s="41"/>
      <c r="AGZ23" s="42">
        <v>150000</v>
      </c>
      <c r="AHA23" s="66">
        <v>43165</v>
      </c>
      <c r="AHB23" s="43" t="s">
        <v>79</v>
      </c>
      <c r="AHC23" s="41"/>
      <c r="AHD23" s="42">
        <v>150000</v>
      </c>
      <c r="AHE23" s="66">
        <v>43165</v>
      </c>
      <c r="AHF23" s="43" t="s">
        <v>79</v>
      </c>
      <c r="AHG23" s="41"/>
      <c r="AHH23" s="42">
        <v>150000</v>
      </c>
      <c r="AHI23" s="66">
        <v>43165</v>
      </c>
      <c r="AHJ23" s="43" t="s">
        <v>79</v>
      </c>
      <c r="AHK23" s="41"/>
      <c r="AHL23" s="42">
        <v>150000</v>
      </c>
      <c r="AHM23" s="66">
        <v>43165</v>
      </c>
      <c r="AHN23" s="43" t="s">
        <v>79</v>
      </c>
      <c r="AHO23" s="41"/>
      <c r="AHP23" s="42">
        <v>150000</v>
      </c>
      <c r="AHQ23" s="66">
        <v>43165</v>
      </c>
      <c r="AHR23" s="43" t="s">
        <v>79</v>
      </c>
      <c r="AHS23" s="41"/>
      <c r="AHT23" s="42">
        <v>150000</v>
      </c>
      <c r="AHU23" s="66">
        <v>43165</v>
      </c>
      <c r="AHV23" s="43" t="s">
        <v>79</v>
      </c>
      <c r="AHW23" s="41"/>
      <c r="AHX23" s="42">
        <v>150000</v>
      </c>
      <c r="AHY23" s="66">
        <v>43165</v>
      </c>
      <c r="AHZ23" s="43" t="s">
        <v>79</v>
      </c>
      <c r="AIA23" s="41"/>
      <c r="AIB23" s="42">
        <v>150000</v>
      </c>
      <c r="AIC23" s="66">
        <v>43165</v>
      </c>
      <c r="AID23" s="43" t="s">
        <v>79</v>
      </c>
      <c r="AIE23" s="41"/>
      <c r="AIF23" s="42">
        <v>150000</v>
      </c>
      <c r="AIG23" s="66">
        <v>43165</v>
      </c>
      <c r="AIH23" s="43" t="s">
        <v>79</v>
      </c>
      <c r="AII23" s="41"/>
      <c r="AIJ23" s="42">
        <v>150000</v>
      </c>
      <c r="AIK23" s="66">
        <v>43165</v>
      </c>
      <c r="AIL23" s="43" t="s">
        <v>79</v>
      </c>
      <c r="AIM23" s="41"/>
      <c r="AIN23" s="42">
        <v>150000</v>
      </c>
      <c r="AIO23" s="66">
        <v>43165</v>
      </c>
      <c r="AIP23" s="43" t="s">
        <v>79</v>
      </c>
      <c r="AIQ23" s="41"/>
      <c r="AIR23" s="42">
        <v>150000</v>
      </c>
      <c r="AIS23" s="66">
        <v>43165</v>
      </c>
      <c r="AIT23" s="43" t="s">
        <v>79</v>
      </c>
      <c r="AIU23" s="41"/>
      <c r="AIV23" s="42">
        <v>150000</v>
      </c>
      <c r="AIW23" s="66">
        <v>43165</v>
      </c>
      <c r="AIX23" s="43" t="s">
        <v>79</v>
      </c>
      <c r="AIY23" s="41"/>
      <c r="AIZ23" s="42">
        <v>150000</v>
      </c>
      <c r="AJA23" s="66">
        <v>43165</v>
      </c>
      <c r="AJB23" s="43" t="s">
        <v>79</v>
      </c>
      <c r="AJC23" s="41"/>
      <c r="AJD23" s="42">
        <v>150000</v>
      </c>
      <c r="AJE23" s="66">
        <v>43165</v>
      </c>
      <c r="AJF23" s="43" t="s">
        <v>79</v>
      </c>
      <c r="AJG23" s="41"/>
      <c r="AJH23" s="42">
        <v>150000</v>
      </c>
      <c r="AJI23" s="66">
        <v>43165</v>
      </c>
      <c r="AJJ23" s="43" t="s">
        <v>79</v>
      </c>
      <c r="AJK23" s="41"/>
      <c r="AJL23" s="42">
        <v>150000</v>
      </c>
      <c r="AJM23" s="66">
        <v>43165</v>
      </c>
      <c r="AJN23" s="43" t="s">
        <v>79</v>
      </c>
      <c r="AJO23" s="41"/>
      <c r="AJP23" s="42">
        <v>150000</v>
      </c>
      <c r="AJQ23" s="66">
        <v>43165</v>
      </c>
      <c r="AJR23" s="43" t="s">
        <v>79</v>
      </c>
      <c r="AJS23" s="41"/>
      <c r="AJT23" s="42">
        <v>150000</v>
      </c>
      <c r="AJU23" s="66">
        <v>43165</v>
      </c>
      <c r="AJV23" s="43" t="s">
        <v>79</v>
      </c>
      <c r="AJW23" s="41"/>
      <c r="AJX23" s="42">
        <v>150000</v>
      </c>
      <c r="AJY23" s="66">
        <v>43165</v>
      </c>
      <c r="AJZ23" s="43" t="s">
        <v>79</v>
      </c>
      <c r="AKA23" s="41"/>
      <c r="AKB23" s="42">
        <v>150000</v>
      </c>
      <c r="AKC23" s="66">
        <v>43165</v>
      </c>
      <c r="AKD23" s="43" t="s">
        <v>79</v>
      </c>
      <c r="AKE23" s="41"/>
      <c r="AKF23" s="42">
        <v>150000</v>
      </c>
      <c r="AKG23" s="66">
        <v>43165</v>
      </c>
      <c r="AKH23" s="43" t="s">
        <v>79</v>
      </c>
      <c r="AKI23" s="41"/>
      <c r="AKJ23" s="42">
        <v>150000</v>
      </c>
      <c r="AKK23" s="66">
        <v>43165</v>
      </c>
      <c r="AKL23" s="43" t="s">
        <v>79</v>
      </c>
      <c r="AKM23" s="41"/>
      <c r="AKN23" s="42">
        <v>150000</v>
      </c>
      <c r="AKO23" s="66">
        <v>43165</v>
      </c>
      <c r="AKP23" s="43" t="s">
        <v>79</v>
      </c>
      <c r="AKQ23" s="41"/>
      <c r="AKR23" s="42">
        <v>150000</v>
      </c>
      <c r="AKS23" s="66">
        <v>43165</v>
      </c>
      <c r="AKT23" s="43" t="s">
        <v>79</v>
      </c>
      <c r="AKU23" s="41"/>
      <c r="AKV23" s="42">
        <v>150000</v>
      </c>
      <c r="AKW23" s="66">
        <v>43165</v>
      </c>
      <c r="AKX23" s="43" t="s">
        <v>79</v>
      </c>
      <c r="AKY23" s="41"/>
      <c r="AKZ23" s="42">
        <v>150000</v>
      </c>
      <c r="ALA23" s="66">
        <v>43165</v>
      </c>
      <c r="ALB23" s="43" t="s">
        <v>79</v>
      </c>
      <c r="ALC23" s="41"/>
      <c r="ALD23" s="42">
        <v>150000</v>
      </c>
      <c r="ALE23" s="66">
        <v>43165</v>
      </c>
      <c r="ALF23" s="43" t="s">
        <v>79</v>
      </c>
      <c r="ALG23" s="41"/>
      <c r="ALH23" s="42">
        <v>150000</v>
      </c>
      <c r="ALI23" s="66">
        <v>43165</v>
      </c>
      <c r="ALJ23" s="43" t="s">
        <v>79</v>
      </c>
      <c r="ALK23" s="41"/>
      <c r="ALL23" s="42">
        <v>150000</v>
      </c>
      <c r="ALM23" s="66">
        <v>43165</v>
      </c>
      <c r="ALN23" s="43" t="s">
        <v>79</v>
      </c>
      <c r="ALO23" s="41"/>
      <c r="ALP23" s="42">
        <v>150000</v>
      </c>
      <c r="ALQ23" s="66">
        <v>43165</v>
      </c>
      <c r="ALR23" s="43" t="s">
        <v>79</v>
      </c>
      <c r="ALS23" s="41"/>
      <c r="ALT23" s="42">
        <v>150000</v>
      </c>
      <c r="ALU23" s="66">
        <v>43165</v>
      </c>
      <c r="ALV23" s="43" t="s">
        <v>79</v>
      </c>
      <c r="ALW23" s="41"/>
      <c r="ALX23" s="42">
        <v>150000</v>
      </c>
      <c r="ALY23" s="66">
        <v>43165</v>
      </c>
      <c r="ALZ23" s="43" t="s">
        <v>79</v>
      </c>
      <c r="AMA23" s="41"/>
      <c r="AMB23" s="42">
        <v>150000</v>
      </c>
      <c r="AMC23" s="66">
        <v>43165</v>
      </c>
      <c r="AMD23" s="43" t="s">
        <v>79</v>
      </c>
      <c r="AME23" s="41"/>
      <c r="AMF23" s="42">
        <v>150000</v>
      </c>
      <c r="AMG23" s="66">
        <v>43165</v>
      </c>
      <c r="AMH23" s="43" t="s">
        <v>79</v>
      </c>
      <c r="AMI23" s="41"/>
      <c r="AMJ23" s="42">
        <v>150000</v>
      </c>
      <c r="AMK23" s="66">
        <v>43165</v>
      </c>
      <c r="AML23" s="43" t="s">
        <v>79</v>
      </c>
      <c r="AMM23" s="41"/>
      <c r="AMN23" s="42">
        <v>150000</v>
      </c>
      <c r="AMO23" s="66">
        <v>43165</v>
      </c>
      <c r="AMP23" s="43" t="s">
        <v>79</v>
      </c>
      <c r="AMQ23" s="41"/>
      <c r="AMR23" s="42">
        <v>150000</v>
      </c>
      <c r="AMS23" s="66">
        <v>43165</v>
      </c>
      <c r="AMT23" s="43" t="s">
        <v>79</v>
      </c>
      <c r="AMU23" s="41"/>
      <c r="AMV23" s="42">
        <v>150000</v>
      </c>
      <c r="AMW23" s="66">
        <v>43165</v>
      </c>
      <c r="AMX23" s="43" t="s">
        <v>79</v>
      </c>
      <c r="AMY23" s="41"/>
      <c r="AMZ23" s="42">
        <v>150000</v>
      </c>
      <c r="ANA23" s="66">
        <v>43165</v>
      </c>
      <c r="ANB23" s="43" t="s">
        <v>79</v>
      </c>
      <c r="ANC23" s="41"/>
      <c r="AND23" s="42">
        <v>150000</v>
      </c>
      <c r="ANE23" s="66">
        <v>43165</v>
      </c>
      <c r="ANF23" s="43" t="s">
        <v>79</v>
      </c>
      <c r="ANG23" s="41"/>
      <c r="ANH23" s="42">
        <v>150000</v>
      </c>
      <c r="ANI23" s="66">
        <v>43165</v>
      </c>
      <c r="ANJ23" s="43" t="s">
        <v>79</v>
      </c>
      <c r="ANK23" s="41"/>
      <c r="ANL23" s="42">
        <v>150000</v>
      </c>
      <c r="ANM23" s="66">
        <v>43165</v>
      </c>
      <c r="ANN23" s="43" t="s">
        <v>79</v>
      </c>
      <c r="ANO23" s="41"/>
      <c r="ANP23" s="42">
        <v>150000</v>
      </c>
      <c r="ANQ23" s="66">
        <v>43165</v>
      </c>
      <c r="ANR23" s="43" t="s">
        <v>79</v>
      </c>
      <c r="ANS23" s="41"/>
      <c r="ANT23" s="42">
        <v>150000</v>
      </c>
      <c r="ANU23" s="66">
        <v>43165</v>
      </c>
      <c r="ANV23" s="43" t="s">
        <v>79</v>
      </c>
      <c r="ANW23" s="41"/>
      <c r="ANX23" s="42">
        <v>150000</v>
      </c>
      <c r="ANY23" s="66">
        <v>43165</v>
      </c>
      <c r="ANZ23" s="43" t="s">
        <v>79</v>
      </c>
      <c r="AOA23" s="41"/>
      <c r="AOB23" s="42">
        <v>150000</v>
      </c>
      <c r="AOC23" s="66">
        <v>43165</v>
      </c>
      <c r="AOD23" s="43" t="s">
        <v>79</v>
      </c>
      <c r="AOE23" s="41"/>
      <c r="AOF23" s="42">
        <v>150000</v>
      </c>
      <c r="AOG23" s="66">
        <v>43165</v>
      </c>
      <c r="AOH23" s="43" t="s">
        <v>79</v>
      </c>
      <c r="AOI23" s="41"/>
      <c r="AOJ23" s="42">
        <v>150000</v>
      </c>
      <c r="AOK23" s="66">
        <v>43165</v>
      </c>
      <c r="AOL23" s="43" t="s">
        <v>79</v>
      </c>
      <c r="AOM23" s="41"/>
      <c r="AON23" s="42">
        <v>150000</v>
      </c>
      <c r="AOO23" s="66">
        <v>43165</v>
      </c>
      <c r="AOP23" s="43" t="s">
        <v>79</v>
      </c>
      <c r="AOQ23" s="41"/>
      <c r="AOR23" s="42">
        <v>150000</v>
      </c>
      <c r="AOS23" s="66">
        <v>43165</v>
      </c>
      <c r="AOT23" s="43" t="s">
        <v>79</v>
      </c>
      <c r="AOU23" s="41"/>
      <c r="AOV23" s="42">
        <v>150000</v>
      </c>
      <c r="AOW23" s="66">
        <v>43165</v>
      </c>
      <c r="AOX23" s="43" t="s">
        <v>79</v>
      </c>
      <c r="AOY23" s="41"/>
      <c r="AOZ23" s="42">
        <v>150000</v>
      </c>
      <c r="APA23" s="66">
        <v>43165</v>
      </c>
      <c r="APB23" s="43" t="s">
        <v>79</v>
      </c>
      <c r="APC23" s="41"/>
      <c r="APD23" s="42">
        <v>150000</v>
      </c>
      <c r="APE23" s="66">
        <v>43165</v>
      </c>
      <c r="APF23" s="43" t="s">
        <v>79</v>
      </c>
      <c r="APG23" s="41"/>
      <c r="APH23" s="42">
        <v>150000</v>
      </c>
      <c r="API23" s="66">
        <v>43165</v>
      </c>
      <c r="APJ23" s="43" t="s">
        <v>79</v>
      </c>
      <c r="APK23" s="41"/>
      <c r="APL23" s="42">
        <v>150000</v>
      </c>
      <c r="APM23" s="66">
        <v>43165</v>
      </c>
      <c r="APN23" s="43" t="s">
        <v>79</v>
      </c>
      <c r="APO23" s="41"/>
      <c r="APP23" s="42">
        <v>150000</v>
      </c>
      <c r="APQ23" s="66">
        <v>43165</v>
      </c>
      <c r="APR23" s="43" t="s">
        <v>79</v>
      </c>
      <c r="APS23" s="41"/>
      <c r="APT23" s="42">
        <v>150000</v>
      </c>
      <c r="APU23" s="66">
        <v>43165</v>
      </c>
      <c r="APV23" s="43" t="s">
        <v>79</v>
      </c>
      <c r="APW23" s="41"/>
      <c r="APX23" s="42">
        <v>150000</v>
      </c>
      <c r="APY23" s="66">
        <v>43165</v>
      </c>
      <c r="APZ23" s="43" t="s">
        <v>79</v>
      </c>
      <c r="AQA23" s="41"/>
      <c r="AQB23" s="42">
        <v>150000</v>
      </c>
      <c r="AQC23" s="66">
        <v>43165</v>
      </c>
      <c r="AQD23" s="43" t="s">
        <v>79</v>
      </c>
      <c r="AQE23" s="41"/>
      <c r="AQF23" s="42">
        <v>150000</v>
      </c>
      <c r="AQG23" s="66">
        <v>43165</v>
      </c>
      <c r="AQH23" s="43" t="s">
        <v>79</v>
      </c>
      <c r="AQI23" s="41"/>
      <c r="AQJ23" s="42">
        <v>150000</v>
      </c>
      <c r="AQK23" s="66">
        <v>43165</v>
      </c>
      <c r="AQL23" s="43" t="s">
        <v>79</v>
      </c>
      <c r="AQM23" s="41"/>
      <c r="AQN23" s="42">
        <v>150000</v>
      </c>
      <c r="AQO23" s="66">
        <v>43165</v>
      </c>
      <c r="AQP23" s="43" t="s">
        <v>79</v>
      </c>
      <c r="AQQ23" s="41"/>
      <c r="AQR23" s="42">
        <v>150000</v>
      </c>
      <c r="AQS23" s="66">
        <v>43165</v>
      </c>
      <c r="AQT23" s="43" t="s">
        <v>79</v>
      </c>
      <c r="AQU23" s="41"/>
      <c r="AQV23" s="42">
        <v>150000</v>
      </c>
      <c r="AQW23" s="66">
        <v>43165</v>
      </c>
      <c r="AQX23" s="43" t="s">
        <v>79</v>
      </c>
      <c r="AQY23" s="41"/>
      <c r="AQZ23" s="42">
        <v>150000</v>
      </c>
      <c r="ARA23" s="66">
        <v>43165</v>
      </c>
      <c r="ARB23" s="43" t="s">
        <v>79</v>
      </c>
      <c r="ARC23" s="41"/>
      <c r="ARD23" s="42">
        <v>150000</v>
      </c>
      <c r="UDO23" s="36"/>
      <c r="UDP23" s="36"/>
      <c r="UWQ23" s="36"/>
      <c r="UWR23" s="36"/>
    </row>
    <row r="24" spans="1:16192" x14ac:dyDescent="0.25">
      <c r="A24" s="75"/>
      <c r="B24" s="12"/>
      <c r="C24" s="43"/>
      <c r="D24" s="107"/>
      <c r="E24" s="107"/>
      <c r="F24" s="75"/>
      <c r="G24" s="41"/>
      <c r="H24" s="43"/>
      <c r="I24" s="107"/>
      <c r="J24" s="68"/>
      <c r="GU24" s="41"/>
      <c r="GV24" s="42"/>
      <c r="GW24" s="66"/>
      <c r="GX24" s="43"/>
      <c r="GY24" s="41"/>
      <c r="GZ24" s="42"/>
      <c r="HA24" s="66"/>
      <c r="HB24" s="43"/>
      <c r="HC24" s="41"/>
      <c r="HD24" s="42"/>
      <c r="HE24" s="66"/>
      <c r="HF24" s="43"/>
      <c r="HG24" s="41"/>
      <c r="HH24" s="42"/>
      <c r="HI24" s="66"/>
      <c r="HJ24" s="43"/>
      <c r="HK24" s="41"/>
      <c r="HL24" s="42"/>
      <c r="HM24" s="66"/>
      <c r="HN24" s="43"/>
      <c r="HO24" s="41"/>
      <c r="HP24" s="42"/>
      <c r="HQ24" s="66"/>
      <c r="HR24" s="43"/>
      <c r="HS24" s="41"/>
      <c r="HT24" s="42"/>
      <c r="HU24" s="66"/>
      <c r="HV24" s="43"/>
      <c r="HW24" s="41"/>
      <c r="HX24" s="42"/>
      <c r="HY24" s="66"/>
      <c r="HZ24" s="43"/>
      <c r="IA24" s="41"/>
      <c r="IB24" s="42"/>
      <c r="IC24" s="66"/>
      <c r="ID24" s="43"/>
      <c r="IE24" s="41"/>
      <c r="IF24" s="42"/>
      <c r="IG24" s="66"/>
      <c r="IH24" s="43"/>
      <c r="II24" s="41"/>
      <c r="IJ24" s="42"/>
      <c r="IK24" s="66"/>
      <c r="IL24" s="43"/>
      <c r="IM24" s="41"/>
      <c r="IN24" s="42"/>
      <c r="IO24" s="66"/>
      <c r="IP24" s="43"/>
      <c r="IQ24" s="41"/>
      <c r="IR24" s="42"/>
      <c r="IS24" s="66"/>
      <c r="IT24" s="43"/>
      <c r="IU24" s="41"/>
      <c r="IV24" s="42"/>
      <c r="IW24" s="66"/>
      <c r="IX24" s="43"/>
      <c r="IY24" s="41"/>
      <c r="IZ24" s="42"/>
      <c r="JA24" s="66"/>
      <c r="JB24" s="43"/>
      <c r="JC24" s="41"/>
      <c r="JD24" s="42"/>
      <c r="JE24" s="66"/>
      <c r="JF24" s="43"/>
      <c r="JG24" s="41"/>
      <c r="JH24" s="42"/>
      <c r="JI24" s="66"/>
      <c r="JJ24" s="43"/>
      <c r="JK24" s="41"/>
      <c r="JL24" s="42"/>
      <c r="JM24" s="66"/>
      <c r="JN24" s="43"/>
      <c r="JO24" s="41"/>
      <c r="JP24" s="42"/>
      <c r="JQ24" s="66"/>
      <c r="JR24" s="43"/>
      <c r="JS24" s="41"/>
      <c r="JT24" s="42"/>
      <c r="JU24" s="66"/>
      <c r="JV24" s="43"/>
      <c r="JW24" s="41"/>
      <c r="JX24" s="42"/>
      <c r="JY24" s="66"/>
      <c r="JZ24" s="43"/>
      <c r="KA24" s="41"/>
      <c r="KB24" s="42"/>
      <c r="KC24" s="66"/>
      <c r="KD24" s="43"/>
      <c r="KE24" s="41"/>
      <c r="KF24" s="42"/>
      <c r="KG24" s="66"/>
      <c r="KH24" s="43"/>
      <c r="KI24" s="41"/>
      <c r="KJ24" s="42"/>
      <c r="KK24" s="66"/>
      <c r="KL24" s="43"/>
      <c r="KM24" s="41"/>
      <c r="KN24" s="42"/>
      <c r="KO24" s="66"/>
      <c r="KP24" s="43"/>
      <c r="KQ24" s="41"/>
      <c r="KR24" s="42"/>
      <c r="KS24" s="66"/>
      <c r="KT24" s="43"/>
      <c r="KU24" s="41"/>
      <c r="KV24" s="42"/>
      <c r="KW24" s="66"/>
      <c r="KX24" s="43"/>
      <c r="KY24" s="41"/>
      <c r="KZ24" s="42"/>
      <c r="LA24" s="66"/>
      <c r="LB24" s="43"/>
      <c r="LC24" s="41"/>
      <c r="LD24" s="42"/>
      <c r="LE24" s="66"/>
      <c r="LF24" s="43"/>
      <c r="LG24" s="41"/>
      <c r="LH24" s="42"/>
      <c r="LI24" s="66"/>
      <c r="LJ24" s="43"/>
      <c r="LK24" s="41"/>
      <c r="LL24" s="42"/>
      <c r="LM24" s="66"/>
      <c r="LN24" s="43"/>
      <c r="LO24" s="41"/>
      <c r="LP24" s="42"/>
      <c r="LQ24" s="66"/>
      <c r="LR24" s="43"/>
      <c r="LS24" s="41"/>
      <c r="LT24" s="42"/>
      <c r="LU24" s="66"/>
      <c r="LV24" s="43"/>
      <c r="LW24" s="41"/>
      <c r="LX24" s="42"/>
      <c r="LY24" s="66"/>
      <c r="LZ24" s="43"/>
      <c r="MA24" s="41"/>
      <c r="MB24" s="42"/>
      <c r="MC24" s="66"/>
      <c r="MD24" s="43"/>
      <c r="ME24" s="41"/>
      <c r="MF24" s="42"/>
      <c r="MG24" s="66"/>
      <c r="MH24" s="43"/>
      <c r="MI24" s="41"/>
      <c r="MJ24" s="42"/>
      <c r="MK24" s="66"/>
      <c r="ML24" s="43"/>
      <c r="MM24" s="41"/>
      <c r="MN24" s="42"/>
      <c r="MO24" s="66"/>
      <c r="MP24" s="43"/>
      <c r="MQ24" s="41"/>
      <c r="MR24" s="42"/>
      <c r="MS24" s="66"/>
      <c r="MT24" s="43"/>
      <c r="MU24" s="41"/>
      <c r="MV24" s="42"/>
      <c r="MW24" s="66"/>
      <c r="MX24" s="43"/>
      <c r="MY24" s="41"/>
      <c r="MZ24" s="42"/>
      <c r="NA24" s="66"/>
      <c r="NB24" s="43"/>
      <c r="NC24" s="41"/>
      <c r="ND24" s="42"/>
      <c r="NE24" s="66"/>
      <c r="NF24" s="43"/>
      <c r="NG24" s="41"/>
      <c r="NH24" s="42"/>
      <c r="NI24" s="66"/>
      <c r="NJ24" s="43"/>
      <c r="NK24" s="41"/>
      <c r="NL24" s="42"/>
      <c r="NM24" s="66"/>
      <c r="NN24" s="43"/>
      <c r="NO24" s="41"/>
      <c r="NP24" s="42"/>
      <c r="NQ24" s="66"/>
      <c r="NR24" s="43"/>
      <c r="NS24" s="41"/>
      <c r="NT24" s="42"/>
      <c r="NU24" s="66"/>
      <c r="NV24" s="43"/>
      <c r="NW24" s="41"/>
      <c r="NX24" s="42"/>
      <c r="NY24" s="66"/>
      <c r="NZ24" s="43"/>
      <c r="OA24" s="41"/>
      <c r="OB24" s="42"/>
      <c r="OC24" s="66"/>
      <c r="OD24" s="43"/>
      <c r="OE24" s="41"/>
      <c r="OF24" s="42"/>
      <c r="OG24" s="66"/>
      <c r="OH24" s="43"/>
      <c r="OI24" s="41"/>
      <c r="OJ24" s="42"/>
      <c r="OK24" s="66"/>
      <c r="OL24" s="43"/>
      <c r="OM24" s="41"/>
      <c r="ON24" s="42"/>
      <c r="OO24" s="66"/>
      <c r="OP24" s="43"/>
      <c r="OQ24" s="41"/>
      <c r="OR24" s="42"/>
      <c r="OS24" s="66"/>
      <c r="OT24" s="43"/>
      <c r="OU24" s="41"/>
      <c r="OV24" s="42"/>
      <c r="OW24" s="66"/>
      <c r="OX24" s="43"/>
      <c r="OY24" s="41"/>
      <c r="OZ24" s="42"/>
      <c r="PA24" s="66"/>
      <c r="PB24" s="43"/>
      <c r="PC24" s="41"/>
      <c r="PD24" s="42"/>
      <c r="PE24" s="66"/>
      <c r="PF24" s="43"/>
      <c r="PG24" s="41"/>
      <c r="PH24" s="42"/>
      <c r="PI24" s="66"/>
      <c r="PJ24" s="43"/>
      <c r="PK24" s="41"/>
      <c r="PL24" s="42"/>
      <c r="PM24" s="66"/>
      <c r="PN24" s="43"/>
      <c r="PO24" s="41"/>
      <c r="PP24" s="42"/>
      <c r="PQ24" s="66"/>
      <c r="PR24" s="43"/>
      <c r="PS24" s="41"/>
      <c r="PT24" s="42"/>
      <c r="PU24" s="66"/>
      <c r="PV24" s="43"/>
      <c r="PW24" s="41"/>
      <c r="PX24" s="42"/>
      <c r="PY24" s="66"/>
      <c r="PZ24" s="43"/>
      <c r="QA24" s="41"/>
      <c r="QB24" s="42"/>
      <c r="QC24" s="66"/>
      <c r="QD24" s="43"/>
      <c r="QE24" s="41"/>
      <c r="QF24" s="42"/>
      <c r="QG24" s="66"/>
      <c r="QH24" s="43"/>
      <c r="QI24" s="41"/>
      <c r="QJ24" s="42"/>
      <c r="QK24" s="66"/>
      <c r="QL24" s="43"/>
      <c r="QM24" s="41"/>
      <c r="QN24" s="42"/>
      <c r="QO24" s="66"/>
      <c r="QP24" s="43"/>
      <c r="QQ24" s="41"/>
      <c r="QR24" s="42"/>
      <c r="QS24" s="66"/>
      <c r="QT24" s="43"/>
      <c r="QU24" s="41"/>
      <c r="QV24" s="42"/>
      <c r="QW24" s="66"/>
      <c r="QX24" s="43"/>
      <c r="QY24" s="41"/>
      <c r="QZ24" s="42"/>
      <c r="RA24" s="66"/>
      <c r="RB24" s="43"/>
      <c r="RC24" s="41"/>
      <c r="RD24" s="42"/>
      <c r="RE24" s="66"/>
      <c r="RF24" s="43"/>
      <c r="RG24" s="41"/>
      <c r="RH24" s="42"/>
      <c r="RI24" s="66"/>
      <c r="RJ24" s="43"/>
      <c r="RK24" s="41"/>
      <c r="RL24" s="42"/>
      <c r="RM24" s="66"/>
      <c r="RN24" s="43"/>
      <c r="RO24" s="41"/>
      <c r="RP24" s="42"/>
      <c r="RQ24" s="66"/>
      <c r="RR24" s="43"/>
      <c r="RS24" s="41"/>
      <c r="RT24" s="42"/>
      <c r="RU24" s="66"/>
      <c r="RV24" s="43"/>
      <c r="RW24" s="41"/>
      <c r="RX24" s="42"/>
      <c r="RY24" s="66"/>
      <c r="RZ24" s="43"/>
      <c r="SA24" s="41"/>
      <c r="SB24" s="42"/>
      <c r="SC24" s="66"/>
      <c r="SD24" s="43"/>
      <c r="SE24" s="41"/>
      <c r="SF24" s="42"/>
      <c r="SG24" s="66"/>
      <c r="SH24" s="43"/>
      <c r="SI24" s="41"/>
      <c r="SJ24" s="42"/>
      <c r="SK24" s="66"/>
      <c r="SL24" s="43"/>
      <c r="SM24" s="41"/>
      <c r="SN24" s="42"/>
      <c r="SO24" s="66"/>
      <c r="SP24" s="43"/>
      <c r="SQ24" s="41"/>
      <c r="SR24" s="42"/>
      <c r="SS24" s="66"/>
      <c r="ST24" s="43"/>
      <c r="SU24" s="41"/>
      <c r="SV24" s="42"/>
      <c r="SW24" s="66"/>
      <c r="SX24" s="43"/>
      <c r="SY24" s="41"/>
      <c r="SZ24" s="42"/>
      <c r="TA24" s="66"/>
      <c r="TB24" s="43"/>
      <c r="TC24" s="41"/>
      <c r="TD24" s="42"/>
      <c r="TE24" s="66"/>
      <c r="TF24" s="43"/>
      <c r="TG24" s="41"/>
      <c r="TH24" s="42"/>
      <c r="TI24" s="66"/>
      <c r="TJ24" s="43"/>
      <c r="TK24" s="41"/>
      <c r="TL24" s="42"/>
      <c r="TM24" s="66"/>
      <c r="TN24" s="43"/>
      <c r="TO24" s="41"/>
      <c r="TP24" s="42"/>
      <c r="TQ24" s="66"/>
      <c r="TR24" s="43"/>
      <c r="TS24" s="41"/>
      <c r="TT24" s="42"/>
      <c r="TU24" s="66"/>
      <c r="TV24" s="43"/>
      <c r="TW24" s="41"/>
      <c r="TX24" s="42"/>
      <c r="TY24" s="66"/>
      <c r="TZ24" s="43"/>
      <c r="UA24" s="41"/>
      <c r="UB24" s="42"/>
      <c r="UC24" s="66"/>
      <c r="UD24" s="43"/>
      <c r="UE24" s="41"/>
      <c r="UF24" s="42"/>
      <c r="UG24" s="66"/>
      <c r="UH24" s="43"/>
      <c r="UI24" s="41"/>
      <c r="UJ24" s="42"/>
      <c r="UK24" s="66"/>
      <c r="UL24" s="43"/>
      <c r="UM24" s="41"/>
      <c r="UN24" s="42"/>
      <c r="UO24" s="66"/>
      <c r="UP24" s="43"/>
      <c r="UQ24" s="41"/>
      <c r="UR24" s="42"/>
      <c r="US24" s="66"/>
      <c r="UT24" s="43"/>
      <c r="UU24" s="41"/>
      <c r="UV24" s="42"/>
      <c r="UW24" s="66"/>
      <c r="UX24" s="43"/>
      <c r="UY24" s="41"/>
      <c r="UZ24" s="42"/>
      <c r="VA24" s="66"/>
      <c r="VB24" s="43"/>
      <c r="VC24" s="41"/>
      <c r="VD24" s="42"/>
      <c r="VE24" s="66"/>
      <c r="VF24" s="43"/>
      <c r="VG24" s="41"/>
      <c r="VH24" s="42"/>
      <c r="VI24" s="66"/>
      <c r="VJ24" s="43"/>
      <c r="VK24" s="41"/>
      <c r="VL24" s="42"/>
      <c r="VM24" s="66"/>
      <c r="VN24" s="43"/>
      <c r="VO24" s="41"/>
      <c r="VP24" s="42"/>
      <c r="VQ24" s="66"/>
      <c r="VR24" s="43"/>
      <c r="VS24" s="41"/>
      <c r="VT24" s="42"/>
      <c r="VU24" s="66"/>
      <c r="VV24" s="43"/>
      <c r="VW24" s="41"/>
      <c r="VX24" s="42"/>
      <c r="VY24" s="66"/>
      <c r="VZ24" s="43"/>
      <c r="WA24" s="41"/>
      <c r="WB24" s="42"/>
      <c r="WC24" s="66"/>
      <c r="WD24" s="43"/>
      <c r="WE24" s="41"/>
      <c r="WF24" s="42"/>
      <c r="WG24" s="66"/>
      <c r="WH24" s="43"/>
      <c r="WI24" s="41"/>
      <c r="WJ24" s="42"/>
      <c r="WK24" s="66"/>
      <c r="WL24" s="43"/>
      <c r="WM24" s="41"/>
      <c r="WN24" s="42"/>
      <c r="WO24" s="66"/>
      <c r="WP24" s="43"/>
      <c r="WQ24" s="41"/>
      <c r="WR24" s="42"/>
      <c r="WS24" s="66"/>
      <c r="WT24" s="43"/>
      <c r="WU24" s="41"/>
      <c r="WV24" s="42"/>
      <c r="WW24" s="66"/>
      <c r="WX24" s="43"/>
      <c r="WY24" s="41"/>
      <c r="WZ24" s="42"/>
      <c r="XA24" s="66"/>
      <c r="XB24" s="43"/>
      <c r="XC24" s="41"/>
      <c r="XD24" s="42"/>
      <c r="XE24" s="66"/>
      <c r="XF24" s="43"/>
      <c r="XG24" s="41"/>
      <c r="XH24" s="42"/>
      <c r="XI24" s="66"/>
      <c r="XJ24" s="43"/>
      <c r="XK24" s="41"/>
      <c r="XL24" s="42"/>
      <c r="XM24" s="66"/>
      <c r="XN24" s="43"/>
      <c r="XO24" s="41"/>
      <c r="XP24" s="42"/>
      <c r="XQ24" s="66"/>
      <c r="XR24" s="43"/>
      <c r="XS24" s="41"/>
      <c r="XT24" s="42"/>
      <c r="XU24" s="66"/>
      <c r="XV24" s="43"/>
      <c r="XW24" s="41"/>
      <c r="XX24" s="42"/>
      <c r="XY24" s="66"/>
      <c r="XZ24" s="43"/>
      <c r="YA24" s="41"/>
      <c r="YB24" s="42"/>
      <c r="YC24" s="66"/>
      <c r="YD24" s="43"/>
      <c r="YE24" s="41"/>
      <c r="YF24" s="42"/>
      <c r="YG24" s="66"/>
      <c r="YH24" s="43"/>
      <c r="YI24" s="41"/>
      <c r="YJ24" s="42"/>
      <c r="YK24" s="66"/>
      <c r="YL24" s="43"/>
      <c r="YM24" s="41"/>
      <c r="YN24" s="42"/>
      <c r="YO24" s="66"/>
      <c r="YP24" s="43"/>
      <c r="YQ24" s="41"/>
      <c r="YR24" s="42"/>
      <c r="YS24" s="66"/>
      <c r="YT24" s="43"/>
      <c r="YU24" s="41"/>
      <c r="YV24" s="42"/>
      <c r="YW24" s="66"/>
      <c r="YX24" s="43"/>
      <c r="YY24" s="41"/>
      <c r="YZ24" s="42"/>
      <c r="ZA24" s="66"/>
      <c r="ZB24" s="43"/>
      <c r="ZC24" s="41"/>
      <c r="ZD24" s="42"/>
      <c r="ZE24" s="66"/>
      <c r="ZF24" s="43"/>
      <c r="ZG24" s="41"/>
      <c r="ZH24" s="42"/>
      <c r="ZI24" s="66"/>
      <c r="ZJ24" s="43"/>
      <c r="ZK24" s="41"/>
      <c r="ZL24" s="42"/>
      <c r="ZM24" s="66"/>
      <c r="ZN24" s="43"/>
      <c r="ZO24" s="41"/>
      <c r="ZP24" s="42"/>
      <c r="ZQ24" s="66"/>
      <c r="ZR24" s="43"/>
      <c r="ZS24" s="41"/>
      <c r="ZT24" s="42"/>
      <c r="ZU24" s="66"/>
      <c r="ZV24" s="43"/>
      <c r="ZW24" s="41"/>
      <c r="ZX24" s="42"/>
      <c r="ZY24" s="66"/>
      <c r="ZZ24" s="43"/>
      <c r="AAA24" s="41"/>
      <c r="AAB24" s="42"/>
      <c r="AAC24" s="66"/>
      <c r="AAD24" s="43"/>
      <c r="AAE24" s="41"/>
      <c r="AAF24" s="42"/>
      <c r="AAG24" s="66"/>
      <c r="AAH24" s="43"/>
      <c r="AAI24" s="41"/>
      <c r="AAJ24" s="42"/>
      <c r="AAK24" s="66"/>
      <c r="AAL24" s="43"/>
      <c r="AAM24" s="41"/>
      <c r="AAN24" s="42"/>
      <c r="AAO24" s="66"/>
      <c r="AAP24" s="43"/>
      <c r="AAQ24" s="41"/>
      <c r="AAR24" s="42"/>
      <c r="AAS24" s="66"/>
      <c r="AAT24" s="43"/>
      <c r="AAU24" s="41"/>
      <c r="AAV24" s="42"/>
      <c r="AAW24" s="66"/>
      <c r="AAX24" s="43"/>
      <c r="AAY24" s="41"/>
      <c r="AAZ24" s="42"/>
      <c r="ABA24" s="66"/>
      <c r="ABB24" s="43"/>
      <c r="ABC24" s="41"/>
      <c r="ABD24" s="42"/>
      <c r="ABE24" s="66"/>
      <c r="ABF24" s="43"/>
      <c r="ABG24" s="41"/>
      <c r="ABH24" s="42"/>
      <c r="ABI24" s="66"/>
      <c r="ABJ24" s="43"/>
      <c r="ABK24" s="41"/>
      <c r="ABL24" s="42"/>
      <c r="ABM24" s="66"/>
      <c r="ABN24" s="43"/>
      <c r="ABO24" s="41"/>
      <c r="ABP24" s="42"/>
      <c r="ABQ24" s="66"/>
      <c r="ABR24" s="43"/>
      <c r="ABS24" s="41"/>
      <c r="ABT24" s="42"/>
      <c r="ABU24" s="66"/>
      <c r="ABV24" s="43"/>
      <c r="ABW24" s="41"/>
      <c r="ABX24" s="42"/>
      <c r="ABY24" s="66"/>
      <c r="ABZ24" s="43"/>
      <c r="ACA24" s="41"/>
      <c r="ACB24" s="42"/>
      <c r="ACC24" s="66"/>
      <c r="ACD24" s="43"/>
      <c r="ACE24" s="41"/>
      <c r="ACF24" s="42"/>
      <c r="ACG24" s="66"/>
      <c r="ACH24" s="43"/>
      <c r="ACI24" s="41"/>
      <c r="ACJ24" s="42"/>
      <c r="ACK24" s="66"/>
      <c r="ACL24" s="43"/>
      <c r="ACM24" s="41"/>
      <c r="ACN24" s="42"/>
      <c r="ACO24" s="66"/>
      <c r="ACP24" s="43"/>
      <c r="ACQ24" s="41"/>
      <c r="ACR24" s="42"/>
      <c r="ACS24" s="66"/>
      <c r="ACT24" s="43"/>
      <c r="ACU24" s="41"/>
      <c r="ACV24" s="42"/>
      <c r="ACW24" s="66"/>
      <c r="ACX24" s="43"/>
      <c r="ACY24" s="41"/>
      <c r="ACZ24" s="42"/>
      <c r="ADA24" s="66"/>
      <c r="ADB24" s="43"/>
      <c r="ADC24" s="41"/>
      <c r="ADD24" s="42"/>
      <c r="ADE24" s="66"/>
      <c r="ADF24" s="43"/>
      <c r="ADG24" s="41"/>
      <c r="ADH24" s="42"/>
      <c r="ADI24" s="66"/>
      <c r="ADJ24" s="43"/>
      <c r="ADK24" s="41"/>
      <c r="ADL24" s="42"/>
      <c r="ADM24" s="66"/>
      <c r="ADN24" s="43"/>
      <c r="ADO24" s="41"/>
      <c r="ADP24" s="42"/>
      <c r="ADQ24" s="66"/>
      <c r="ADR24" s="43"/>
      <c r="ADS24" s="41"/>
      <c r="ADT24" s="42"/>
      <c r="ADU24" s="66"/>
      <c r="ADV24" s="43"/>
      <c r="ADW24" s="41"/>
      <c r="ADX24" s="42"/>
      <c r="ADY24" s="66"/>
      <c r="ADZ24" s="43"/>
      <c r="AEA24" s="41"/>
      <c r="AEB24" s="42"/>
      <c r="AEC24" s="66"/>
      <c r="AED24" s="43"/>
      <c r="AEE24" s="41"/>
      <c r="AEF24" s="42"/>
      <c r="AEG24" s="66"/>
      <c r="AEH24" s="43"/>
      <c r="AEI24" s="41"/>
      <c r="AEJ24" s="42"/>
      <c r="AEK24" s="66"/>
      <c r="AEL24" s="43"/>
      <c r="AEM24" s="41"/>
      <c r="AEN24" s="42"/>
      <c r="AEO24" s="66"/>
      <c r="AEP24" s="43"/>
      <c r="AEQ24" s="41"/>
      <c r="AER24" s="42"/>
      <c r="AES24" s="66"/>
      <c r="AET24" s="43"/>
      <c r="AEU24" s="41"/>
      <c r="AEV24" s="42"/>
      <c r="AEW24" s="66"/>
      <c r="AEX24" s="43"/>
      <c r="AEY24" s="41"/>
      <c r="AEZ24" s="42"/>
      <c r="AFA24" s="66"/>
      <c r="AFB24" s="43"/>
      <c r="AFC24" s="41"/>
      <c r="AFD24" s="42"/>
      <c r="AFE24" s="66"/>
      <c r="AFF24" s="43"/>
      <c r="AFG24" s="41"/>
      <c r="AFH24" s="42"/>
      <c r="AFI24" s="66"/>
      <c r="AFJ24" s="43"/>
      <c r="AFK24" s="41"/>
      <c r="AFL24" s="42"/>
      <c r="AFM24" s="66"/>
      <c r="AFN24" s="43"/>
      <c r="AFO24" s="41"/>
      <c r="AFP24" s="42"/>
      <c r="AFQ24" s="66"/>
      <c r="AFR24" s="43"/>
      <c r="AFS24" s="41"/>
      <c r="AFT24" s="42"/>
      <c r="AFU24" s="66"/>
      <c r="AFV24" s="43"/>
      <c r="AFW24" s="41"/>
      <c r="AFX24" s="42"/>
      <c r="AFY24" s="66"/>
      <c r="AFZ24" s="43"/>
      <c r="AGA24" s="41"/>
      <c r="AGB24" s="42"/>
      <c r="AGC24" s="66"/>
      <c r="AGD24" s="43"/>
      <c r="AGE24" s="41"/>
      <c r="AGF24" s="42"/>
      <c r="AGG24" s="66"/>
      <c r="AGH24" s="43"/>
      <c r="AGI24" s="41"/>
      <c r="AGJ24" s="42"/>
      <c r="AGK24" s="66"/>
      <c r="AGL24" s="43"/>
      <c r="AGM24" s="41"/>
      <c r="AGN24" s="42"/>
      <c r="AGO24" s="66"/>
      <c r="AGP24" s="43"/>
      <c r="AGQ24" s="41"/>
      <c r="AGR24" s="42"/>
      <c r="AGS24" s="66"/>
      <c r="AGT24" s="43"/>
      <c r="AGU24" s="41"/>
      <c r="AGV24" s="42"/>
      <c r="AGW24" s="66"/>
      <c r="AGX24" s="43"/>
      <c r="AGY24" s="41"/>
      <c r="AGZ24" s="42"/>
      <c r="AHA24" s="66"/>
      <c r="AHB24" s="43"/>
      <c r="AHC24" s="41"/>
      <c r="AHD24" s="42"/>
      <c r="AHE24" s="66"/>
      <c r="AHF24" s="43"/>
      <c r="AHG24" s="41"/>
      <c r="AHH24" s="42"/>
      <c r="AHI24" s="66"/>
      <c r="AHJ24" s="43"/>
      <c r="AHK24" s="41"/>
      <c r="AHL24" s="42"/>
      <c r="AHM24" s="66"/>
      <c r="AHN24" s="43"/>
      <c r="AHO24" s="41"/>
      <c r="AHP24" s="42"/>
      <c r="AHQ24" s="66"/>
      <c r="AHR24" s="43"/>
      <c r="AHS24" s="41"/>
      <c r="AHT24" s="42"/>
      <c r="AHU24" s="66"/>
      <c r="AHV24" s="43"/>
      <c r="AHW24" s="41"/>
      <c r="AHX24" s="42"/>
      <c r="AHY24" s="66"/>
      <c r="AHZ24" s="43"/>
      <c r="AIA24" s="41"/>
      <c r="AIB24" s="42"/>
      <c r="AIC24" s="66"/>
      <c r="AID24" s="43"/>
      <c r="AIE24" s="41"/>
      <c r="AIF24" s="42"/>
      <c r="AIG24" s="66"/>
      <c r="AIH24" s="43"/>
      <c r="AII24" s="41"/>
      <c r="AIJ24" s="42"/>
      <c r="AIK24" s="66"/>
      <c r="AIL24" s="43"/>
      <c r="AIM24" s="41"/>
      <c r="AIN24" s="42"/>
      <c r="AIO24" s="66"/>
      <c r="AIP24" s="43"/>
      <c r="AIQ24" s="41"/>
      <c r="AIR24" s="42"/>
      <c r="AIS24" s="66"/>
      <c r="AIT24" s="43"/>
      <c r="AIU24" s="41"/>
      <c r="AIV24" s="42"/>
      <c r="AIW24" s="66"/>
      <c r="AIX24" s="43"/>
      <c r="AIY24" s="41"/>
      <c r="AIZ24" s="42"/>
      <c r="AJA24" s="66"/>
      <c r="AJB24" s="43"/>
      <c r="AJC24" s="41"/>
      <c r="AJD24" s="42"/>
      <c r="AJE24" s="66"/>
      <c r="AJF24" s="43"/>
      <c r="AJG24" s="41"/>
      <c r="AJH24" s="42"/>
      <c r="AJI24" s="66"/>
      <c r="AJJ24" s="43"/>
      <c r="AJK24" s="41"/>
      <c r="AJL24" s="42"/>
      <c r="AJM24" s="66"/>
      <c r="AJN24" s="43"/>
      <c r="AJO24" s="41"/>
      <c r="AJP24" s="42"/>
      <c r="AJQ24" s="66"/>
      <c r="AJR24" s="43"/>
      <c r="AJS24" s="41"/>
      <c r="AJT24" s="42"/>
      <c r="AJU24" s="66"/>
      <c r="AJV24" s="43"/>
      <c r="AJW24" s="41"/>
      <c r="AJX24" s="42"/>
      <c r="AJY24" s="66"/>
      <c r="AJZ24" s="43"/>
      <c r="AKA24" s="41"/>
      <c r="AKB24" s="42"/>
      <c r="AKC24" s="66"/>
      <c r="AKD24" s="43"/>
      <c r="AKE24" s="41"/>
      <c r="AKF24" s="42"/>
      <c r="AKG24" s="66"/>
      <c r="AKH24" s="43"/>
      <c r="AKI24" s="41"/>
      <c r="AKJ24" s="42"/>
      <c r="AKK24" s="66"/>
      <c r="AKL24" s="43"/>
      <c r="AKM24" s="41"/>
      <c r="AKN24" s="42"/>
      <c r="AKO24" s="66"/>
      <c r="AKP24" s="43"/>
      <c r="AKQ24" s="41"/>
      <c r="AKR24" s="42"/>
      <c r="AKS24" s="66"/>
      <c r="AKT24" s="43"/>
      <c r="AKU24" s="41"/>
      <c r="AKV24" s="42"/>
      <c r="AKW24" s="66"/>
      <c r="AKX24" s="43"/>
      <c r="AKY24" s="41"/>
      <c r="AKZ24" s="42"/>
      <c r="ALA24" s="66"/>
      <c r="ALB24" s="43"/>
      <c r="ALC24" s="41"/>
      <c r="ALD24" s="42"/>
      <c r="ALE24" s="66"/>
      <c r="ALF24" s="43"/>
      <c r="ALG24" s="41"/>
      <c r="ALH24" s="42"/>
      <c r="ALI24" s="66"/>
      <c r="ALJ24" s="43"/>
      <c r="ALK24" s="41"/>
      <c r="ALL24" s="42"/>
      <c r="ALM24" s="66"/>
      <c r="ALN24" s="43"/>
      <c r="ALO24" s="41"/>
      <c r="ALP24" s="42"/>
      <c r="ALQ24" s="66"/>
      <c r="ALR24" s="43"/>
      <c r="ALS24" s="41"/>
      <c r="ALT24" s="42"/>
      <c r="ALU24" s="66"/>
      <c r="ALV24" s="43"/>
      <c r="ALW24" s="41"/>
      <c r="ALX24" s="42"/>
      <c r="ALY24" s="66"/>
      <c r="ALZ24" s="43"/>
      <c r="AMA24" s="41"/>
      <c r="AMB24" s="42"/>
      <c r="AMC24" s="66"/>
      <c r="AMD24" s="43"/>
      <c r="AME24" s="41"/>
      <c r="AMF24" s="42"/>
      <c r="AMG24" s="66"/>
      <c r="AMH24" s="43"/>
      <c r="AMI24" s="41"/>
      <c r="AMJ24" s="42"/>
      <c r="AMK24" s="66"/>
      <c r="AML24" s="43"/>
      <c r="AMM24" s="41"/>
      <c r="AMN24" s="42"/>
      <c r="AMO24" s="66"/>
      <c r="AMP24" s="43"/>
      <c r="AMQ24" s="41"/>
      <c r="AMR24" s="42"/>
      <c r="AMS24" s="66"/>
      <c r="AMT24" s="43"/>
      <c r="AMU24" s="41"/>
      <c r="AMV24" s="42"/>
      <c r="AMW24" s="66"/>
      <c r="AMX24" s="43"/>
      <c r="AMY24" s="41"/>
      <c r="AMZ24" s="42"/>
      <c r="ANA24" s="66"/>
      <c r="ANB24" s="43"/>
      <c r="ANC24" s="41"/>
      <c r="AND24" s="42"/>
      <c r="ANE24" s="66"/>
      <c r="ANF24" s="43"/>
      <c r="ANG24" s="41"/>
      <c r="ANH24" s="42"/>
      <c r="ANI24" s="66"/>
      <c r="ANJ24" s="43"/>
      <c r="ANK24" s="41"/>
      <c r="ANL24" s="42"/>
      <c r="ANM24" s="66"/>
      <c r="ANN24" s="43"/>
      <c r="ANO24" s="41"/>
      <c r="ANP24" s="42"/>
      <c r="ANQ24" s="66"/>
      <c r="ANR24" s="43"/>
      <c r="ANS24" s="41"/>
      <c r="ANT24" s="42"/>
      <c r="ANU24" s="66"/>
      <c r="ANV24" s="43"/>
      <c r="ANW24" s="41"/>
      <c r="ANX24" s="42"/>
      <c r="ANY24" s="66"/>
      <c r="ANZ24" s="43"/>
      <c r="AOA24" s="41"/>
      <c r="AOB24" s="42"/>
      <c r="AOC24" s="66"/>
      <c r="AOD24" s="43"/>
      <c r="AOE24" s="41"/>
      <c r="AOF24" s="42"/>
      <c r="AOG24" s="66"/>
      <c r="AOH24" s="43"/>
      <c r="AOI24" s="41"/>
      <c r="AOJ24" s="42"/>
      <c r="AOK24" s="66"/>
      <c r="AOL24" s="43"/>
      <c r="AOM24" s="41"/>
      <c r="AON24" s="42"/>
      <c r="AOO24" s="66"/>
      <c r="AOP24" s="43"/>
      <c r="AOQ24" s="41"/>
      <c r="AOR24" s="42"/>
      <c r="AOS24" s="66"/>
      <c r="AOT24" s="43"/>
      <c r="AOU24" s="41"/>
      <c r="AOV24" s="42"/>
      <c r="AOW24" s="66"/>
      <c r="AOX24" s="43"/>
      <c r="AOY24" s="41"/>
      <c r="AOZ24" s="42"/>
      <c r="APA24" s="66"/>
      <c r="APB24" s="43"/>
      <c r="APC24" s="41"/>
      <c r="APD24" s="42"/>
      <c r="APE24" s="66"/>
      <c r="APF24" s="43"/>
      <c r="APG24" s="41"/>
      <c r="APH24" s="42"/>
      <c r="API24" s="66"/>
      <c r="APJ24" s="43"/>
      <c r="APK24" s="41"/>
      <c r="APL24" s="42"/>
      <c r="APM24" s="66"/>
      <c r="APN24" s="43"/>
      <c r="APO24" s="41"/>
      <c r="APP24" s="42"/>
      <c r="APQ24" s="66"/>
      <c r="APR24" s="43"/>
      <c r="APS24" s="41"/>
      <c r="APT24" s="42"/>
      <c r="APU24" s="66"/>
      <c r="APV24" s="43"/>
      <c r="APW24" s="41"/>
      <c r="APX24" s="42"/>
      <c r="APY24" s="66"/>
      <c r="APZ24" s="43"/>
      <c r="AQA24" s="41"/>
      <c r="AQB24" s="42"/>
      <c r="AQC24" s="66"/>
      <c r="AQD24" s="43"/>
      <c r="AQE24" s="41"/>
      <c r="AQF24" s="42"/>
      <c r="AQG24" s="66"/>
      <c r="AQH24" s="43"/>
      <c r="AQI24" s="41"/>
      <c r="AQJ24" s="42"/>
      <c r="AQK24" s="66"/>
      <c r="AQL24" s="43"/>
      <c r="AQM24" s="41"/>
      <c r="AQN24" s="42"/>
      <c r="AQO24" s="66"/>
      <c r="AQP24" s="43"/>
      <c r="AQQ24" s="41"/>
      <c r="AQR24" s="42"/>
      <c r="AQS24" s="66"/>
      <c r="AQT24" s="43"/>
      <c r="AQU24" s="41"/>
      <c r="AQV24" s="42"/>
      <c r="AQW24" s="66"/>
      <c r="AQX24" s="43"/>
      <c r="AQY24" s="41"/>
      <c r="AQZ24" s="42"/>
      <c r="ARA24" s="66"/>
      <c r="ARB24" s="43"/>
      <c r="ARC24" s="41"/>
      <c r="ARD24" s="42"/>
      <c r="UDO24" s="36"/>
      <c r="UDP24" s="36"/>
      <c r="UWQ24" s="36"/>
      <c r="UWR24" s="36"/>
    </row>
    <row r="25" spans="1:16192" x14ac:dyDescent="0.25">
      <c r="A25" s="75"/>
      <c r="B25" s="12"/>
      <c r="C25" s="43"/>
      <c r="D25" s="92"/>
      <c r="E25" s="107"/>
      <c r="F25" s="75"/>
      <c r="G25" s="41"/>
      <c r="H25" s="43"/>
      <c r="I25" s="107"/>
      <c r="J25" s="68"/>
      <c r="GU25" s="41"/>
      <c r="GV25" s="42"/>
      <c r="GW25" s="66"/>
      <c r="GX25" s="43"/>
      <c r="GY25" s="41"/>
      <c r="GZ25" s="42"/>
      <c r="HA25" s="66"/>
      <c r="HB25" s="43"/>
      <c r="HC25" s="41"/>
      <c r="HD25" s="42"/>
      <c r="HE25" s="66"/>
      <c r="HF25" s="43"/>
      <c r="HG25" s="41"/>
      <c r="HH25" s="42"/>
      <c r="HI25" s="66"/>
      <c r="HJ25" s="43"/>
      <c r="HK25" s="41"/>
      <c r="HL25" s="42"/>
      <c r="HM25" s="66"/>
      <c r="HN25" s="43"/>
      <c r="HO25" s="41"/>
      <c r="HP25" s="42"/>
      <c r="HQ25" s="66"/>
      <c r="HR25" s="43"/>
      <c r="HS25" s="41"/>
      <c r="HT25" s="42"/>
      <c r="HU25" s="66"/>
      <c r="HV25" s="43"/>
      <c r="HW25" s="41"/>
      <c r="HX25" s="42"/>
      <c r="HY25" s="66"/>
      <c r="HZ25" s="43"/>
      <c r="IA25" s="41"/>
      <c r="IB25" s="42"/>
      <c r="IC25" s="66"/>
      <c r="ID25" s="43"/>
      <c r="IE25" s="41"/>
      <c r="IF25" s="42"/>
      <c r="IG25" s="66"/>
      <c r="IH25" s="43"/>
      <c r="II25" s="41"/>
      <c r="IJ25" s="42"/>
      <c r="IK25" s="66"/>
      <c r="IL25" s="43"/>
      <c r="IM25" s="41"/>
      <c r="IN25" s="42"/>
      <c r="IO25" s="66"/>
      <c r="IP25" s="43"/>
      <c r="IQ25" s="41"/>
      <c r="IR25" s="42"/>
      <c r="IS25" s="66"/>
      <c r="IT25" s="43"/>
      <c r="IU25" s="41"/>
      <c r="IV25" s="42"/>
      <c r="IW25" s="66"/>
      <c r="IX25" s="43"/>
      <c r="IY25" s="41"/>
      <c r="IZ25" s="42"/>
      <c r="JA25" s="66"/>
      <c r="JB25" s="43"/>
      <c r="JC25" s="41"/>
      <c r="JD25" s="42"/>
      <c r="JE25" s="66"/>
      <c r="JF25" s="43"/>
      <c r="JG25" s="41"/>
      <c r="JH25" s="42"/>
      <c r="JI25" s="66"/>
      <c r="JJ25" s="43"/>
      <c r="JK25" s="41"/>
      <c r="JL25" s="42"/>
      <c r="JM25" s="66"/>
      <c r="JN25" s="43"/>
      <c r="JO25" s="41"/>
      <c r="JP25" s="42"/>
      <c r="JQ25" s="66"/>
      <c r="JR25" s="43"/>
      <c r="JS25" s="41"/>
      <c r="JT25" s="42"/>
      <c r="JU25" s="66"/>
      <c r="JV25" s="43"/>
      <c r="JW25" s="41"/>
      <c r="JX25" s="42"/>
      <c r="JY25" s="66"/>
      <c r="JZ25" s="43"/>
      <c r="KA25" s="41"/>
      <c r="KB25" s="42"/>
      <c r="KC25" s="66"/>
      <c r="KD25" s="43"/>
      <c r="KE25" s="41"/>
      <c r="KF25" s="42"/>
      <c r="KG25" s="66"/>
      <c r="KH25" s="43"/>
      <c r="KI25" s="41"/>
      <c r="KJ25" s="42"/>
      <c r="KK25" s="66"/>
      <c r="KL25" s="43"/>
      <c r="KM25" s="41"/>
      <c r="KN25" s="42"/>
      <c r="KO25" s="66"/>
      <c r="KP25" s="43"/>
      <c r="KQ25" s="41"/>
      <c r="KR25" s="42"/>
      <c r="KS25" s="66"/>
      <c r="KT25" s="43"/>
      <c r="KU25" s="41"/>
      <c r="KV25" s="42"/>
      <c r="KW25" s="66"/>
      <c r="KX25" s="43"/>
      <c r="KY25" s="41"/>
      <c r="KZ25" s="42"/>
      <c r="LA25" s="66"/>
      <c r="LB25" s="43"/>
      <c r="LC25" s="41"/>
      <c r="LD25" s="42"/>
      <c r="LE25" s="66"/>
      <c r="LF25" s="43"/>
      <c r="LG25" s="41"/>
      <c r="LH25" s="42"/>
      <c r="LI25" s="66"/>
      <c r="LJ25" s="43"/>
      <c r="LK25" s="41"/>
      <c r="LL25" s="42"/>
      <c r="LM25" s="66"/>
      <c r="LN25" s="43"/>
      <c r="LO25" s="41"/>
      <c r="LP25" s="42"/>
      <c r="LQ25" s="66"/>
      <c r="LR25" s="43"/>
      <c r="LS25" s="41"/>
      <c r="LT25" s="42"/>
      <c r="LU25" s="66"/>
      <c r="LV25" s="43"/>
      <c r="LW25" s="41"/>
      <c r="LX25" s="42"/>
      <c r="LY25" s="66"/>
      <c r="LZ25" s="43"/>
      <c r="MA25" s="41"/>
      <c r="MB25" s="42"/>
      <c r="MC25" s="66"/>
      <c r="MD25" s="43"/>
      <c r="ME25" s="41"/>
      <c r="MF25" s="42"/>
      <c r="MG25" s="66"/>
      <c r="MH25" s="43"/>
      <c r="MI25" s="41"/>
      <c r="MJ25" s="42"/>
      <c r="MK25" s="66"/>
      <c r="ML25" s="43"/>
      <c r="MM25" s="41"/>
      <c r="MN25" s="42"/>
      <c r="MO25" s="66"/>
      <c r="MP25" s="43"/>
      <c r="MQ25" s="41"/>
      <c r="MR25" s="42"/>
      <c r="MS25" s="66"/>
      <c r="MT25" s="43"/>
      <c r="MU25" s="41"/>
      <c r="MV25" s="42"/>
      <c r="MW25" s="66"/>
      <c r="MX25" s="43"/>
      <c r="MY25" s="41"/>
      <c r="MZ25" s="42"/>
      <c r="NA25" s="66"/>
      <c r="NB25" s="43"/>
      <c r="NC25" s="41"/>
      <c r="ND25" s="42"/>
      <c r="NE25" s="66"/>
      <c r="NF25" s="43"/>
      <c r="NG25" s="41"/>
      <c r="NH25" s="42"/>
      <c r="NI25" s="66"/>
      <c r="NJ25" s="43"/>
      <c r="NK25" s="41"/>
      <c r="NL25" s="42"/>
      <c r="NM25" s="66"/>
      <c r="NN25" s="43"/>
      <c r="NO25" s="41"/>
      <c r="NP25" s="42"/>
      <c r="NQ25" s="66"/>
      <c r="NR25" s="43"/>
      <c r="NS25" s="41"/>
      <c r="NT25" s="42"/>
      <c r="NU25" s="66"/>
      <c r="NV25" s="43"/>
      <c r="NW25" s="41"/>
      <c r="NX25" s="42"/>
      <c r="NY25" s="66"/>
      <c r="NZ25" s="43"/>
      <c r="OA25" s="41"/>
      <c r="OB25" s="42"/>
      <c r="OC25" s="66"/>
      <c r="OD25" s="43"/>
      <c r="OE25" s="41"/>
      <c r="OF25" s="42"/>
      <c r="OG25" s="66"/>
      <c r="OH25" s="43"/>
      <c r="OI25" s="41"/>
      <c r="OJ25" s="42"/>
      <c r="OK25" s="66"/>
      <c r="OL25" s="43"/>
      <c r="OM25" s="41"/>
      <c r="ON25" s="42"/>
      <c r="OO25" s="66"/>
      <c r="OP25" s="43"/>
      <c r="OQ25" s="41"/>
      <c r="OR25" s="42"/>
      <c r="OS25" s="66"/>
      <c r="OT25" s="43"/>
      <c r="OU25" s="41"/>
      <c r="OV25" s="42"/>
      <c r="OW25" s="66"/>
      <c r="OX25" s="43"/>
      <c r="OY25" s="41"/>
      <c r="OZ25" s="42"/>
      <c r="PA25" s="66"/>
      <c r="PB25" s="43"/>
      <c r="PC25" s="41"/>
      <c r="PD25" s="42"/>
      <c r="PE25" s="66"/>
      <c r="PF25" s="43"/>
      <c r="PG25" s="41"/>
      <c r="PH25" s="42"/>
      <c r="PI25" s="66"/>
      <c r="PJ25" s="43"/>
      <c r="PK25" s="41"/>
      <c r="PL25" s="42"/>
      <c r="PM25" s="66"/>
      <c r="PN25" s="43"/>
      <c r="PO25" s="41"/>
      <c r="PP25" s="42"/>
      <c r="PQ25" s="66"/>
      <c r="PR25" s="43"/>
      <c r="PS25" s="41"/>
      <c r="PT25" s="42"/>
      <c r="PU25" s="66"/>
      <c r="PV25" s="43"/>
      <c r="PW25" s="41"/>
      <c r="PX25" s="42"/>
      <c r="PY25" s="66"/>
      <c r="PZ25" s="43"/>
      <c r="QA25" s="41"/>
      <c r="QB25" s="42"/>
      <c r="QC25" s="66"/>
      <c r="QD25" s="43"/>
      <c r="QE25" s="41"/>
      <c r="QF25" s="42"/>
      <c r="QG25" s="66"/>
      <c r="QH25" s="43"/>
      <c r="QI25" s="41"/>
      <c r="QJ25" s="42"/>
      <c r="QK25" s="66"/>
      <c r="QL25" s="43"/>
      <c r="QM25" s="41"/>
      <c r="QN25" s="42"/>
      <c r="QO25" s="66"/>
      <c r="QP25" s="43"/>
      <c r="QQ25" s="41"/>
      <c r="QR25" s="42"/>
      <c r="QS25" s="66"/>
      <c r="QT25" s="43"/>
      <c r="QU25" s="41"/>
      <c r="QV25" s="42"/>
      <c r="QW25" s="66"/>
      <c r="QX25" s="43"/>
      <c r="QY25" s="41"/>
      <c r="QZ25" s="42"/>
      <c r="RA25" s="66"/>
      <c r="RB25" s="43"/>
      <c r="RC25" s="41"/>
      <c r="RD25" s="42"/>
      <c r="RE25" s="66"/>
      <c r="RF25" s="43"/>
      <c r="RG25" s="41"/>
      <c r="RH25" s="42"/>
      <c r="RI25" s="66"/>
      <c r="RJ25" s="43"/>
      <c r="RK25" s="41"/>
      <c r="RL25" s="42"/>
      <c r="RM25" s="66"/>
      <c r="RN25" s="43"/>
      <c r="RO25" s="41"/>
      <c r="RP25" s="42"/>
      <c r="RQ25" s="66"/>
      <c r="RR25" s="43"/>
      <c r="RS25" s="41"/>
      <c r="RT25" s="42"/>
      <c r="RU25" s="66"/>
      <c r="RV25" s="43"/>
      <c r="RW25" s="41"/>
      <c r="RX25" s="42"/>
      <c r="RY25" s="66"/>
      <c r="RZ25" s="43"/>
      <c r="SA25" s="41"/>
      <c r="SB25" s="42"/>
      <c r="SC25" s="66"/>
      <c r="SD25" s="43"/>
      <c r="SE25" s="41"/>
      <c r="SF25" s="42"/>
      <c r="SG25" s="66"/>
      <c r="SH25" s="43"/>
      <c r="SI25" s="41"/>
      <c r="SJ25" s="42"/>
      <c r="SK25" s="66"/>
      <c r="SL25" s="43"/>
      <c r="SM25" s="41"/>
      <c r="SN25" s="42"/>
      <c r="SO25" s="66"/>
      <c r="SP25" s="43"/>
      <c r="SQ25" s="41"/>
      <c r="SR25" s="42"/>
      <c r="SS25" s="66"/>
      <c r="ST25" s="43"/>
      <c r="SU25" s="41"/>
      <c r="SV25" s="42"/>
      <c r="SW25" s="66"/>
      <c r="SX25" s="43"/>
      <c r="SY25" s="41"/>
      <c r="SZ25" s="42"/>
      <c r="TA25" s="66"/>
      <c r="TB25" s="43"/>
      <c r="TC25" s="41"/>
      <c r="TD25" s="42"/>
      <c r="TE25" s="66"/>
      <c r="TF25" s="43"/>
      <c r="TG25" s="41"/>
      <c r="TH25" s="42"/>
      <c r="TI25" s="66"/>
      <c r="TJ25" s="43"/>
      <c r="TK25" s="41"/>
      <c r="TL25" s="42"/>
      <c r="TM25" s="66"/>
      <c r="TN25" s="43"/>
      <c r="TO25" s="41"/>
      <c r="TP25" s="42"/>
      <c r="TQ25" s="66"/>
      <c r="TR25" s="43"/>
      <c r="TS25" s="41"/>
      <c r="TT25" s="42"/>
      <c r="TU25" s="66"/>
      <c r="TV25" s="43"/>
      <c r="TW25" s="41"/>
      <c r="TX25" s="42"/>
      <c r="TY25" s="66"/>
      <c r="TZ25" s="43"/>
      <c r="UA25" s="41"/>
      <c r="UB25" s="42"/>
      <c r="UC25" s="66"/>
      <c r="UD25" s="43"/>
      <c r="UE25" s="41"/>
      <c r="UF25" s="42"/>
      <c r="UG25" s="66"/>
      <c r="UH25" s="43"/>
      <c r="UI25" s="41"/>
      <c r="UJ25" s="42"/>
      <c r="UK25" s="66"/>
      <c r="UL25" s="43"/>
      <c r="UM25" s="41"/>
      <c r="UN25" s="42"/>
      <c r="UO25" s="66"/>
      <c r="UP25" s="43"/>
      <c r="UQ25" s="41"/>
      <c r="UR25" s="42"/>
      <c r="US25" s="66"/>
      <c r="UT25" s="43"/>
      <c r="UU25" s="41"/>
      <c r="UV25" s="42"/>
      <c r="UW25" s="66"/>
      <c r="UX25" s="43"/>
      <c r="UY25" s="41"/>
      <c r="UZ25" s="42"/>
      <c r="VA25" s="66"/>
      <c r="VB25" s="43"/>
      <c r="VC25" s="41"/>
      <c r="VD25" s="42"/>
      <c r="VE25" s="66"/>
      <c r="VF25" s="43"/>
      <c r="VG25" s="41"/>
      <c r="VH25" s="42"/>
      <c r="VI25" s="66"/>
      <c r="VJ25" s="43"/>
      <c r="VK25" s="41"/>
      <c r="VL25" s="42"/>
      <c r="VM25" s="66"/>
      <c r="VN25" s="43"/>
      <c r="VO25" s="41"/>
      <c r="VP25" s="42"/>
      <c r="VQ25" s="66"/>
      <c r="VR25" s="43"/>
      <c r="VS25" s="41"/>
      <c r="VT25" s="42"/>
      <c r="VU25" s="66"/>
      <c r="VV25" s="43"/>
      <c r="VW25" s="41"/>
      <c r="VX25" s="42"/>
      <c r="VY25" s="66"/>
      <c r="VZ25" s="43"/>
      <c r="WA25" s="41"/>
      <c r="WB25" s="42"/>
      <c r="WC25" s="66"/>
      <c r="WD25" s="43"/>
      <c r="WE25" s="41"/>
      <c r="WF25" s="42"/>
      <c r="WG25" s="66"/>
      <c r="WH25" s="43"/>
      <c r="WI25" s="41"/>
      <c r="WJ25" s="42"/>
      <c r="WK25" s="66"/>
      <c r="WL25" s="43"/>
      <c r="WM25" s="41"/>
      <c r="WN25" s="42"/>
      <c r="WO25" s="66"/>
      <c r="WP25" s="43"/>
      <c r="WQ25" s="41"/>
      <c r="WR25" s="42"/>
      <c r="WS25" s="66"/>
      <c r="WT25" s="43"/>
      <c r="WU25" s="41"/>
      <c r="WV25" s="42"/>
      <c r="WW25" s="66"/>
      <c r="WX25" s="43"/>
      <c r="WY25" s="41"/>
      <c r="WZ25" s="42"/>
      <c r="XA25" s="66"/>
      <c r="XB25" s="43"/>
      <c r="XC25" s="41"/>
      <c r="XD25" s="42"/>
      <c r="XE25" s="66"/>
      <c r="XF25" s="43"/>
      <c r="XG25" s="41"/>
      <c r="XH25" s="42"/>
      <c r="XI25" s="66"/>
      <c r="XJ25" s="43"/>
      <c r="XK25" s="41"/>
      <c r="XL25" s="42"/>
      <c r="XM25" s="66"/>
      <c r="XN25" s="43"/>
      <c r="XO25" s="41"/>
      <c r="XP25" s="42"/>
      <c r="XQ25" s="66"/>
      <c r="XR25" s="43"/>
      <c r="XS25" s="41"/>
      <c r="XT25" s="42"/>
      <c r="XU25" s="66"/>
      <c r="XV25" s="43"/>
      <c r="XW25" s="41"/>
      <c r="XX25" s="42"/>
      <c r="XY25" s="66"/>
      <c r="XZ25" s="43"/>
      <c r="YA25" s="41"/>
      <c r="YB25" s="42"/>
      <c r="YC25" s="66"/>
      <c r="YD25" s="43"/>
      <c r="YE25" s="41"/>
      <c r="YF25" s="42"/>
      <c r="YG25" s="66"/>
      <c r="YH25" s="43"/>
      <c r="YI25" s="41"/>
      <c r="YJ25" s="42"/>
      <c r="YK25" s="66"/>
      <c r="YL25" s="43"/>
      <c r="YM25" s="41"/>
      <c r="YN25" s="42"/>
      <c r="YO25" s="66"/>
      <c r="YP25" s="43"/>
      <c r="YQ25" s="41"/>
      <c r="YR25" s="42"/>
      <c r="YS25" s="66"/>
      <c r="YT25" s="43"/>
      <c r="YU25" s="41"/>
      <c r="YV25" s="42"/>
      <c r="YW25" s="66"/>
      <c r="YX25" s="43"/>
      <c r="YY25" s="41"/>
      <c r="YZ25" s="42"/>
      <c r="ZA25" s="66"/>
      <c r="ZB25" s="43"/>
      <c r="ZC25" s="41"/>
      <c r="ZD25" s="42"/>
      <c r="ZE25" s="66"/>
      <c r="ZF25" s="43"/>
      <c r="ZG25" s="41"/>
      <c r="ZH25" s="42"/>
      <c r="ZI25" s="66"/>
      <c r="ZJ25" s="43"/>
      <c r="ZK25" s="41"/>
      <c r="ZL25" s="42"/>
      <c r="ZM25" s="66"/>
      <c r="ZN25" s="43"/>
      <c r="ZO25" s="41"/>
      <c r="ZP25" s="42"/>
      <c r="ZQ25" s="66"/>
      <c r="ZR25" s="43"/>
      <c r="ZS25" s="41"/>
      <c r="ZT25" s="42"/>
      <c r="ZU25" s="66"/>
      <c r="ZV25" s="43"/>
      <c r="ZW25" s="41"/>
      <c r="ZX25" s="42"/>
      <c r="ZY25" s="66"/>
      <c r="ZZ25" s="43"/>
      <c r="AAA25" s="41"/>
      <c r="AAB25" s="42"/>
      <c r="AAC25" s="66"/>
      <c r="AAD25" s="43"/>
      <c r="AAE25" s="41"/>
      <c r="AAF25" s="42"/>
      <c r="AAG25" s="66"/>
      <c r="AAH25" s="43"/>
      <c r="AAI25" s="41"/>
      <c r="AAJ25" s="42"/>
      <c r="AAK25" s="66"/>
      <c r="AAL25" s="43"/>
      <c r="AAM25" s="41"/>
      <c r="AAN25" s="42"/>
      <c r="AAO25" s="66"/>
      <c r="AAP25" s="43"/>
      <c r="AAQ25" s="41"/>
      <c r="AAR25" s="42"/>
      <c r="AAS25" s="66"/>
      <c r="AAT25" s="43"/>
      <c r="AAU25" s="41"/>
      <c r="AAV25" s="42"/>
      <c r="AAW25" s="66"/>
      <c r="AAX25" s="43"/>
      <c r="AAY25" s="41"/>
      <c r="AAZ25" s="42"/>
      <c r="ABA25" s="66"/>
      <c r="ABB25" s="43"/>
      <c r="ABC25" s="41"/>
      <c r="ABD25" s="42"/>
      <c r="ABE25" s="66"/>
      <c r="ABF25" s="43"/>
      <c r="ABG25" s="41"/>
      <c r="ABH25" s="42"/>
      <c r="ABI25" s="66"/>
      <c r="ABJ25" s="43"/>
      <c r="ABK25" s="41"/>
      <c r="ABL25" s="42"/>
      <c r="ABM25" s="66"/>
      <c r="ABN25" s="43"/>
      <c r="ABO25" s="41"/>
      <c r="ABP25" s="42"/>
      <c r="ABQ25" s="66"/>
      <c r="ABR25" s="43"/>
      <c r="ABS25" s="41"/>
      <c r="ABT25" s="42"/>
      <c r="ABU25" s="66"/>
      <c r="ABV25" s="43"/>
      <c r="ABW25" s="41"/>
      <c r="ABX25" s="42"/>
      <c r="ABY25" s="66"/>
      <c r="ABZ25" s="43"/>
      <c r="ACA25" s="41"/>
      <c r="ACB25" s="42"/>
      <c r="ACC25" s="66"/>
      <c r="ACD25" s="43"/>
      <c r="ACE25" s="41"/>
      <c r="ACF25" s="42"/>
      <c r="ACG25" s="66"/>
      <c r="ACH25" s="43"/>
      <c r="ACI25" s="41"/>
      <c r="ACJ25" s="42"/>
      <c r="ACK25" s="66"/>
      <c r="ACL25" s="43"/>
      <c r="ACM25" s="41"/>
      <c r="ACN25" s="42"/>
      <c r="ACO25" s="66"/>
      <c r="ACP25" s="43"/>
      <c r="ACQ25" s="41"/>
      <c r="ACR25" s="42"/>
      <c r="ACS25" s="66"/>
      <c r="ACT25" s="43"/>
      <c r="ACU25" s="41"/>
      <c r="ACV25" s="42"/>
      <c r="ACW25" s="66"/>
      <c r="ACX25" s="43"/>
      <c r="ACY25" s="41"/>
      <c r="ACZ25" s="42"/>
      <c r="ADA25" s="66"/>
      <c r="ADB25" s="43"/>
      <c r="ADC25" s="41"/>
      <c r="ADD25" s="42"/>
      <c r="ADE25" s="66"/>
      <c r="ADF25" s="43"/>
      <c r="ADG25" s="41"/>
      <c r="ADH25" s="42"/>
      <c r="ADI25" s="66"/>
      <c r="ADJ25" s="43"/>
      <c r="ADK25" s="41"/>
      <c r="ADL25" s="42"/>
      <c r="ADM25" s="66"/>
      <c r="ADN25" s="43"/>
      <c r="ADO25" s="41"/>
      <c r="ADP25" s="42"/>
      <c r="ADQ25" s="66"/>
      <c r="ADR25" s="43"/>
      <c r="ADS25" s="41"/>
      <c r="ADT25" s="42"/>
      <c r="ADU25" s="66"/>
      <c r="ADV25" s="43"/>
      <c r="ADW25" s="41"/>
      <c r="ADX25" s="42"/>
      <c r="ADY25" s="66"/>
      <c r="ADZ25" s="43"/>
      <c r="AEA25" s="41"/>
      <c r="AEB25" s="42"/>
      <c r="AEC25" s="66"/>
      <c r="AED25" s="43"/>
      <c r="AEE25" s="41"/>
      <c r="AEF25" s="42"/>
      <c r="AEG25" s="66"/>
      <c r="AEH25" s="43"/>
      <c r="AEI25" s="41"/>
      <c r="AEJ25" s="42"/>
      <c r="AEK25" s="66"/>
      <c r="AEL25" s="43"/>
      <c r="AEM25" s="41"/>
      <c r="AEN25" s="42"/>
      <c r="AEO25" s="66"/>
      <c r="AEP25" s="43"/>
      <c r="AEQ25" s="41"/>
      <c r="AER25" s="42"/>
      <c r="AES25" s="66"/>
      <c r="AET25" s="43"/>
      <c r="AEU25" s="41"/>
      <c r="AEV25" s="42"/>
      <c r="AEW25" s="66"/>
      <c r="AEX25" s="43"/>
      <c r="AEY25" s="41"/>
      <c r="AEZ25" s="42"/>
      <c r="AFA25" s="66"/>
      <c r="AFB25" s="43"/>
      <c r="AFC25" s="41"/>
      <c r="AFD25" s="42"/>
      <c r="AFE25" s="66"/>
      <c r="AFF25" s="43"/>
      <c r="AFG25" s="41"/>
      <c r="AFH25" s="42"/>
      <c r="AFI25" s="66"/>
      <c r="AFJ25" s="43"/>
      <c r="AFK25" s="41"/>
      <c r="AFL25" s="42"/>
      <c r="AFM25" s="66"/>
      <c r="AFN25" s="43"/>
      <c r="AFO25" s="41"/>
      <c r="AFP25" s="42"/>
      <c r="AFQ25" s="66"/>
      <c r="AFR25" s="43"/>
      <c r="AFS25" s="41"/>
      <c r="AFT25" s="42"/>
      <c r="AFU25" s="66"/>
      <c r="AFV25" s="43"/>
      <c r="AFW25" s="41"/>
      <c r="AFX25" s="42"/>
      <c r="AFY25" s="66"/>
      <c r="AFZ25" s="43"/>
      <c r="AGA25" s="41"/>
      <c r="AGB25" s="42"/>
      <c r="AGC25" s="66"/>
      <c r="AGD25" s="43"/>
      <c r="AGE25" s="41"/>
      <c r="AGF25" s="42"/>
      <c r="AGG25" s="66"/>
      <c r="AGH25" s="43"/>
      <c r="AGI25" s="41"/>
      <c r="AGJ25" s="42"/>
      <c r="AGK25" s="66"/>
      <c r="AGL25" s="43"/>
      <c r="AGM25" s="41"/>
      <c r="AGN25" s="42"/>
      <c r="AGO25" s="66"/>
      <c r="AGP25" s="43"/>
      <c r="AGQ25" s="41"/>
      <c r="AGR25" s="42"/>
      <c r="AGS25" s="66"/>
      <c r="AGT25" s="43"/>
      <c r="AGU25" s="41"/>
      <c r="AGV25" s="42"/>
      <c r="AGW25" s="66"/>
      <c r="AGX25" s="43"/>
      <c r="AGY25" s="41"/>
      <c r="AGZ25" s="42"/>
      <c r="AHA25" s="66"/>
      <c r="AHB25" s="43"/>
      <c r="AHC25" s="41"/>
      <c r="AHD25" s="42"/>
      <c r="AHE25" s="66"/>
      <c r="AHF25" s="43"/>
      <c r="AHG25" s="41"/>
      <c r="AHH25" s="42"/>
      <c r="AHI25" s="66"/>
      <c r="AHJ25" s="43"/>
      <c r="AHK25" s="41"/>
      <c r="AHL25" s="42"/>
      <c r="AHM25" s="66"/>
      <c r="AHN25" s="43"/>
      <c r="AHO25" s="41"/>
      <c r="AHP25" s="42"/>
      <c r="AHQ25" s="66"/>
      <c r="AHR25" s="43"/>
      <c r="AHS25" s="41"/>
      <c r="AHT25" s="42"/>
      <c r="AHU25" s="66"/>
      <c r="AHV25" s="43"/>
      <c r="AHW25" s="41"/>
      <c r="AHX25" s="42"/>
      <c r="AHY25" s="66"/>
      <c r="AHZ25" s="43"/>
      <c r="AIA25" s="41"/>
      <c r="AIB25" s="42"/>
      <c r="AIC25" s="66"/>
      <c r="AID25" s="43"/>
      <c r="AIE25" s="41"/>
      <c r="AIF25" s="42"/>
      <c r="AIG25" s="66"/>
      <c r="AIH25" s="43"/>
      <c r="AII25" s="41"/>
      <c r="AIJ25" s="42"/>
      <c r="AIK25" s="66"/>
      <c r="AIL25" s="43"/>
      <c r="AIM25" s="41"/>
      <c r="AIN25" s="42"/>
      <c r="AIO25" s="66"/>
      <c r="AIP25" s="43"/>
      <c r="AIQ25" s="41"/>
      <c r="AIR25" s="42"/>
      <c r="AIS25" s="66"/>
      <c r="AIT25" s="43"/>
      <c r="AIU25" s="41"/>
      <c r="AIV25" s="42"/>
      <c r="AIW25" s="66"/>
      <c r="AIX25" s="43"/>
      <c r="AIY25" s="41"/>
      <c r="AIZ25" s="42"/>
      <c r="AJA25" s="66"/>
      <c r="AJB25" s="43"/>
      <c r="AJC25" s="41"/>
      <c r="AJD25" s="42"/>
      <c r="AJE25" s="66"/>
      <c r="AJF25" s="43"/>
      <c r="AJG25" s="41"/>
      <c r="AJH25" s="42"/>
      <c r="AJI25" s="66"/>
      <c r="AJJ25" s="43"/>
      <c r="AJK25" s="41"/>
      <c r="AJL25" s="42"/>
      <c r="AJM25" s="66"/>
      <c r="AJN25" s="43"/>
      <c r="AJO25" s="41"/>
      <c r="AJP25" s="42"/>
      <c r="AJQ25" s="66"/>
      <c r="AJR25" s="43"/>
      <c r="AJS25" s="41"/>
      <c r="AJT25" s="42"/>
      <c r="AJU25" s="66"/>
      <c r="AJV25" s="43"/>
      <c r="AJW25" s="41"/>
      <c r="AJX25" s="42"/>
      <c r="AJY25" s="66"/>
      <c r="AJZ25" s="43"/>
      <c r="AKA25" s="41"/>
      <c r="AKB25" s="42"/>
      <c r="AKC25" s="66"/>
      <c r="AKD25" s="43"/>
      <c r="AKE25" s="41"/>
      <c r="AKF25" s="42"/>
      <c r="AKG25" s="66"/>
      <c r="AKH25" s="43"/>
      <c r="AKI25" s="41"/>
      <c r="AKJ25" s="42"/>
      <c r="AKK25" s="66"/>
      <c r="AKL25" s="43"/>
      <c r="AKM25" s="41"/>
      <c r="AKN25" s="42"/>
      <c r="AKO25" s="66"/>
      <c r="AKP25" s="43"/>
      <c r="AKQ25" s="41"/>
      <c r="AKR25" s="42"/>
      <c r="AKS25" s="66"/>
      <c r="AKT25" s="43"/>
      <c r="AKU25" s="41"/>
      <c r="AKV25" s="42"/>
      <c r="AKW25" s="66"/>
      <c r="AKX25" s="43"/>
      <c r="AKY25" s="41"/>
      <c r="AKZ25" s="42"/>
      <c r="ALA25" s="66"/>
      <c r="ALB25" s="43"/>
      <c r="ALC25" s="41"/>
      <c r="ALD25" s="42"/>
      <c r="ALE25" s="66"/>
      <c r="ALF25" s="43"/>
      <c r="ALG25" s="41"/>
      <c r="ALH25" s="42"/>
      <c r="ALI25" s="66"/>
      <c r="ALJ25" s="43"/>
      <c r="ALK25" s="41"/>
      <c r="ALL25" s="42"/>
      <c r="ALM25" s="66"/>
      <c r="ALN25" s="43"/>
      <c r="ALO25" s="41"/>
      <c r="ALP25" s="42"/>
      <c r="ALQ25" s="66"/>
      <c r="ALR25" s="43"/>
      <c r="ALS25" s="41"/>
      <c r="ALT25" s="42"/>
      <c r="ALU25" s="66"/>
      <c r="ALV25" s="43"/>
      <c r="ALW25" s="41"/>
      <c r="ALX25" s="42"/>
      <c r="ALY25" s="66"/>
      <c r="ALZ25" s="43"/>
      <c r="AMA25" s="41"/>
      <c r="AMB25" s="42"/>
      <c r="AMC25" s="66"/>
      <c r="AMD25" s="43"/>
      <c r="AME25" s="41"/>
      <c r="AMF25" s="42"/>
      <c r="AMG25" s="66"/>
      <c r="AMH25" s="43"/>
      <c r="AMI25" s="41"/>
      <c r="AMJ25" s="42"/>
      <c r="AMK25" s="66"/>
      <c r="AML25" s="43"/>
      <c r="AMM25" s="41"/>
      <c r="AMN25" s="42"/>
      <c r="AMO25" s="66"/>
      <c r="AMP25" s="43"/>
      <c r="AMQ25" s="41"/>
      <c r="AMR25" s="42"/>
      <c r="AMS25" s="66"/>
      <c r="AMT25" s="43"/>
      <c r="AMU25" s="41"/>
      <c r="AMV25" s="42"/>
      <c r="AMW25" s="66"/>
      <c r="AMX25" s="43"/>
      <c r="AMY25" s="41"/>
      <c r="AMZ25" s="42"/>
      <c r="ANA25" s="66"/>
      <c r="ANB25" s="43"/>
      <c r="ANC25" s="41"/>
      <c r="AND25" s="42"/>
      <c r="ANE25" s="66"/>
      <c r="ANF25" s="43"/>
      <c r="ANG25" s="41"/>
      <c r="ANH25" s="42"/>
      <c r="ANI25" s="66"/>
      <c r="ANJ25" s="43"/>
      <c r="ANK25" s="41"/>
      <c r="ANL25" s="42"/>
      <c r="ANM25" s="66"/>
      <c r="ANN25" s="43"/>
      <c r="ANO25" s="41"/>
      <c r="ANP25" s="42"/>
      <c r="ANQ25" s="66"/>
      <c r="ANR25" s="43"/>
      <c r="ANS25" s="41"/>
      <c r="ANT25" s="42"/>
      <c r="ANU25" s="66"/>
      <c r="ANV25" s="43"/>
      <c r="ANW25" s="41"/>
      <c r="ANX25" s="42"/>
      <c r="ANY25" s="66"/>
      <c r="ANZ25" s="43"/>
      <c r="AOA25" s="41"/>
      <c r="AOB25" s="42"/>
      <c r="AOC25" s="66"/>
      <c r="AOD25" s="43"/>
      <c r="AOE25" s="41"/>
      <c r="AOF25" s="42"/>
      <c r="AOG25" s="66"/>
      <c r="AOH25" s="43"/>
      <c r="AOI25" s="41"/>
      <c r="AOJ25" s="42"/>
      <c r="AOK25" s="66"/>
      <c r="AOL25" s="43"/>
      <c r="AOM25" s="41"/>
      <c r="AON25" s="42"/>
      <c r="AOO25" s="66"/>
      <c r="AOP25" s="43"/>
      <c r="AOQ25" s="41"/>
      <c r="AOR25" s="42"/>
      <c r="AOS25" s="66"/>
      <c r="AOT25" s="43"/>
      <c r="AOU25" s="41"/>
      <c r="AOV25" s="42"/>
      <c r="AOW25" s="66"/>
      <c r="AOX25" s="43"/>
      <c r="AOY25" s="41"/>
      <c r="AOZ25" s="42"/>
      <c r="APA25" s="66"/>
      <c r="APB25" s="43"/>
      <c r="APC25" s="41"/>
      <c r="APD25" s="42"/>
      <c r="APE25" s="66"/>
      <c r="APF25" s="43"/>
      <c r="APG25" s="41"/>
      <c r="APH25" s="42"/>
      <c r="API25" s="66"/>
      <c r="APJ25" s="43"/>
      <c r="APK25" s="41"/>
      <c r="APL25" s="42"/>
      <c r="APM25" s="66"/>
      <c r="APN25" s="43"/>
      <c r="APO25" s="41"/>
      <c r="APP25" s="42"/>
      <c r="APQ25" s="66"/>
      <c r="APR25" s="43"/>
      <c r="APS25" s="41"/>
      <c r="APT25" s="42"/>
      <c r="APU25" s="66"/>
      <c r="APV25" s="43"/>
      <c r="APW25" s="41"/>
      <c r="APX25" s="42"/>
      <c r="APY25" s="66"/>
      <c r="APZ25" s="43"/>
      <c r="AQA25" s="41"/>
      <c r="AQB25" s="42"/>
      <c r="AQC25" s="66"/>
      <c r="AQD25" s="43"/>
      <c r="AQE25" s="41"/>
      <c r="AQF25" s="42"/>
      <c r="AQG25" s="66"/>
      <c r="AQH25" s="43"/>
      <c r="AQI25" s="41"/>
      <c r="AQJ25" s="42"/>
      <c r="AQK25" s="66"/>
      <c r="AQL25" s="43"/>
      <c r="AQM25" s="41"/>
      <c r="AQN25" s="42"/>
      <c r="AQO25" s="66"/>
      <c r="AQP25" s="43"/>
      <c r="AQQ25" s="41"/>
      <c r="AQR25" s="42"/>
      <c r="AQS25" s="66"/>
      <c r="AQT25" s="43"/>
      <c r="AQU25" s="41"/>
      <c r="AQV25" s="42"/>
      <c r="AQW25" s="66"/>
      <c r="AQX25" s="43"/>
      <c r="AQY25" s="41"/>
      <c r="AQZ25" s="42"/>
      <c r="ARA25" s="66"/>
      <c r="ARB25" s="43"/>
      <c r="ARC25" s="41"/>
      <c r="ARD25" s="42"/>
      <c r="UDO25" s="36"/>
      <c r="UDP25" s="36"/>
      <c r="UWQ25" s="36"/>
      <c r="UWR25" s="36"/>
    </row>
    <row r="26" spans="1:16192" x14ac:dyDescent="0.25">
      <c r="A26" s="75"/>
      <c r="B26" s="12"/>
      <c r="C26" s="43"/>
      <c r="D26" s="92"/>
      <c r="E26" s="107"/>
      <c r="F26" s="75"/>
      <c r="G26" s="41"/>
      <c r="H26" s="43"/>
      <c r="I26" s="107"/>
      <c r="J26" s="68"/>
      <c r="GU26" s="41"/>
      <c r="GV26" s="42"/>
      <c r="GW26" s="66"/>
      <c r="GX26" s="43"/>
      <c r="GY26" s="41"/>
      <c r="GZ26" s="42"/>
      <c r="HA26" s="66"/>
      <c r="HB26" s="43"/>
      <c r="HC26" s="41"/>
      <c r="HD26" s="42"/>
      <c r="HE26" s="66"/>
      <c r="HF26" s="43"/>
      <c r="HG26" s="41"/>
      <c r="HH26" s="42"/>
      <c r="HI26" s="66"/>
      <c r="HJ26" s="43"/>
      <c r="HK26" s="41"/>
      <c r="HL26" s="42"/>
      <c r="HM26" s="66"/>
      <c r="HN26" s="43"/>
      <c r="HO26" s="41"/>
      <c r="HP26" s="42"/>
      <c r="HQ26" s="66"/>
      <c r="HR26" s="43"/>
      <c r="HS26" s="41"/>
      <c r="HT26" s="42"/>
      <c r="HU26" s="66"/>
      <c r="HV26" s="43"/>
      <c r="HW26" s="41"/>
      <c r="HX26" s="42"/>
      <c r="HY26" s="66"/>
      <c r="HZ26" s="43"/>
      <c r="IA26" s="41"/>
      <c r="IB26" s="42"/>
      <c r="IC26" s="66"/>
      <c r="ID26" s="43"/>
      <c r="IE26" s="41"/>
      <c r="IF26" s="42"/>
      <c r="IG26" s="66"/>
      <c r="IH26" s="43"/>
      <c r="II26" s="41"/>
      <c r="IJ26" s="42"/>
      <c r="IK26" s="66"/>
      <c r="IL26" s="43"/>
      <c r="IM26" s="41"/>
      <c r="IN26" s="42"/>
      <c r="IO26" s="66"/>
      <c r="IP26" s="43"/>
      <c r="IQ26" s="41"/>
      <c r="IR26" s="42"/>
      <c r="IS26" s="66"/>
      <c r="IT26" s="43"/>
      <c r="IU26" s="41"/>
      <c r="IV26" s="42"/>
      <c r="IW26" s="66"/>
      <c r="IX26" s="43"/>
      <c r="IY26" s="41"/>
      <c r="IZ26" s="42"/>
      <c r="JA26" s="66"/>
      <c r="JB26" s="43"/>
      <c r="JC26" s="41"/>
      <c r="JD26" s="42"/>
      <c r="JE26" s="66"/>
      <c r="JF26" s="43"/>
      <c r="JG26" s="41"/>
      <c r="JH26" s="42"/>
      <c r="JI26" s="66"/>
      <c r="JJ26" s="43"/>
      <c r="JK26" s="41"/>
      <c r="JL26" s="42"/>
      <c r="JM26" s="66"/>
      <c r="JN26" s="43"/>
      <c r="JO26" s="41"/>
      <c r="JP26" s="42"/>
      <c r="JQ26" s="66"/>
      <c r="JR26" s="43"/>
      <c r="JS26" s="41"/>
      <c r="JT26" s="42"/>
      <c r="JU26" s="66"/>
      <c r="JV26" s="43"/>
      <c r="JW26" s="41"/>
      <c r="JX26" s="42"/>
      <c r="JY26" s="66"/>
      <c r="JZ26" s="43"/>
      <c r="KA26" s="41"/>
      <c r="KB26" s="42"/>
      <c r="KC26" s="66"/>
      <c r="KD26" s="43"/>
      <c r="KE26" s="41"/>
      <c r="KF26" s="42"/>
      <c r="KG26" s="66"/>
      <c r="KH26" s="43"/>
      <c r="KI26" s="41"/>
      <c r="KJ26" s="42"/>
      <c r="KK26" s="66"/>
      <c r="KL26" s="43"/>
      <c r="KM26" s="41"/>
      <c r="KN26" s="42"/>
      <c r="KO26" s="66"/>
      <c r="KP26" s="43"/>
      <c r="KQ26" s="41"/>
      <c r="KR26" s="42"/>
      <c r="KS26" s="66"/>
      <c r="KT26" s="43"/>
      <c r="KU26" s="41"/>
      <c r="KV26" s="42"/>
      <c r="KW26" s="66"/>
      <c r="KX26" s="43"/>
      <c r="KY26" s="41"/>
      <c r="KZ26" s="42"/>
      <c r="LA26" s="66"/>
      <c r="LB26" s="43"/>
      <c r="LC26" s="41"/>
      <c r="LD26" s="42"/>
      <c r="LE26" s="66"/>
      <c r="LF26" s="43"/>
      <c r="LG26" s="41"/>
      <c r="LH26" s="42"/>
      <c r="LI26" s="66"/>
      <c r="LJ26" s="43"/>
      <c r="LK26" s="41"/>
      <c r="LL26" s="42"/>
      <c r="LM26" s="66"/>
      <c r="LN26" s="43"/>
      <c r="LO26" s="41"/>
      <c r="LP26" s="42"/>
      <c r="LQ26" s="66"/>
      <c r="LR26" s="43"/>
      <c r="LS26" s="41"/>
      <c r="LT26" s="42"/>
      <c r="LU26" s="66"/>
      <c r="LV26" s="43"/>
      <c r="LW26" s="41"/>
      <c r="LX26" s="42"/>
      <c r="LY26" s="66"/>
      <c r="LZ26" s="43"/>
      <c r="MA26" s="41"/>
      <c r="MB26" s="42"/>
      <c r="MC26" s="66"/>
      <c r="MD26" s="43"/>
      <c r="ME26" s="41"/>
      <c r="MF26" s="42"/>
      <c r="MG26" s="66"/>
      <c r="MH26" s="43"/>
      <c r="MI26" s="41"/>
      <c r="MJ26" s="42"/>
      <c r="MK26" s="66"/>
      <c r="ML26" s="43"/>
      <c r="MM26" s="41"/>
      <c r="MN26" s="42"/>
      <c r="MO26" s="66"/>
      <c r="MP26" s="43"/>
      <c r="MQ26" s="41"/>
      <c r="MR26" s="42"/>
      <c r="MS26" s="66"/>
      <c r="MT26" s="43"/>
      <c r="MU26" s="41"/>
      <c r="MV26" s="42"/>
      <c r="MW26" s="66"/>
      <c r="MX26" s="43"/>
      <c r="MY26" s="41"/>
      <c r="MZ26" s="42"/>
      <c r="NA26" s="66"/>
      <c r="NB26" s="43"/>
      <c r="NC26" s="41"/>
      <c r="ND26" s="42"/>
      <c r="NE26" s="66"/>
      <c r="NF26" s="43"/>
      <c r="NG26" s="41"/>
      <c r="NH26" s="42"/>
      <c r="NI26" s="66"/>
      <c r="NJ26" s="43"/>
      <c r="NK26" s="41"/>
      <c r="NL26" s="42"/>
      <c r="NM26" s="66"/>
      <c r="NN26" s="43"/>
      <c r="NO26" s="41"/>
      <c r="NP26" s="42"/>
      <c r="NQ26" s="66"/>
      <c r="NR26" s="43"/>
      <c r="NS26" s="41"/>
      <c r="NT26" s="42"/>
      <c r="NU26" s="66"/>
      <c r="NV26" s="43"/>
      <c r="NW26" s="41"/>
      <c r="NX26" s="42"/>
      <c r="NY26" s="66"/>
      <c r="NZ26" s="43"/>
      <c r="OA26" s="41"/>
      <c r="OB26" s="42"/>
      <c r="OC26" s="66"/>
      <c r="OD26" s="43"/>
      <c r="OE26" s="41"/>
      <c r="OF26" s="42"/>
      <c r="OG26" s="66"/>
      <c r="OH26" s="43"/>
      <c r="OI26" s="41"/>
      <c r="OJ26" s="42"/>
      <c r="OK26" s="66"/>
      <c r="OL26" s="43"/>
      <c r="OM26" s="41"/>
      <c r="ON26" s="42"/>
      <c r="OO26" s="66"/>
      <c r="OP26" s="43"/>
      <c r="OQ26" s="41"/>
      <c r="OR26" s="42"/>
      <c r="OS26" s="66"/>
      <c r="OT26" s="43"/>
      <c r="OU26" s="41"/>
      <c r="OV26" s="42"/>
      <c r="OW26" s="66"/>
      <c r="OX26" s="43"/>
      <c r="OY26" s="41"/>
      <c r="OZ26" s="42"/>
      <c r="PA26" s="66"/>
      <c r="PB26" s="43"/>
      <c r="PC26" s="41"/>
      <c r="PD26" s="42"/>
      <c r="PE26" s="66"/>
      <c r="PF26" s="43"/>
      <c r="PG26" s="41"/>
      <c r="PH26" s="42"/>
      <c r="PI26" s="66"/>
      <c r="PJ26" s="43"/>
      <c r="PK26" s="41"/>
      <c r="PL26" s="42"/>
      <c r="PM26" s="66"/>
      <c r="PN26" s="43"/>
      <c r="PO26" s="41"/>
      <c r="PP26" s="42"/>
      <c r="PQ26" s="66"/>
      <c r="PR26" s="43"/>
      <c r="PS26" s="41"/>
      <c r="PT26" s="42"/>
      <c r="PU26" s="66"/>
      <c r="PV26" s="43"/>
      <c r="PW26" s="41"/>
      <c r="PX26" s="42"/>
      <c r="PY26" s="66"/>
      <c r="PZ26" s="43"/>
      <c r="QA26" s="41"/>
      <c r="QB26" s="42"/>
      <c r="QC26" s="66"/>
      <c r="QD26" s="43"/>
      <c r="QE26" s="41"/>
      <c r="QF26" s="42"/>
      <c r="QG26" s="66"/>
      <c r="QH26" s="43"/>
      <c r="QI26" s="41"/>
      <c r="QJ26" s="42"/>
      <c r="QK26" s="66"/>
      <c r="QL26" s="43"/>
      <c r="QM26" s="41"/>
      <c r="QN26" s="42"/>
      <c r="QO26" s="66"/>
      <c r="QP26" s="43"/>
      <c r="QQ26" s="41"/>
      <c r="QR26" s="42"/>
      <c r="QS26" s="66"/>
      <c r="QT26" s="43"/>
      <c r="QU26" s="41"/>
      <c r="QV26" s="42"/>
      <c r="QW26" s="66"/>
      <c r="QX26" s="43"/>
      <c r="QY26" s="41"/>
      <c r="QZ26" s="42"/>
      <c r="RA26" s="66"/>
      <c r="RB26" s="43"/>
      <c r="RC26" s="41"/>
      <c r="RD26" s="42"/>
      <c r="RE26" s="66"/>
      <c r="RF26" s="43"/>
      <c r="RG26" s="41"/>
      <c r="RH26" s="42"/>
      <c r="RI26" s="66"/>
      <c r="RJ26" s="43"/>
      <c r="RK26" s="41"/>
      <c r="RL26" s="42"/>
      <c r="RM26" s="66"/>
      <c r="RN26" s="43"/>
      <c r="RO26" s="41"/>
      <c r="RP26" s="42"/>
      <c r="RQ26" s="66"/>
      <c r="RR26" s="43"/>
      <c r="RS26" s="41"/>
      <c r="RT26" s="42"/>
      <c r="RU26" s="66"/>
      <c r="RV26" s="43"/>
      <c r="RW26" s="41"/>
      <c r="RX26" s="42"/>
      <c r="RY26" s="66"/>
      <c r="RZ26" s="43"/>
      <c r="SA26" s="41"/>
      <c r="SB26" s="42"/>
      <c r="SC26" s="66"/>
      <c r="SD26" s="43"/>
      <c r="SE26" s="41"/>
      <c r="SF26" s="42"/>
      <c r="SG26" s="66"/>
      <c r="SH26" s="43"/>
      <c r="SI26" s="41"/>
      <c r="SJ26" s="42"/>
      <c r="SK26" s="66"/>
      <c r="SL26" s="43"/>
      <c r="SM26" s="41"/>
      <c r="SN26" s="42"/>
      <c r="SO26" s="66"/>
      <c r="SP26" s="43"/>
      <c r="SQ26" s="41"/>
      <c r="SR26" s="42"/>
      <c r="SS26" s="66"/>
      <c r="ST26" s="43"/>
      <c r="SU26" s="41"/>
      <c r="SV26" s="42"/>
      <c r="SW26" s="66"/>
      <c r="SX26" s="43"/>
      <c r="SY26" s="41"/>
      <c r="SZ26" s="42"/>
      <c r="TA26" s="66"/>
      <c r="TB26" s="43"/>
      <c r="TC26" s="41"/>
      <c r="TD26" s="42"/>
      <c r="TE26" s="66"/>
      <c r="TF26" s="43"/>
      <c r="TG26" s="41"/>
      <c r="TH26" s="42"/>
      <c r="TI26" s="66"/>
      <c r="TJ26" s="43"/>
      <c r="TK26" s="41"/>
      <c r="TL26" s="42"/>
      <c r="TM26" s="66"/>
      <c r="TN26" s="43"/>
      <c r="TO26" s="41"/>
      <c r="TP26" s="42"/>
      <c r="TQ26" s="66"/>
      <c r="TR26" s="43"/>
      <c r="TS26" s="41"/>
      <c r="TT26" s="42"/>
      <c r="TU26" s="66"/>
      <c r="TV26" s="43"/>
      <c r="TW26" s="41"/>
      <c r="TX26" s="42"/>
      <c r="TY26" s="66"/>
      <c r="TZ26" s="43"/>
      <c r="UA26" s="41"/>
      <c r="UB26" s="42"/>
      <c r="UC26" s="66"/>
      <c r="UD26" s="43"/>
      <c r="UE26" s="41"/>
      <c r="UF26" s="42"/>
      <c r="UG26" s="66"/>
      <c r="UH26" s="43"/>
      <c r="UI26" s="41"/>
      <c r="UJ26" s="42"/>
      <c r="UK26" s="66"/>
      <c r="UL26" s="43"/>
      <c r="UM26" s="41"/>
      <c r="UN26" s="42"/>
      <c r="UO26" s="66"/>
      <c r="UP26" s="43"/>
      <c r="UQ26" s="41"/>
      <c r="UR26" s="42"/>
      <c r="US26" s="66"/>
      <c r="UT26" s="43"/>
      <c r="UU26" s="41"/>
      <c r="UV26" s="42"/>
      <c r="UW26" s="66"/>
      <c r="UX26" s="43"/>
      <c r="UY26" s="41"/>
      <c r="UZ26" s="42"/>
      <c r="VA26" s="66"/>
      <c r="VB26" s="43"/>
      <c r="VC26" s="41"/>
      <c r="VD26" s="42"/>
      <c r="VE26" s="66"/>
      <c r="VF26" s="43"/>
      <c r="VG26" s="41"/>
      <c r="VH26" s="42"/>
      <c r="VI26" s="66"/>
      <c r="VJ26" s="43"/>
      <c r="VK26" s="41"/>
      <c r="VL26" s="42"/>
      <c r="VM26" s="66"/>
      <c r="VN26" s="43"/>
      <c r="VO26" s="41"/>
      <c r="VP26" s="42"/>
      <c r="VQ26" s="66"/>
      <c r="VR26" s="43"/>
      <c r="VS26" s="41"/>
      <c r="VT26" s="42"/>
      <c r="VU26" s="66"/>
      <c r="VV26" s="43"/>
      <c r="VW26" s="41"/>
      <c r="VX26" s="42"/>
      <c r="VY26" s="66"/>
      <c r="VZ26" s="43"/>
      <c r="WA26" s="41"/>
      <c r="WB26" s="42"/>
      <c r="WC26" s="66"/>
      <c r="WD26" s="43"/>
      <c r="WE26" s="41"/>
      <c r="WF26" s="42"/>
      <c r="WG26" s="66"/>
      <c r="WH26" s="43"/>
      <c r="WI26" s="41"/>
      <c r="WJ26" s="42"/>
      <c r="WK26" s="66"/>
      <c r="WL26" s="43"/>
      <c r="WM26" s="41"/>
      <c r="WN26" s="42"/>
      <c r="WO26" s="66"/>
      <c r="WP26" s="43"/>
      <c r="WQ26" s="41"/>
      <c r="WR26" s="42"/>
      <c r="WS26" s="66"/>
      <c r="WT26" s="43"/>
      <c r="WU26" s="41"/>
      <c r="WV26" s="42"/>
      <c r="WW26" s="66"/>
      <c r="WX26" s="43"/>
      <c r="WY26" s="41"/>
      <c r="WZ26" s="42"/>
      <c r="XA26" s="66"/>
      <c r="XB26" s="43"/>
      <c r="XC26" s="41"/>
      <c r="XD26" s="42"/>
      <c r="XE26" s="66"/>
      <c r="XF26" s="43"/>
      <c r="XG26" s="41"/>
      <c r="XH26" s="42"/>
      <c r="XI26" s="66"/>
      <c r="XJ26" s="43"/>
      <c r="XK26" s="41"/>
      <c r="XL26" s="42"/>
      <c r="XM26" s="66"/>
      <c r="XN26" s="43"/>
      <c r="XO26" s="41"/>
      <c r="XP26" s="42"/>
      <c r="XQ26" s="66"/>
      <c r="XR26" s="43"/>
      <c r="XS26" s="41"/>
      <c r="XT26" s="42"/>
      <c r="XU26" s="66"/>
      <c r="XV26" s="43"/>
      <c r="XW26" s="41"/>
      <c r="XX26" s="42"/>
      <c r="XY26" s="66"/>
      <c r="XZ26" s="43"/>
      <c r="YA26" s="41"/>
      <c r="YB26" s="42"/>
      <c r="YC26" s="66"/>
      <c r="YD26" s="43"/>
      <c r="YE26" s="41"/>
      <c r="YF26" s="42"/>
      <c r="YG26" s="66"/>
      <c r="YH26" s="43"/>
      <c r="YI26" s="41"/>
      <c r="YJ26" s="42"/>
      <c r="YK26" s="66"/>
      <c r="YL26" s="43"/>
      <c r="YM26" s="41"/>
      <c r="YN26" s="42"/>
      <c r="YO26" s="66"/>
      <c r="YP26" s="43"/>
      <c r="YQ26" s="41"/>
      <c r="YR26" s="42"/>
      <c r="YS26" s="66"/>
      <c r="YT26" s="43"/>
      <c r="YU26" s="41"/>
      <c r="YV26" s="42"/>
      <c r="YW26" s="66"/>
      <c r="YX26" s="43"/>
      <c r="YY26" s="41"/>
      <c r="YZ26" s="42"/>
      <c r="ZA26" s="66"/>
      <c r="ZB26" s="43"/>
      <c r="ZC26" s="41"/>
      <c r="ZD26" s="42"/>
      <c r="ZE26" s="66"/>
      <c r="ZF26" s="43"/>
      <c r="ZG26" s="41"/>
      <c r="ZH26" s="42"/>
      <c r="ZI26" s="66"/>
      <c r="ZJ26" s="43"/>
      <c r="ZK26" s="41"/>
      <c r="ZL26" s="42"/>
      <c r="ZM26" s="66"/>
      <c r="ZN26" s="43"/>
      <c r="ZO26" s="41"/>
      <c r="ZP26" s="42"/>
      <c r="ZQ26" s="66"/>
      <c r="ZR26" s="43"/>
      <c r="ZS26" s="41"/>
      <c r="ZT26" s="42"/>
      <c r="ZU26" s="66"/>
      <c r="ZV26" s="43"/>
      <c r="ZW26" s="41"/>
      <c r="ZX26" s="42"/>
      <c r="ZY26" s="66"/>
      <c r="ZZ26" s="43"/>
      <c r="AAA26" s="41"/>
      <c r="AAB26" s="42"/>
      <c r="AAC26" s="66"/>
      <c r="AAD26" s="43"/>
      <c r="AAE26" s="41"/>
      <c r="AAF26" s="42"/>
      <c r="AAG26" s="66"/>
      <c r="AAH26" s="43"/>
      <c r="AAI26" s="41"/>
      <c r="AAJ26" s="42"/>
      <c r="AAK26" s="66"/>
      <c r="AAL26" s="43"/>
      <c r="AAM26" s="41"/>
      <c r="AAN26" s="42"/>
      <c r="AAO26" s="66"/>
      <c r="AAP26" s="43"/>
      <c r="AAQ26" s="41"/>
      <c r="AAR26" s="42"/>
      <c r="AAS26" s="66"/>
      <c r="AAT26" s="43"/>
      <c r="AAU26" s="41"/>
      <c r="AAV26" s="42"/>
      <c r="AAW26" s="66"/>
      <c r="AAX26" s="43"/>
      <c r="AAY26" s="41"/>
      <c r="AAZ26" s="42"/>
      <c r="ABA26" s="66"/>
      <c r="ABB26" s="43"/>
      <c r="ABC26" s="41"/>
      <c r="ABD26" s="42"/>
      <c r="ABE26" s="66"/>
      <c r="ABF26" s="43"/>
      <c r="ABG26" s="41"/>
      <c r="ABH26" s="42"/>
      <c r="ABI26" s="66"/>
      <c r="ABJ26" s="43"/>
      <c r="ABK26" s="41"/>
      <c r="ABL26" s="42"/>
      <c r="ABM26" s="66"/>
      <c r="ABN26" s="43"/>
      <c r="ABO26" s="41"/>
      <c r="ABP26" s="42"/>
      <c r="ABQ26" s="66"/>
      <c r="ABR26" s="43"/>
      <c r="ABS26" s="41"/>
      <c r="ABT26" s="42"/>
      <c r="ABU26" s="66"/>
      <c r="ABV26" s="43"/>
      <c r="ABW26" s="41"/>
      <c r="ABX26" s="42"/>
      <c r="ABY26" s="66"/>
      <c r="ABZ26" s="43"/>
      <c r="ACA26" s="41"/>
      <c r="ACB26" s="42"/>
      <c r="ACC26" s="66"/>
      <c r="ACD26" s="43"/>
      <c r="ACE26" s="41"/>
      <c r="ACF26" s="42"/>
      <c r="ACG26" s="66"/>
      <c r="ACH26" s="43"/>
      <c r="ACI26" s="41"/>
      <c r="ACJ26" s="42"/>
      <c r="ACK26" s="66"/>
      <c r="ACL26" s="43"/>
      <c r="ACM26" s="41"/>
      <c r="ACN26" s="42"/>
      <c r="ACO26" s="66"/>
      <c r="ACP26" s="43"/>
      <c r="ACQ26" s="41"/>
      <c r="ACR26" s="42"/>
      <c r="ACS26" s="66"/>
      <c r="ACT26" s="43"/>
      <c r="ACU26" s="41"/>
      <c r="ACV26" s="42"/>
      <c r="ACW26" s="66"/>
      <c r="ACX26" s="43"/>
      <c r="ACY26" s="41"/>
      <c r="ACZ26" s="42"/>
      <c r="ADA26" s="66"/>
      <c r="ADB26" s="43"/>
      <c r="ADC26" s="41"/>
      <c r="ADD26" s="42"/>
      <c r="ADE26" s="66"/>
      <c r="ADF26" s="43"/>
      <c r="ADG26" s="41"/>
      <c r="ADH26" s="42"/>
      <c r="ADI26" s="66"/>
      <c r="ADJ26" s="43"/>
      <c r="ADK26" s="41"/>
      <c r="ADL26" s="42"/>
      <c r="ADM26" s="66"/>
      <c r="ADN26" s="43"/>
      <c r="ADO26" s="41"/>
      <c r="ADP26" s="42"/>
      <c r="ADQ26" s="66"/>
      <c r="ADR26" s="43"/>
      <c r="ADS26" s="41"/>
      <c r="ADT26" s="42"/>
      <c r="ADU26" s="66"/>
      <c r="ADV26" s="43"/>
      <c r="ADW26" s="41"/>
      <c r="ADX26" s="42"/>
      <c r="ADY26" s="66"/>
      <c r="ADZ26" s="43"/>
      <c r="AEA26" s="41"/>
      <c r="AEB26" s="42"/>
      <c r="AEC26" s="66"/>
      <c r="AED26" s="43"/>
      <c r="AEE26" s="41"/>
      <c r="AEF26" s="42"/>
      <c r="AEG26" s="66"/>
      <c r="AEH26" s="43"/>
      <c r="AEI26" s="41"/>
      <c r="AEJ26" s="42"/>
      <c r="AEK26" s="66"/>
      <c r="AEL26" s="43"/>
      <c r="AEM26" s="41"/>
      <c r="AEN26" s="42"/>
      <c r="AEO26" s="66"/>
      <c r="AEP26" s="43"/>
      <c r="AEQ26" s="41"/>
      <c r="AER26" s="42"/>
      <c r="AES26" s="66"/>
      <c r="AET26" s="43"/>
      <c r="AEU26" s="41"/>
      <c r="AEV26" s="42"/>
      <c r="AEW26" s="66"/>
      <c r="AEX26" s="43"/>
      <c r="AEY26" s="41"/>
      <c r="AEZ26" s="42"/>
      <c r="AFA26" s="66"/>
      <c r="AFB26" s="43"/>
      <c r="AFC26" s="41"/>
      <c r="AFD26" s="42"/>
      <c r="AFE26" s="66"/>
      <c r="AFF26" s="43"/>
      <c r="AFG26" s="41"/>
      <c r="AFH26" s="42"/>
      <c r="AFI26" s="66"/>
      <c r="AFJ26" s="43"/>
      <c r="AFK26" s="41"/>
      <c r="AFL26" s="42"/>
      <c r="AFM26" s="66"/>
      <c r="AFN26" s="43"/>
      <c r="AFO26" s="41"/>
      <c r="AFP26" s="42"/>
      <c r="AFQ26" s="66"/>
      <c r="AFR26" s="43"/>
      <c r="AFS26" s="41"/>
      <c r="AFT26" s="42"/>
      <c r="AFU26" s="66"/>
      <c r="AFV26" s="43"/>
      <c r="AFW26" s="41"/>
      <c r="AFX26" s="42"/>
      <c r="AFY26" s="66"/>
      <c r="AFZ26" s="43"/>
      <c r="AGA26" s="41"/>
      <c r="AGB26" s="42"/>
      <c r="AGC26" s="66"/>
      <c r="AGD26" s="43"/>
      <c r="AGE26" s="41"/>
      <c r="AGF26" s="42"/>
      <c r="AGG26" s="66"/>
      <c r="AGH26" s="43"/>
      <c r="AGI26" s="41"/>
      <c r="AGJ26" s="42"/>
      <c r="AGK26" s="66"/>
      <c r="AGL26" s="43"/>
      <c r="AGM26" s="41"/>
      <c r="AGN26" s="42"/>
      <c r="AGO26" s="66"/>
      <c r="AGP26" s="43"/>
      <c r="AGQ26" s="41"/>
      <c r="AGR26" s="42"/>
      <c r="AGS26" s="66"/>
      <c r="AGT26" s="43"/>
      <c r="AGU26" s="41"/>
      <c r="AGV26" s="42"/>
      <c r="AGW26" s="66"/>
      <c r="AGX26" s="43"/>
      <c r="AGY26" s="41"/>
      <c r="AGZ26" s="42"/>
      <c r="AHA26" s="66"/>
      <c r="AHB26" s="43"/>
      <c r="AHC26" s="41"/>
      <c r="AHD26" s="42"/>
      <c r="AHE26" s="66"/>
      <c r="AHF26" s="43"/>
      <c r="AHG26" s="41"/>
      <c r="AHH26" s="42"/>
      <c r="AHI26" s="66"/>
      <c r="AHJ26" s="43"/>
      <c r="AHK26" s="41"/>
      <c r="AHL26" s="42"/>
      <c r="AHM26" s="66"/>
      <c r="AHN26" s="43"/>
      <c r="AHO26" s="41"/>
      <c r="AHP26" s="42"/>
      <c r="AHQ26" s="66"/>
      <c r="AHR26" s="43"/>
      <c r="AHS26" s="41"/>
      <c r="AHT26" s="42"/>
      <c r="AHU26" s="66"/>
      <c r="AHV26" s="43"/>
      <c r="AHW26" s="41"/>
      <c r="AHX26" s="42"/>
      <c r="AHY26" s="66"/>
      <c r="AHZ26" s="43"/>
      <c r="AIA26" s="41"/>
      <c r="AIB26" s="42"/>
      <c r="AIC26" s="66"/>
      <c r="AID26" s="43"/>
      <c r="AIE26" s="41"/>
      <c r="AIF26" s="42"/>
      <c r="AIG26" s="66"/>
      <c r="AIH26" s="43"/>
      <c r="AII26" s="41"/>
      <c r="AIJ26" s="42"/>
      <c r="AIK26" s="66"/>
      <c r="AIL26" s="43"/>
      <c r="AIM26" s="41"/>
      <c r="AIN26" s="42"/>
      <c r="AIO26" s="66"/>
      <c r="AIP26" s="43"/>
      <c r="AIQ26" s="41"/>
      <c r="AIR26" s="42"/>
      <c r="AIS26" s="66"/>
      <c r="AIT26" s="43"/>
      <c r="AIU26" s="41"/>
      <c r="AIV26" s="42"/>
      <c r="AIW26" s="66"/>
      <c r="AIX26" s="43"/>
      <c r="AIY26" s="41"/>
      <c r="AIZ26" s="42"/>
      <c r="AJA26" s="66"/>
      <c r="AJB26" s="43"/>
      <c r="AJC26" s="41"/>
      <c r="AJD26" s="42"/>
      <c r="AJE26" s="66"/>
      <c r="AJF26" s="43"/>
      <c r="AJG26" s="41"/>
      <c r="AJH26" s="42"/>
      <c r="AJI26" s="66"/>
      <c r="AJJ26" s="43"/>
      <c r="AJK26" s="41"/>
      <c r="AJL26" s="42"/>
      <c r="AJM26" s="66"/>
      <c r="AJN26" s="43"/>
      <c r="AJO26" s="41"/>
      <c r="AJP26" s="42"/>
      <c r="AJQ26" s="66"/>
      <c r="AJR26" s="43"/>
      <c r="AJS26" s="41"/>
      <c r="AJT26" s="42"/>
      <c r="AJU26" s="66"/>
      <c r="AJV26" s="43"/>
      <c r="AJW26" s="41"/>
      <c r="AJX26" s="42"/>
      <c r="AJY26" s="66"/>
      <c r="AJZ26" s="43"/>
      <c r="AKA26" s="41"/>
      <c r="AKB26" s="42"/>
      <c r="AKC26" s="66"/>
      <c r="AKD26" s="43"/>
      <c r="AKE26" s="41"/>
      <c r="AKF26" s="42"/>
      <c r="AKG26" s="66"/>
      <c r="AKH26" s="43"/>
      <c r="AKI26" s="41"/>
      <c r="AKJ26" s="42"/>
      <c r="AKK26" s="66"/>
      <c r="AKL26" s="43"/>
      <c r="AKM26" s="41"/>
      <c r="AKN26" s="42"/>
      <c r="AKO26" s="66"/>
      <c r="AKP26" s="43"/>
      <c r="AKQ26" s="41"/>
      <c r="AKR26" s="42"/>
      <c r="AKS26" s="66"/>
      <c r="AKT26" s="43"/>
      <c r="AKU26" s="41"/>
      <c r="AKV26" s="42"/>
      <c r="AKW26" s="66"/>
      <c r="AKX26" s="43"/>
      <c r="AKY26" s="41"/>
      <c r="AKZ26" s="42"/>
      <c r="ALA26" s="66"/>
      <c r="ALB26" s="43"/>
      <c r="ALC26" s="41"/>
      <c r="ALD26" s="42"/>
      <c r="ALE26" s="66"/>
      <c r="ALF26" s="43"/>
      <c r="ALG26" s="41"/>
      <c r="ALH26" s="42"/>
      <c r="ALI26" s="66"/>
      <c r="ALJ26" s="43"/>
      <c r="ALK26" s="41"/>
      <c r="ALL26" s="42"/>
      <c r="ALM26" s="66"/>
      <c r="ALN26" s="43"/>
      <c r="ALO26" s="41"/>
      <c r="ALP26" s="42"/>
      <c r="ALQ26" s="66"/>
      <c r="ALR26" s="43"/>
      <c r="ALS26" s="41"/>
      <c r="ALT26" s="42"/>
      <c r="ALU26" s="66"/>
      <c r="ALV26" s="43"/>
      <c r="ALW26" s="41"/>
      <c r="ALX26" s="42"/>
      <c r="ALY26" s="66"/>
      <c r="ALZ26" s="43"/>
      <c r="AMA26" s="41"/>
      <c r="AMB26" s="42"/>
      <c r="AMC26" s="66"/>
      <c r="AMD26" s="43"/>
      <c r="AME26" s="41"/>
      <c r="AMF26" s="42"/>
      <c r="AMG26" s="66"/>
      <c r="AMH26" s="43"/>
      <c r="AMI26" s="41"/>
      <c r="AMJ26" s="42"/>
      <c r="AMK26" s="66"/>
      <c r="AML26" s="43"/>
      <c r="AMM26" s="41"/>
      <c r="AMN26" s="42"/>
      <c r="AMO26" s="66"/>
      <c r="AMP26" s="43"/>
      <c r="AMQ26" s="41"/>
      <c r="AMR26" s="42"/>
      <c r="AMS26" s="66"/>
      <c r="AMT26" s="43"/>
      <c r="AMU26" s="41"/>
      <c r="AMV26" s="42"/>
      <c r="AMW26" s="66"/>
      <c r="AMX26" s="43"/>
      <c r="AMY26" s="41"/>
      <c r="AMZ26" s="42"/>
      <c r="ANA26" s="66"/>
      <c r="ANB26" s="43"/>
      <c r="ANC26" s="41"/>
      <c r="AND26" s="42"/>
      <c r="ANE26" s="66"/>
      <c r="ANF26" s="43"/>
      <c r="ANG26" s="41"/>
      <c r="ANH26" s="42"/>
      <c r="ANI26" s="66"/>
      <c r="ANJ26" s="43"/>
      <c r="ANK26" s="41"/>
      <c r="ANL26" s="42"/>
      <c r="ANM26" s="66"/>
      <c r="ANN26" s="43"/>
      <c r="ANO26" s="41"/>
      <c r="ANP26" s="42"/>
      <c r="ANQ26" s="66"/>
      <c r="ANR26" s="43"/>
      <c r="ANS26" s="41"/>
      <c r="ANT26" s="42"/>
      <c r="ANU26" s="66"/>
      <c r="ANV26" s="43"/>
      <c r="ANW26" s="41"/>
      <c r="ANX26" s="42"/>
      <c r="ANY26" s="66"/>
      <c r="ANZ26" s="43"/>
      <c r="AOA26" s="41"/>
      <c r="AOB26" s="42"/>
      <c r="AOC26" s="66"/>
      <c r="AOD26" s="43"/>
      <c r="AOE26" s="41"/>
      <c r="AOF26" s="42"/>
      <c r="AOG26" s="66"/>
      <c r="AOH26" s="43"/>
      <c r="AOI26" s="41"/>
      <c r="AOJ26" s="42"/>
      <c r="AOK26" s="66"/>
      <c r="AOL26" s="43"/>
      <c r="AOM26" s="41"/>
      <c r="AON26" s="42"/>
      <c r="AOO26" s="66"/>
      <c r="AOP26" s="43"/>
      <c r="AOQ26" s="41"/>
      <c r="AOR26" s="42"/>
      <c r="AOS26" s="66"/>
      <c r="AOT26" s="43"/>
      <c r="AOU26" s="41"/>
      <c r="AOV26" s="42"/>
      <c r="AOW26" s="66"/>
      <c r="AOX26" s="43"/>
      <c r="AOY26" s="41"/>
      <c r="AOZ26" s="42"/>
      <c r="APA26" s="66"/>
      <c r="APB26" s="43"/>
      <c r="APC26" s="41"/>
      <c r="APD26" s="42"/>
      <c r="APE26" s="66"/>
      <c r="APF26" s="43"/>
      <c r="APG26" s="41"/>
      <c r="APH26" s="42"/>
      <c r="API26" s="66"/>
      <c r="APJ26" s="43"/>
      <c r="APK26" s="41"/>
      <c r="APL26" s="42"/>
      <c r="APM26" s="66"/>
      <c r="APN26" s="43"/>
      <c r="APO26" s="41"/>
      <c r="APP26" s="42"/>
      <c r="APQ26" s="66"/>
      <c r="APR26" s="43"/>
      <c r="APS26" s="41"/>
      <c r="APT26" s="42"/>
      <c r="APU26" s="66"/>
      <c r="APV26" s="43"/>
      <c r="APW26" s="41"/>
      <c r="APX26" s="42"/>
      <c r="APY26" s="66"/>
      <c r="APZ26" s="43"/>
      <c r="AQA26" s="41"/>
      <c r="AQB26" s="42"/>
      <c r="AQC26" s="66"/>
      <c r="AQD26" s="43"/>
      <c r="AQE26" s="41"/>
      <c r="AQF26" s="42"/>
      <c r="AQG26" s="66"/>
      <c r="AQH26" s="43"/>
      <c r="AQI26" s="41"/>
      <c r="AQJ26" s="42"/>
      <c r="AQK26" s="66"/>
      <c r="AQL26" s="43"/>
      <c r="AQM26" s="41"/>
      <c r="AQN26" s="42"/>
      <c r="AQO26" s="66"/>
      <c r="AQP26" s="43"/>
      <c r="AQQ26" s="41"/>
      <c r="AQR26" s="42"/>
      <c r="AQS26" s="66"/>
      <c r="AQT26" s="43"/>
      <c r="AQU26" s="41"/>
      <c r="AQV26" s="42"/>
      <c r="AQW26" s="66"/>
      <c r="AQX26" s="43"/>
      <c r="AQY26" s="41"/>
      <c r="AQZ26" s="42"/>
      <c r="ARA26" s="66"/>
      <c r="ARB26" s="43"/>
      <c r="ARC26" s="41"/>
      <c r="ARD26" s="42"/>
      <c r="UDO26" s="36"/>
      <c r="UDP26" s="36"/>
      <c r="UWQ26" s="36"/>
      <c r="UWR26" s="36"/>
    </row>
    <row r="27" spans="1:16192" x14ac:dyDescent="0.25">
      <c r="A27" s="75"/>
      <c r="B27" s="12"/>
      <c r="C27" s="211"/>
      <c r="D27" s="92"/>
      <c r="E27" s="107"/>
      <c r="F27" s="75"/>
      <c r="G27" s="41"/>
      <c r="H27" s="40"/>
      <c r="I27" s="106"/>
      <c r="J27" s="68"/>
      <c r="GU27" s="41"/>
      <c r="GV27" s="42"/>
      <c r="GW27" s="66"/>
      <c r="GX27" s="43"/>
      <c r="GY27" s="41"/>
      <c r="GZ27" s="42"/>
      <c r="HA27" s="66"/>
      <c r="HB27" s="43"/>
      <c r="HC27" s="41"/>
      <c r="HD27" s="42"/>
      <c r="HE27" s="66"/>
      <c r="HF27" s="43"/>
      <c r="HG27" s="41"/>
      <c r="HH27" s="42"/>
      <c r="HI27" s="66"/>
      <c r="HJ27" s="43"/>
      <c r="HK27" s="41"/>
      <c r="HL27" s="42"/>
      <c r="HM27" s="66"/>
      <c r="HN27" s="43"/>
      <c r="HO27" s="41"/>
      <c r="HP27" s="42"/>
      <c r="HQ27" s="66"/>
      <c r="HR27" s="43"/>
      <c r="HS27" s="41"/>
      <c r="HT27" s="42"/>
      <c r="HU27" s="66"/>
      <c r="HV27" s="43"/>
      <c r="HW27" s="41"/>
      <c r="HX27" s="42"/>
      <c r="HY27" s="66"/>
      <c r="HZ27" s="43"/>
      <c r="IA27" s="41"/>
      <c r="IB27" s="42"/>
      <c r="IC27" s="66"/>
      <c r="ID27" s="43"/>
      <c r="IE27" s="41"/>
      <c r="IF27" s="42"/>
      <c r="IG27" s="66"/>
      <c r="IH27" s="43"/>
      <c r="II27" s="41"/>
      <c r="IJ27" s="42"/>
      <c r="IK27" s="66"/>
      <c r="IL27" s="43"/>
      <c r="IM27" s="41"/>
      <c r="IN27" s="42"/>
      <c r="IO27" s="66"/>
      <c r="IP27" s="43"/>
      <c r="IQ27" s="41"/>
      <c r="IR27" s="42"/>
      <c r="IS27" s="66"/>
      <c r="IT27" s="43"/>
      <c r="IU27" s="41"/>
      <c r="IV27" s="42"/>
      <c r="IW27" s="66"/>
      <c r="IX27" s="43"/>
      <c r="IY27" s="41"/>
      <c r="IZ27" s="42"/>
      <c r="JA27" s="66"/>
      <c r="JB27" s="43"/>
      <c r="JC27" s="41"/>
      <c r="JD27" s="42"/>
      <c r="JE27" s="66"/>
      <c r="JF27" s="43"/>
      <c r="JG27" s="41"/>
      <c r="JH27" s="42"/>
      <c r="JI27" s="66"/>
      <c r="JJ27" s="43"/>
      <c r="JK27" s="41"/>
      <c r="JL27" s="42"/>
      <c r="JM27" s="66"/>
      <c r="JN27" s="43"/>
      <c r="JO27" s="41"/>
      <c r="JP27" s="42"/>
      <c r="JQ27" s="66"/>
      <c r="JR27" s="43"/>
      <c r="JS27" s="41"/>
      <c r="JT27" s="42"/>
      <c r="JU27" s="66"/>
      <c r="JV27" s="43"/>
      <c r="JW27" s="41"/>
      <c r="JX27" s="42"/>
      <c r="JY27" s="66"/>
      <c r="JZ27" s="43"/>
      <c r="KA27" s="41"/>
      <c r="KB27" s="42"/>
      <c r="KC27" s="66"/>
      <c r="KD27" s="43"/>
      <c r="KE27" s="41"/>
      <c r="KF27" s="42"/>
      <c r="KG27" s="66"/>
      <c r="KH27" s="43"/>
      <c r="KI27" s="41"/>
      <c r="KJ27" s="42"/>
      <c r="KK27" s="66"/>
      <c r="KL27" s="43"/>
      <c r="KM27" s="41"/>
      <c r="KN27" s="42"/>
      <c r="KO27" s="66"/>
      <c r="KP27" s="43"/>
      <c r="KQ27" s="41"/>
      <c r="KR27" s="42"/>
      <c r="KS27" s="66"/>
      <c r="KT27" s="43"/>
      <c r="KU27" s="41"/>
      <c r="KV27" s="42"/>
      <c r="KW27" s="66"/>
      <c r="KX27" s="43"/>
      <c r="KY27" s="41"/>
      <c r="KZ27" s="42"/>
      <c r="LA27" s="66"/>
      <c r="LB27" s="43"/>
      <c r="LC27" s="41"/>
      <c r="LD27" s="42"/>
      <c r="LE27" s="66"/>
      <c r="LF27" s="43"/>
      <c r="LG27" s="41"/>
      <c r="LH27" s="42"/>
      <c r="LI27" s="66"/>
      <c r="LJ27" s="43"/>
      <c r="LK27" s="41"/>
      <c r="LL27" s="42"/>
      <c r="LM27" s="66"/>
      <c r="LN27" s="43"/>
      <c r="LO27" s="41"/>
      <c r="LP27" s="42"/>
      <c r="LQ27" s="66"/>
      <c r="LR27" s="43"/>
      <c r="LS27" s="41"/>
      <c r="LT27" s="42"/>
      <c r="LU27" s="66"/>
      <c r="LV27" s="43"/>
      <c r="LW27" s="41"/>
      <c r="LX27" s="42"/>
      <c r="LY27" s="66"/>
      <c r="LZ27" s="43"/>
      <c r="MA27" s="41"/>
      <c r="MB27" s="42"/>
      <c r="MC27" s="66"/>
      <c r="MD27" s="43"/>
      <c r="ME27" s="41"/>
      <c r="MF27" s="42"/>
      <c r="MG27" s="66"/>
      <c r="MH27" s="43"/>
      <c r="MI27" s="41"/>
      <c r="MJ27" s="42"/>
      <c r="MK27" s="66"/>
      <c r="ML27" s="43"/>
      <c r="MM27" s="41"/>
      <c r="MN27" s="42"/>
      <c r="MO27" s="66"/>
      <c r="MP27" s="43"/>
      <c r="MQ27" s="41"/>
      <c r="MR27" s="42"/>
      <c r="MS27" s="66"/>
      <c r="MT27" s="43"/>
      <c r="MU27" s="41"/>
      <c r="MV27" s="42"/>
      <c r="MW27" s="66"/>
      <c r="MX27" s="43"/>
      <c r="MY27" s="41"/>
      <c r="MZ27" s="42"/>
      <c r="NA27" s="66"/>
      <c r="NB27" s="43"/>
      <c r="NC27" s="41"/>
      <c r="ND27" s="42"/>
      <c r="NE27" s="66"/>
      <c r="NF27" s="43"/>
      <c r="NG27" s="41"/>
      <c r="NH27" s="42"/>
      <c r="NI27" s="66"/>
      <c r="NJ27" s="43"/>
      <c r="NK27" s="41"/>
      <c r="NL27" s="42"/>
      <c r="NM27" s="66"/>
      <c r="NN27" s="43"/>
      <c r="NO27" s="41"/>
      <c r="NP27" s="42"/>
      <c r="NQ27" s="66"/>
      <c r="NR27" s="43"/>
      <c r="NS27" s="41"/>
      <c r="NT27" s="42"/>
      <c r="NU27" s="66"/>
      <c r="NV27" s="43"/>
      <c r="NW27" s="41"/>
      <c r="NX27" s="42"/>
      <c r="NY27" s="66"/>
      <c r="NZ27" s="43"/>
      <c r="OA27" s="41"/>
      <c r="OB27" s="42"/>
      <c r="OC27" s="66"/>
      <c r="OD27" s="43"/>
      <c r="OE27" s="41"/>
      <c r="OF27" s="42"/>
      <c r="OG27" s="66"/>
      <c r="OH27" s="43"/>
      <c r="OI27" s="41"/>
      <c r="OJ27" s="42"/>
      <c r="OK27" s="66"/>
      <c r="OL27" s="43"/>
      <c r="OM27" s="41"/>
      <c r="ON27" s="42"/>
      <c r="OO27" s="66"/>
      <c r="OP27" s="43"/>
      <c r="OQ27" s="41"/>
      <c r="OR27" s="42"/>
      <c r="OS27" s="66"/>
      <c r="OT27" s="43"/>
      <c r="OU27" s="41"/>
      <c r="OV27" s="42"/>
      <c r="OW27" s="66"/>
      <c r="OX27" s="43"/>
      <c r="OY27" s="41"/>
      <c r="OZ27" s="42"/>
      <c r="PA27" s="66"/>
      <c r="PB27" s="43"/>
      <c r="PC27" s="41"/>
      <c r="PD27" s="42"/>
      <c r="PE27" s="66"/>
      <c r="PF27" s="43"/>
      <c r="PG27" s="41"/>
      <c r="PH27" s="42"/>
      <c r="PI27" s="66"/>
      <c r="PJ27" s="43"/>
      <c r="PK27" s="41"/>
      <c r="PL27" s="42"/>
      <c r="PM27" s="66"/>
      <c r="PN27" s="43"/>
      <c r="PO27" s="41"/>
      <c r="PP27" s="42"/>
      <c r="PQ27" s="66"/>
      <c r="PR27" s="43"/>
      <c r="PS27" s="41"/>
      <c r="PT27" s="42"/>
      <c r="PU27" s="66"/>
      <c r="PV27" s="43"/>
      <c r="PW27" s="41"/>
      <c r="PX27" s="42"/>
      <c r="PY27" s="66"/>
      <c r="PZ27" s="43"/>
      <c r="QA27" s="41"/>
      <c r="QB27" s="42"/>
      <c r="QC27" s="66"/>
      <c r="QD27" s="43"/>
      <c r="QE27" s="41"/>
      <c r="QF27" s="42"/>
      <c r="QG27" s="66"/>
      <c r="QH27" s="43"/>
      <c r="QI27" s="41"/>
      <c r="QJ27" s="42"/>
      <c r="QK27" s="66"/>
      <c r="QL27" s="43"/>
      <c r="QM27" s="41"/>
      <c r="QN27" s="42"/>
      <c r="QO27" s="66"/>
      <c r="QP27" s="43"/>
      <c r="QQ27" s="41"/>
      <c r="QR27" s="42"/>
      <c r="QS27" s="66"/>
      <c r="QT27" s="43"/>
      <c r="QU27" s="41"/>
      <c r="QV27" s="42"/>
      <c r="QW27" s="66"/>
      <c r="QX27" s="43"/>
      <c r="QY27" s="41"/>
      <c r="QZ27" s="42"/>
      <c r="RA27" s="66"/>
      <c r="RB27" s="43"/>
      <c r="RC27" s="41"/>
      <c r="RD27" s="42"/>
      <c r="RE27" s="66"/>
      <c r="RF27" s="43"/>
      <c r="RG27" s="41"/>
      <c r="RH27" s="42"/>
      <c r="RI27" s="66"/>
      <c r="RJ27" s="43"/>
      <c r="RK27" s="41"/>
      <c r="RL27" s="42"/>
      <c r="RM27" s="66"/>
      <c r="RN27" s="43"/>
      <c r="RO27" s="41"/>
      <c r="RP27" s="42"/>
      <c r="RQ27" s="66"/>
      <c r="RR27" s="43"/>
      <c r="RS27" s="41"/>
      <c r="RT27" s="42"/>
      <c r="RU27" s="66"/>
      <c r="RV27" s="43"/>
      <c r="RW27" s="41"/>
      <c r="RX27" s="42"/>
      <c r="RY27" s="66"/>
      <c r="RZ27" s="43"/>
      <c r="SA27" s="41"/>
      <c r="SB27" s="42"/>
      <c r="SC27" s="66"/>
      <c r="SD27" s="43"/>
      <c r="SE27" s="41"/>
      <c r="SF27" s="42"/>
      <c r="SG27" s="66"/>
      <c r="SH27" s="43"/>
      <c r="SI27" s="41"/>
      <c r="SJ27" s="42"/>
      <c r="SK27" s="66"/>
      <c r="SL27" s="43"/>
      <c r="SM27" s="41"/>
      <c r="SN27" s="42"/>
      <c r="SO27" s="66"/>
      <c r="SP27" s="43"/>
      <c r="SQ27" s="41"/>
      <c r="SR27" s="42"/>
      <c r="SS27" s="66"/>
      <c r="ST27" s="43"/>
      <c r="SU27" s="41"/>
      <c r="SV27" s="42"/>
      <c r="SW27" s="66"/>
      <c r="SX27" s="43"/>
      <c r="SY27" s="41"/>
      <c r="SZ27" s="42"/>
      <c r="TA27" s="66"/>
      <c r="TB27" s="43"/>
      <c r="TC27" s="41"/>
      <c r="TD27" s="42"/>
      <c r="TE27" s="66"/>
      <c r="TF27" s="43"/>
      <c r="TG27" s="41"/>
      <c r="TH27" s="42"/>
      <c r="TI27" s="66"/>
      <c r="TJ27" s="43"/>
      <c r="TK27" s="41"/>
      <c r="TL27" s="42"/>
      <c r="TM27" s="66"/>
      <c r="TN27" s="43"/>
      <c r="TO27" s="41"/>
      <c r="TP27" s="42"/>
      <c r="TQ27" s="66"/>
      <c r="TR27" s="43"/>
      <c r="TS27" s="41"/>
      <c r="TT27" s="42"/>
      <c r="TU27" s="66"/>
      <c r="TV27" s="43"/>
      <c r="TW27" s="41"/>
      <c r="TX27" s="42"/>
      <c r="TY27" s="66"/>
      <c r="TZ27" s="43"/>
      <c r="UA27" s="41"/>
      <c r="UB27" s="42"/>
      <c r="UC27" s="66"/>
      <c r="UD27" s="43"/>
      <c r="UE27" s="41"/>
      <c r="UF27" s="42"/>
      <c r="UG27" s="66"/>
      <c r="UH27" s="43"/>
      <c r="UI27" s="41"/>
      <c r="UJ27" s="42"/>
      <c r="UK27" s="66"/>
      <c r="UL27" s="43"/>
      <c r="UM27" s="41"/>
      <c r="UN27" s="42"/>
      <c r="UO27" s="66"/>
      <c r="UP27" s="43"/>
      <c r="UQ27" s="41"/>
      <c r="UR27" s="42"/>
      <c r="US27" s="66"/>
      <c r="UT27" s="43"/>
      <c r="UU27" s="41"/>
      <c r="UV27" s="42"/>
      <c r="UW27" s="66"/>
      <c r="UX27" s="43"/>
      <c r="UY27" s="41"/>
      <c r="UZ27" s="42"/>
      <c r="VA27" s="66"/>
      <c r="VB27" s="43"/>
      <c r="VC27" s="41"/>
      <c r="VD27" s="42"/>
      <c r="VE27" s="66"/>
      <c r="VF27" s="43"/>
      <c r="VG27" s="41"/>
      <c r="VH27" s="42"/>
      <c r="VI27" s="66"/>
      <c r="VJ27" s="43"/>
      <c r="VK27" s="41"/>
      <c r="VL27" s="42"/>
      <c r="VM27" s="66"/>
      <c r="VN27" s="43"/>
      <c r="VO27" s="41"/>
      <c r="VP27" s="42"/>
      <c r="VQ27" s="66"/>
      <c r="VR27" s="43"/>
      <c r="VS27" s="41"/>
      <c r="VT27" s="42"/>
      <c r="VU27" s="66"/>
      <c r="VV27" s="43"/>
      <c r="VW27" s="41"/>
      <c r="VX27" s="42"/>
      <c r="VY27" s="66"/>
      <c r="VZ27" s="43"/>
      <c r="WA27" s="41"/>
      <c r="WB27" s="42"/>
      <c r="WC27" s="66"/>
      <c r="WD27" s="43"/>
      <c r="WE27" s="41"/>
      <c r="WF27" s="42"/>
      <c r="WG27" s="66"/>
      <c r="WH27" s="43"/>
      <c r="WI27" s="41"/>
      <c r="WJ27" s="42"/>
      <c r="WK27" s="66"/>
      <c r="WL27" s="43"/>
      <c r="WM27" s="41"/>
      <c r="WN27" s="42"/>
      <c r="WO27" s="66"/>
      <c r="WP27" s="43"/>
      <c r="WQ27" s="41"/>
      <c r="WR27" s="42"/>
      <c r="WS27" s="66"/>
      <c r="WT27" s="43"/>
      <c r="WU27" s="41"/>
      <c r="WV27" s="42"/>
      <c r="WW27" s="66"/>
      <c r="WX27" s="43"/>
      <c r="WY27" s="41"/>
      <c r="WZ27" s="42"/>
      <c r="XA27" s="66"/>
      <c r="XB27" s="43"/>
      <c r="XC27" s="41"/>
      <c r="XD27" s="42"/>
      <c r="XE27" s="66"/>
      <c r="XF27" s="43"/>
      <c r="XG27" s="41"/>
      <c r="XH27" s="42"/>
      <c r="XI27" s="66"/>
      <c r="XJ27" s="43"/>
      <c r="XK27" s="41"/>
      <c r="XL27" s="42"/>
      <c r="XM27" s="66"/>
      <c r="XN27" s="43"/>
      <c r="XO27" s="41"/>
      <c r="XP27" s="42"/>
      <c r="XQ27" s="66"/>
      <c r="XR27" s="43"/>
      <c r="XS27" s="41"/>
      <c r="XT27" s="42"/>
      <c r="XU27" s="66"/>
      <c r="XV27" s="43"/>
      <c r="XW27" s="41"/>
      <c r="XX27" s="42"/>
      <c r="XY27" s="66"/>
      <c r="XZ27" s="43"/>
      <c r="YA27" s="41"/>
      <c r="YB27" s="42"/>
      <c r="YC27" s="66"/>
      <c r="YD27" s="43"/>
      <c r="YE27" s="41"/>
      <c r="YF27" s="42"/>
      <c r="YG27" s="66"/>
      <c r="YH27" s="43"/>
      <c r="YI27" s="41"/>
      <c r="YJ27" s="42"/>
      <c r="YK27" s="66"/>
      <c r="YL27" s="43"/>
      <c r="YM27" s="41"/>
      <c r="YN27" s="42"/>
      <c r="YO27" s="66"/>
      <c r="YP27" s="43"/>
      <c r="YQ27" s="41"/>
      <c r="YR27" s="42"/>
      <c r="YS27" s="66"/>
      <c r="YT27" s="43"/>
      <c r="YU27" s="41"/>
      <c r="YV27" s="42"/>
      <c r="YW27" s="66"/>
      <c r="YX27" s="43"/>
      <c r="YY27" s="41"/>
      <c r="YZ27" s="42"/>
      <c r="ZA27" s="66"/>
      <c r="ZB27" s="43"/>
      <c r="ZC27" s="41"/>
      <c r="ZD27" s="42"/>
      <c r="ZE27" s="66"/>
      <c r="ZF27" s="43"/>
      <c r="ZG27" s="41"/>
      <c r="ZH27" s="42"/>
      <c r="ZI27" s="66"/>
      <c r="ZJ27" s="43"/>
      <c r="ZK27" s="41"/>
      <c r="ZL27" s="42"/>
      <c r="ZM27" s="66"/>
      <c r="ZN27" s="43"/>
      <c r="ZO27" s="41"/>
      <c r="ZP27" s="42"/>
      <c r="ZQ27" s="66"/>
      <c r="ZR27" s="43"/>
      <c r="ZS27" s="41"/>
      <c r="ZT27" s="42"/>
      <c r="ZU27" s="66"/>
      <c r="ZV27" s="43"/>
      <c r="ZW27" s="41"/>
      <c r="ZX27" s="42"/>
      <c r="ZY27" s="66"/>
      <c r="ZZ27" s="43"/>
      <c r="AAA27" s="41"/>
      <c r="AAB27" s="42"/>
      <c r="AAC27" s="66"/>
      <c r="AAD27" s="43"/>
      <c r="AAE27" s="41"/>
      <c r="AAF27" s="42"/>
      <c r="AAG27" s="66"/>
      <c r="AAH27" s="43"/>
      <c r="AAI27" s="41"/>
      <c r="AAJ27" s="42"/>
      <c r="AAK27" s="66"/>
      <c r="AAL27" s="43"/>
      <c r="AAM27" s="41"/>
      <c r="AAN27" s="42"/>
      <c r="AAO27" s="66"/>
      <c r="AAP27" s="43"/>
      <c r="AAQ27" s="41"/>
      <c r="AAR27" s="42"/>
      <c r="AAS27" s="66"/>
      <c r="AAT27" s="43"/>
      <c r="AAU27" s="41"/>
      <c r="AAV27" s="42"/>
      <c r="AAW27" s="66"/>
      <c r="AAX27" s="43"/>
      <c r="AAY27" s="41"/>
      <c r="AAZ27" s="42"/>
      <c r="ABA27" s="66"/>
      <c r="ABB27" s="43"/>
      <c r="ABC27" s="41"/>
      <c r="ABD27" s="42"/>
      <c r="ABE27" s="66"/>
      <c r="ABF27" s="43"/>
      <c r="ABG27" s="41"/>
      <c r="ABH27" s="42"/>
      <c r="ABI27" s="66"/>
      <c r="ABJ27" s="43"/>
      <c r="ABK27" s="41"/>
      <c r="ABL27" s="42"/>
      <c r="ABM27" s="66"/>
      <c r="ABN27" s="43"/>
      <c r="ABO27" s="41"/>
      <c r="ABP27" s="42"/>
      <c r="ABQ27" s="66"/>
      <c r="ABR27" s="43"/>
      <c r="ABS27" s="41"/>
      <c r="ABT27" s="42"/>
      <c r="ABU27" s="66"/>
      <c r="ABV27" s="43"/>
      <c r="ABW27" s="41"/>
      <c r="ABX27" s="42"/>
      <c r="ABY27" s="66"/>
      <c r="ABZ27" s="43"/>
      <c r="ACA27" s="41"/>
      <c r="ACB27" s="42"/>
      <c r="ACC27" s="66"/>
      <c r="ACD27" s="43"/>
      <c r="ACE27" s="41"/>
      <c r="ACF27" s="42"/>
      <c r="ACG27" s="66"/>
      <c r="ACH27" s="43"/>
      <c r="ACI27" s="41"/>
      <c r="ACJ27" s="42"/>
      <c r="ACK27" s="66"/>
      <c r="ACL27" s="43"/>
      <c r="ACM27" s="41"/>
      <c r="ACN27" s="42"/>
      <c r="ACO27" s="66"/>
      <c r="ACP27" s="43"/>
      <c r="ACQ27" s="41"/>
      <c r="ACR27" s="42"/>
      <c r="ACS27" s="66"/>
      <c r="ACT27" s="43"/>
      <c r="ACU27" s="41"/>
      <c r="ACV27" s="42"/>
      <c r="ACW27" s="66"/>
      <c r="ACX27" s="43"/>
      <c r="ACY27" s="41"/>
      <c r="ACZ27" s="42"/>
      <c r="ADA27" s="66"/>
      <c r="ADB27" s="43"/>
      <c r="ADC27" s="41"/>
      <c r="ADD27" s="42"/>
      <c r="ADE27" s="66"/>
      <c r="ADF27" s="43"/>
      <c r="ADG27" s="41"/>
      <c r="ADH27" s="42"/>
      <c r="ADI27" s="66"/>
      <c r="ADJ27" s="43"/>
      <c r="ADK27" s="41"/>
      <c r="ADL27" s="42"/>
      <c r="ADM27" s="66"/>
      <c r="ADN27" s="43"/>
      <c r="ADO27" s="41"/>
      <c r="ADP27" s="42"/>
      <c r="ADQ27" s="66"/>
      <c r="ADR27" s="43"/>
      <c r="ADS27" s="41"/>
      <c r="ADT27" s="42"/>
      <c r="ADU27" s="66"/>
      <c r="ADV27" s="43"/>
      <c r="ADW27" s="41"/>
      <c r="ADX27" s="42"/>
      <c r="ADY27" s="66"/>
      <c r="ADZ27" s="43"/>
      <c r="AEA27" s="41"/>
      <c r="AEB27" s="42"/>
      <c r="AEC27" s="66"/>
      <c r="AED27" s="43"/>
      <c r="AEE27" s="41"/>
      <c r="AEF27" s="42"/>
      <c r="AEG27" s="66"/>
      <c r="AEH27" s="43"/>
      <c r="AEI27" s="41"/>
      <c r="AEJ27" s="42"/>
      <c r="AEK27" s="66"/>
      <c r="AEL27" s="43"/>
      <c r="AEM27" s="41"/>
      <c r="AEN27" s="42"/>
      <c r="AEO27" s="66"/>
      <c r="AEP27" s="43"/>
      <c r="AEQ27" s="41"/>
      <c r="AER27" s="42"/>
      <c r="AES27" s="66"/>
      <c r="AET27" s="43"/>
      <c r="AEU27" s="41"/>
      <c r="AEV27" s="42"/>
      <c r="AEW27" s="66"/>
      <c r="AEX27" s="43"/>
      <c r="AEY27" s="41"/>
      <c r="AEZ27" s="42"/>
      <c r="AFA27" s="66"/>
      <c r="AFB27" s="43"/>
      <c r="AFC27" s="41"/>
      <c r="AFD27" s="42"/>
      <c r="AFE27" s="66"/>
      <c r="AFF27" s="43"/>
      <c r="AFG27" s="41"/>
      <c r="AFH27" s="42"/>
      <c r="AFI27" s="66"/>
      <c r="AFJ27" s="43"/>
      <c r="AFK27" s="41"/>
      <c r="AFL27" s="42"/>
      <c r="AFM27" s="66"/>
      <c r="AFN27" s="43"/>
      <c r="AFO27" s="41"/>
      <c r="AFP27" s="42"/>
      <c r="AFQ27" s="66"/>
      <c r="AFR27" s="43"/>
      <c r="AFS27" s="41"/>
      <c r="AFT27" s="42"/>
      <c r="AFU27" s="66"/>
      <c r="AFV27" s="43"/>
      <c r="AFW27" s="41"/>
      <c r="AFX27" s="42"/>
      <c r="AFY27" s="66"/>
      <c r="AFZ27" s="43"/>
      <c r="AGA27" s="41"/>
      <c r="AGB27" s="42"/>
      <c r="AGC27" s="66"/>
      <c r="AGD27" s="43"/>
      <c r="AGE27" s="41"/>
      <c r="AGF27" s="42"/>
      <c r="AGG27" s="66"/>
      <c r="AGH27" s="43"/>
      <c r="AGI27" s="41"/>
      <c r="AGJ27" s="42"/>
      <c r="AGK27" s="66"/>
      <c r="AGL27" s="43"/>
      <c r="AGM27" s="41"/>
      <c r="AGN27" s="42"/>
      <c r="AGO27" s="66"/>
      <c r="AGP27" s="43"/>
      <c r="AGQ27" s="41"/>
      <c r="AGR27" s="42"/>
      <c r="AGS27" s="66"/>
      <c r="AGT27" s="43"/>
      <c r="AGU27" s="41"/>
      <c r="AGV27" s="42"/>
      <c r="AGW27" s="66"/>
      <c r="AGX27" s="43"/>
      <c r="AGY27" s="41"/>
      <c r="AGZ27" s="42"/>
      <c r="AHA27" s="66"/>
      <c r="AHB27" s="43"/>
      <c r="AHC27" s="41"/>
      <c r="AHD27" s="42"/>
      <c r="AHE27" s="66"/>
      <c r="AHF27" s="43"/>
      <c r="AHG27" s="41"/>
      <c r="AHH27" s="42"/>
      <c r="AHI27" s="66"/>
      <c r="AHJ27" s="43"/>
      <c r="AHK27" s="41"/>
      <c r="AHL27" s="42"/>
      <c r="AHM27" s="66"/>
      <c r="AHN27" s="43"/>
      <c r="AHO27" s="41"/>
      <c r="AHP27" s="42"/>
      <c r="AHQ27" s="66"/>
      <c r="AHR27" s="43"/>
      <c r="AHS27" s="41"/>
      <c r="AHT27" s="42"/>
      <c r="AHU27" s="66"/>
      <c r="AHV27" s="43"/>
      <c r="AHW27" s="41"/>
      <c r="AHX27" s="42"/>
      <c r="AHY27" s="66"/>
      <c r="AHZ27" s="43"/>
      <c r="AIA27" s="41"/>
      <c r="AIB27" s="42"/>
      <c r="AIC27" s="66"/>
      <c r="AID27" s="43"/>
      <c r="AIE27" s="41"/>
      <c r="AIF27" s="42"/>
      <c r="AIG27" s="66"/>
      <c r="AIH27" s="43"/>
      <c r="AII27" s="41"/>
      <c r="AIJ27" s="42"/>
      <c r="AIK27" s="66"/>
      <c r="AIL27" s="43"/>
      <c r="AIM27" s="41"/>
      <c r="AIN27" s="42"/>
      <c r="AIO27" s="66"/>
      <c r="AIP27" s="43"/>
      <c r="AIQ27" s="41"/>
      <c r="AIR27" s="42"/>
      <c r="AIS27" s="66"/>
      <c r="AIT27" s="43"/>
      <c r="AIU27" s="41"/>
      <c r="AIV27" s="42"/>
      <c r="AIW27" s="66"/>
      <c r="AIX27" s="43"/>
      <c r="AIY27" s="41"/>
      <c r="AIZ27" s="42"/>
      <c r="AJA27" s="66"/>
      <c r="AJB27" s="43"/>
      <c r="AJC27" s="41"/>
      <c r="AJD27" s="42"/>
      <c r="AJE27" s="66"/>
      <c r="AJF27" s="43"/>
      <c r="AJG27" s="41"/>
      <c r="AJH27" s="42"/>
      <c r="AJI27" s="66"/>
      <c r="AJJ27" s="43"/>
      <c r="AJK27" s="41"/>
      <c r="AJL27" s="42"/>
      <c r="AJM27" s="66"/>
      <c r="AJN27" s="43"/>
      <c r="AJO27" s="41"/>
      <c r="AJP27" s="42"/>
      <c r="AJQ27" s="66"/>
      <c r="AJR27" s="43"/>
      <c r="AJS27" s="41"/>
      <c r="AJT27" s="42"/>
      <c r="AJU27" s="66"/>
      <c r="AJV27" s="43"/>
      <c r="AJW27" s="41"/>
      <c r="AJX27" s="42"/>
      <c r="AJY27" s="66"/>
      <c r="AJZ27" s="43"/>
      <c r="AKA27" s="41"/>
      <c r="AKB27" s="42"/>
      <c r="AKC27" s="66"/>
      <c r="AKD27" s="43"/>
      <c r="AKE27" s="41"/>
      <c r="AKF27" s="42"/>
      <c r="AKG27" s="66"/>
      <c r="AKH27" s="43"/>
      <c r="AKI27" s="41"/>
      <c r="AKJ27" s="42"/>
      <c r="AKK27" s="66"/>
      <c r="AKL27" s="43"/>
      <c r="AKM27" s="41"/>
      <c r="AKN27" s="42"/>
      <c r="AKO27" s="66"/>
      <c r="AKP27" s="43"/>
      <c r="AKQ27" s="41"/>
      <c r="AKR27" s="42"/>
      <c r="AKS27" s="66"/>
      <c r="AKT27" s="43"/>
      <c r="AKU27" s="41"/>
      <c r="AKV27" s="42"/>
      <c r="AKW27" s="66"/>
      <c r="AKX27" s="43"/>
      <c r="AKY27" s="41"/>
      <c r="AKZ27" s="42"/>
      <c r="ALA27" s="66"/>
      <c r="ALB27" s="43"/>
      <c r="ALC27" s="41"/>
      <c r="ALD27" s="42"/>
      <c r="ALE27" s="66"/>
      <c r="ALF27" s="43"/>
      <c r="ALG27" s="41"/>
      <c r="ALH27" s="42"/>
      <c r="ALI27" s="66"/>
      <c r="ALJ27" s="43"/>
      <c r="ALK27" s="41"/>
      <c r="ALL27" s="42"/>
      <c r="ALM27" s="66"/>
      <c r="ALN27" s="43"/>
      <c r="ALO27" s="41"/>
      <c r="ALP27" s="42"/>
      <c r="ALQ27" s="66"/>
      <c r="ALR27" s="43"/>
      <c r="ALS27" s="41"/>
      <c r="ALT27" s="42"/>
      <c r="ALU27" s="66"/>
      <c r="ALV27" s="43"/>
      <c r="ALW27" s="41"/>
      <c r="ALX27" s="42"/>
      <c r="ALY27" s="66"/>
      <c r="ALZ27" s="43"/>
      <c r="AMA27" s="41"/>
      <c r="AMB27" s="42"/>
      <c r="AMC27" s="66"/>
      <c r="AMD27" s="43"/>
      <c r="AME27" s="41"/>
      <c r="AMF27" s="42"/>
      <c r="AMG27" s="66"/>
      <c r="AMH27" s="43"/>
      <c r="AMI27" s="41"/>
      <c r="AMJ27" s="42"/>
      <c r="AMK27" s="66"/>
      <c r="AML27" s="43"/>
      <c r="AMM27" s="41"/>
      <c r="AMN27" s="42"/>
      <c r="AMO27" s="66"/>
      <c r="AMP27" s="43"/>
      <c r="AMQ27" s="41"/>
      <c r="AMR27" s="42"/>
      <c r="AMS27" s="66"/>
      <c r="AMT27" s="43"/>
      <c r="AMU27" s="41"/>
      <c r="AMV27" s="42"/>
      <c r="AMW27" s="66"/>
      <c r="AMX27" s="43"/>
      <c r="AMY27" s="41"/>
      <c r="AMZ27" s="42"/>
      <c r="ANA27" s="66"/>
      <c r="ANB27" s="43"/>
      <c r="ANC27" s="41"/>
      <c r="AND27" s="42"/>
      <c r="ANE27" s="66"/>
      <c r="ANF27" s="43"/>
      <c r="ANG27" s="41"/>
      <c r="ANH27" s="42"/>
      <c r="ANI27" s="66"/>
      <c r="ANJ27" s="43"/>
      <c r="ANK27" s="41"/>
      <c r="ANL27" s="42"/>
      <c r="ANM27" s="66"/>
      <c r="ANN27" s="43"/>
      <c r="ANO27" s="41"/>
      <c r="ANP27" s="42"/>
      <c r="ANQ27" s="66"/>
      <c r="ANR27" s="43"/>
      <c r="ANS27" s="41"/>
      <c r="ANT27" s="42"/>
      <c r="ANU27" s="66"/>
      <c r="ANV27" s="43"/>
      <c r="ANW27" s="41"/>
      <c r="ANX27" s="42"/>
      <c r="ANY27" s="66"/>
      <c r="ANZ27" s="43"/>
      <c r="AOA27" s="41"/>
      <c r="AOB27" s="42"/>
      <c r="AOC27" s="66"/>
      <c r="AOD27" s="43"/>
      <c r="AOE27" s="41"/>
      <c r="AOF27" s="42"/>
      <c r="AOG27" s="66"/>
      <c r="AOH27" s="43"/>
      <c r="AOI27" s="41"/>
      <c r="AOJ27" s="42"/>
      <c r="AOK27" s="66"/>
      <c r="AOL27" s="43"/>
      <c r="AOM27" s="41"/>
      <c r="AON27" s="42"/>
      <c r="AOO27" s="66"/>
      <c r="AOP27" s="43"/>
      <c r="AOQ27" s="41"/>
      <c r="AOR27" s="42"/>
      <c r="AOS27" s="66"/>
      <c r="AOT27" s="43"/>
      <c r="AOU27" s="41"/>
      <c r="AOV27" s="42"/>
      <c r="AOW27" s="66"/>
      <c r="AOX27" s="43"/>
      <c r="AOY27" s="41"/>
      <c r="AOZ27" s="42"/>
      <c r="APA27" s="66"/>
      <c r="APB27" s="43"/>
      <c r="APC27" s="41"/>
      <c r="APD27" s="42"/>
      <c r="APE27" s="66"/>
      <c r="APF27" s="43"/>
      <c r="APG27" s="41"/>
      <c r="APH27" s="42"/>
      <c r="API27" s="66"/>
      <c r="APJ27" s="43"/>
      <c r="APK27" s="41"/>
      <c r="APL27" s="42"/>
      <c r="APM27" s="66"/>
      <c r="APN27" s="43"/>
      <c r="APO27" s="41"/>
      <c r="APP27" s="42"/>
      <c r="APQ27" s="66"/>
      <c r="APR27" s="43"/>
      <c r="APS27" s="41"/>
      <c r="APT27" s="42"/>
      <c r="APU27" s="66"/>
      <c r="APV27" s="43"/>
      <c r="APW27" s="41"/>
      <c r="APX27" s="42"/>
      <c r="APY27" s="66"/>
      <c r="APZ27" s="43"/>
      <c r="AQA27" s="41"/>
      <c r="AQB27" s="42"/>
      <c r="AQC27" s="66"/>
      <c r="AQD27" s="43"/>
      <c r="AQE27" s="41"/>
      <c r="AQF27" s="42"/>
      <c r="AQG27" s="66"/>
      <c r="AQH27" s="43"/>
      <c r="AQI27" s="41"/>
      <c r="AQJ27" s="42"/>
      <c r="AQK27" s="66"/>
      <c r="AQL27" s="43"/>
      <c r="AQM27" s="41"/>
      <c r="AQN27" s="42"/>
      <c r="AQO27" s="66"/>
      <c r="AQP27" s="43"/>
      <c r="AQQ27" s="41"/>
      <c r="AQR27" s="42"/>
      <c r="AQS27" s="66"/>
      <c r="AQT27" s="43"/>
      <c r="AQU27" s="41"/>
      <c r="AQV27" s="42"/>
      <c r="AQW27" s="66"/>
      <c r="AQX27" s="43"/>
      <c r="AQY27" s="41"/>
      <c r="AQZ27" s="42"/>
      <c r="ARA27" s="66"/>
      <c r="ARB27" s="43"/>
      <c r="ARC27" s="41"/>
      <c r="ARD27" s="42"/>
      <c r="UDO27" s="36"/>
      <c r="UDP27" s="36"/>
      <c r="UWQ27" s="36"/>
      <c r="UWR27" s="36"/>
    </row>
    <row r="28" spans="1:16192" x14ac:dyDescent="0.25">
      <c r="A28" s="75"/>
      <c r="B28" s="12"/>
      <c r="C28" s="211"/>
      <c r="D28" s="92"/>
      <c r="E28" s="107"/>
      <c r="F28" s="75"/>
      <c r="G28" s="41"/>
      <c r="H28" s="40"/>
      <c r="I28" s="107"/>
      <c r="J28" s="68"/>
      <c r="GU28" s="41"/>
      <c r="GV28" s="42"/>
      <c r="GW28" s="66"/>
      <c r="GX28" s="43"/>
      <c r="GY28" s="41"/>
      <c r="GZ28" s="42"/>
      <c r="HA28" s="66"/>
      <c r="HB28" s="43"/>
      <c r="HC28" s="41"/>
      <c r="HD28" s="42"/>
      <c r="HE28" s="66"/>
      <c r="HF28" s="43"/>
      <c r="HG28" s="41"/>
      <c r="HH28" s="42"/>
      <c r="HI28" s="66"/>
      <c r="HJ28" s="43"/>
      <c r="HK28" s="41"/>
      <c r="HL28" s="42"/>
      <c r="HM28" s="66"/>
      <c r="HN28" s="43"/>
      <c r="HO28" s="41"/>
      <c r="HP28" s="42"/>
      <c r="HQ28" s="66"/>
      <c r="HR28" s="43"/>
      <c r="HS28" s="41"/>
      <c r="HT28" s="42"/>
      <c r="HU28" s="66"/>
      <c r="HV28" s="43"/>
      <c r="HW28" s="41"/>
      <c r="HX28" s="42"/>
      <c r="HY28" s="66"/>
      <c r="HZ28" s="43"/>
      <c r="IA28" s="41"/>
      <c r="IB28" s="42"/>
      <c r="IC28" s="66"/>
      <c r="ID28" s="43"/>
      <c r="IE28" s="41"/>
      <c r="IF28" s="42"/>
      <c r="IG28" s="66"/>
      <c r="IH28" s="43"/>
      <c r="II28" s="41"/>
      <c r="IJ28" s="42"/>
      <c r="IK28" s="66"/>
      <c r="IL28" s="43"/>
      <c r="IM28" s="41"/>
      <c r="IN28" s="42"/>
      <c r="IO28" s="66"/>
      <c r="IP28" s="43"/>
      <c r="IQ28" s="41"/>
      <c r="IR28" s="42"/>
      <c r="IS28" s="66"/>
      <c r="IT28" s="43"/>
      <c r="IU28" s="41"/>
      <c r="IV28" s="42"/>
      <c r="IW28" s="66"/>
      <c r="IX28" s="43"/>
      <c r="IY28" s="41"/>
      <c r="IZ28" s="42"/>
      <c r="JA28" s="66"/>
      <c r="JB28" s="43"/>
      <c r="JC28" s="41"/>
      <c r="JD28" s="42"/>
      <c r="JE28" s="66"/>
      <c r="JF28" s="43"/>
      <c r="JG28" s="41"/>
      <c r="JH28" s="42"/>
      <c r="JI28" s="66"/>
      <c r="JJ28" s="43"/>
      <c r="JK28" s="41"/>
      <c r="JL28" s="42"/>
      <c r="JM28" s="66"/>
      <c r="JN28" s="43"/>
      <c r="JO28" s="41"/>
      <c r="JP28" s="42"/>
      <c r="JQ28" s="66"/>
      <c r="JR28" s="43"/>
      <c r="JS28" s="41"/>
      <c r="JT28" s="42"/>
      <c r="JU28" s="66"/>
      <c r="JV28" s="43"/>
      <c r="JW28" s="41"/>
      <c r="JX28" s="42"/>
      <c r="JY28" s="66"/>
      <c r="JZ28" s="43"/>
      <c r="KA28" s="41"/>
      <c r="KB28" s="42"/>
      <c r="KC28" s="66"/>
      <c r="KD28" s="43"/>
      <c r="KE28" s="41"/>
      <c r="KF28" s="42"/>
      <c r="KG28" s="66"/>
      <c r="KH28" s="43"/>
      <c r="KI28" s="41"/>
      <c r="KJ28" s="42"/>
      <c r="KK28" s="66"/>
      <c r="KL28" s="43"/>
      <c r="KM28" s="41"/>
      <c r="KN28" s="42"/>
      <c r="KO28" s="66"/>
      <c r="KP28" s="43"/>
      <c r="KQ28" s="41"/>
      <c r="KR28" s="42"/>
      <c r="KS28" s="66"/>
      <c r="KT28" s="43"/>
      <c r="KU28" s="41"/>
      <c r="KV28" s="42"/>
      <c r="KW28" s="66"/>
      <c r="KX28" s="43"/>
      <c r="KY28" s="41"/>
      <c r="KZ28" s="42"/>
      <c r="LA28" s="66"/>
      <c r="LB28" s="43"/>
      <c r="LC28" s="41"/>
      <c r="LD28" s="42"/>
      <c r="LE28" s="66"/>
      <c r="LF28" s="43"/>
      <c r="LG28" s="41"/>
      <c r="LH28" s="42"/>
      <c r="LI28" s="66"/>
      <c r="LJ28" s="43"/>
      <c r="LK28" s="41"/>
      <c r="LL28" s="42"/>
      <c r="LM28" s="66"/>
      <c r="LN28" s="43"/>
      <c r="LO28" s="41"/>
      <c r="LP28" s="42"/>
      <c r="LQ28" s="66"/>
      <c r="LR28" s="43"/>
      <c r="LS28" s="41"/>
      <c r="LT28" s="42"/>
      <c r="LU28" s="66"/>
      <c r="LV28" s="43"/>
      <c r="LW28" s="41"/>
      <c r="LX28" s="42"/>
      <c r="LY28" s="66"/>
      <c r="LZ28" s="43"/>
      <c r="MA28" s="41"/>
      <c r="MB28" s="42"/>
      <c r="MC28" s="66"/>
      <c r="MD28" s="43"/>
      <c r="ME28" s="41"/>
      <c r="MF28" s="42"/>
      <c r="MG28" s="66"/>
      <c r="MH28" s="43"/>
      <c r="MI28" s="41"/>
      <c r="MJ28" s="42"/>
      <c r="MK28" s="66"/>
      <c r="ML28" s="43"/>
      <c r="MM28" s="41"/>
      <c r="MN28" s="42"/>
      <c r="MO28" s="66"/>
      <c r="MP28" s="43"/>
      <c r="MQ28" s="41"/>
      <c r="MR28" s="42"/>
      <c r="MS28" s="66"/>
      <c r="MT28" s="43"/>
      <c r="MU28" s="41"/>
      <c r="MV28" s="42"/>
      <c r="MW28" s="66"/>
      <c r="MX28" s="43"/>
      <c r="MY28" s="41"/>
      <c r="MZ28" s="42"/>
      <c r="NA28" s="66"/>
      <c r="NB28" s="43"/>
      <c r="NC28" s="41"/>
      <c r="ND28" s="42"/>
      <c r="NE28" s="66"/>
      <c r="NF28" s="43"/>
      <c r="NG28" s="41"/>
      <c r="NH28" s="42"/>
      <c r="NI28" s="66"/>
      <c r="NJ28" s="43"/>
      <c r="NK28" s="41"/>
      <c r="NL28" s="42"/>
      <c r="NM28" s="66"/>
      <c r="NN28" s="43"/>
      <c r="NO28" s="41"/>
      <c r="NP28" s="42"/>
      <c r="NQ28" s="66"/>
      <c r="NR28" s="43"/>
      <c r="NS28" s="41"/>
      <c r="NT28" s="42"/>
      <c r="NU28" s="66"/>
      <c r="NV28" s="43"/>
      <c r="NW28" s="41"/>
      <c r="NX28" s="42"/>
      <c r="NY28" s="66"/>
      <c r="NZ28" s="43"/>
      <c r="OA28" s="41"/>
      <c r="OB28" s="42"/>
      <c r="OC28" s="66"/>
      <c r="OD28" s="43"/>
      <c r="OE28" s="41"/>
      <c r="OF28" s="42"/>
      <c r="OG28" s="66"/>
      <c r="OH28" s="43"/>
      <c r="OI28" s="41"/>
      <c r="OJ28" s="42"/>
      <c r="OK28" s="66"/>
      <c r="OL28" s="43"/>
      <c r="OM28" s="41"/>
      <c r="ON28" s="42"/>
      <c r="OO28" s="66"/>
      <c r="OP28" s="43"/>
      <c r="OQ28" s="41"/>
      <c r="OR28" s="42"/>
      <c r="OS28" s="66"/>
      <c r="OT28" s="43"/>
      <c r="OU28" s="41"/>
      <c r="OV28" s="42"/>
      <c r="OW28" s="66"/>
      <c r="OX28" s="43"/>
      <c r="OY28" s="41"/>
      <c r="OZ28" s="42"/>
      <c r="PA28" s="66"/>
      <c r="PB28" s="43"/>
      <c r="PC28" s="41"/>
      <c r="PD28" s="42"/>
      <c r="PE28" s="66"/>
      <c r="PF28" s="43"/>
      <c r="PG28" s="41"/>
      <c r="PH28" s="42"/>
      <c r="PI28" s="66"/>
      <c r="PJ28" s="43"/>
      <c r="PK28" s="41"/>
      <c r="PL28" s="42"/>
      <c r="PM28" s="66"/>
      <c r="PN28" s="43"/>
      <c r="PO28" s="41"/>
      <c r="PP28" s="42"/>
      <c r="PQ28" s="66"/>
      <c r="PR28" s="43"/>
      <c r="PS28" s="41"/>
      <c r="PT28" s="42"/>
      <c r="PU28" s="66"/>
      <c r="PV28" s="43"/>
      <c r="PW28" s="41"/>
      <c r="PX28" s="42"/>
      <c r="PY28" s="66"/>
      <c r="PZ28" s="43"/>
      <c r="QA28" s="41"/>
      <c r="QB28" s="42"/>
      <c r="QC28" s="66"/>
      <c r="QD28" s="43"/>
      <c r="QE28" s="41"/>
      <c r="QF28" s="42"/>
      <c r="QG28" s="66"/>
      <c r="QH28" s="43"/>
      <c r="QI28" s="41"/>
      <c r="QJ28" s="42"/>
      <c r="QK28" s="66"/>
      <c r="QL28" s="43"/>
      <c r="QM28" s="41"/>
      <c r="QN28" s="42"/>
      <c r="QO28" s="66"/>
      <c r="QP28" s="43"/>
      <c r="QQ28" s="41"/>
      <c r="QR28" s="42"/>
      <c r="QS28" s="66"/>
      <c r="QT28" s="43"/>
      <c r="QU28" s="41"/>
      <c r="QV28" s="42"/>
      <c r="QW28" s="66"/>
      <c r="QX28" s="43"/>
      <c r="QY28" s="41"/>
      <c r="QZ28" s="42"/>
      <c r="RA28" s="66"/>
      <c r="RB28" s="43"/>
      <c r="RC28" s="41"/>
      <c r="RD28" s="42"/>
      <c r="RE28" s="66"/>
      <c r="RF28" s="43"/>
      <c r="RG28" s="41"/>
      <c r="RH28" s="42"/>
      <c r="RI28" s="66"/>
      <c r="RJ28" s="43"/>
      <c r="RK28" s="41"/>
      <c r="RL28" s="42"/>
      <c r="RM28" s="66"/>
      <c r="RN28" s="43"/>
      <c r="RO28" s="41"/>
      <c r="RP28" s="42"/>
      <c r="RQ28" s="66"/>
      <c r="RR28" s="43"/>
      <c r="RS28" s="41"/>
      <c r="RT28" s="42"/>
      <c r="RU28" s="66"/>
      <c r="RV28" s="43"/>
      <c r="RW28" s="41"/>
      <c r="RX28" s="42"/>
      <c r="RY28" s="66"/>
      <c r="RZ28" s="43"/>
      <c r="SA28" s="41"/>
      <c r="SB28" s="42"/>
      <c r="SC28" s="66"/>
      <c r="SD28" s="43"/>
      <c r="SE28" s="41"/>
      <c r="SF28" s="42"/>
      <c r="SG28" s="66"/>
      <c r="SH28" s="43"/>
      <c r="SI28" s="41"/>
      <c r="SJ28" s="42"/>
      <c r="SK28" s="66"/>
      <c r="SL28" s="43"/>
      <c r="SM28" s="41"/>
      <c r="SN28" s="42"/>
      <c r="SO28" s="66"/>
      <c r="SP28" s="43"/>
      <c r="SQ28" s="41"/>
      <c r="SR28" s="42"/>
      <c r="SS28" s="66"/>
      <c r="ST28" s="43"/>
      <c r="SU28" s="41"/>
      <c r="SV28" s="42"/>
      <c r="SW28" s="66"/>
      <c r="SX28" s="43"/>
      <c r="SY28" s="41"/>
      <c r="SZ28" s="42"/>
      <c r="TA28" s="66"/>
      <c r="TB28" s="43"/>
      <c r="TC28" s="41"/>
      <c r="TD28" s="42"/>
      <c r="TE28" s="66"/>
      <c r="TF28" s="43"/>
      <c r="TG28" s="41"/>
      <c r="TH28" s="42"/>
      <c r="TI28" s="66"/>
      <c r="TJ28" s="43"/>
      <c r="TK28" s="41"/>
      <c r="TL28" s="42"/>
      <c r="TM28" s="66"/>
      <c r="TN28" s="43"/>
      <c r="TO28" s="41"/>
      <c r="TP28" s="42"/>
      <c r="TQ28" s="66"/>
      <c r="TR28" s="43"/>
      <c r="TS28" s="41"/>
      <c r="TT28" s="42"/>
      <c r="TU28" s="66"/>
      <c r="TV28" s="43"/>
      <c r="TW28" s="41"/>
      <c r="TX28" s="42"/>
      <c r="TY28" s="66"/>
      <c r="TZ28" s="43"/>
      <c r="UA28" s="41"/>
      <c r="UB28" s="42"/>
      <c r="UC28" s="66"/>
      <c r="UD28" s="43"/>
      <c r="UE28" s="41"/>
      <c r="UF28" s="42"/>
      <c r="UG28" s="66"/>
      <c r="UH28" s="43"/>
      <c r="UI28" s="41"/>
      <c r="UJ28" s="42"/>
      <c r="UK28" s="66"/>
      <c r="UL28" s="43"/>
      <c r="UM28" s="41"/>
      <c r="UN28" s="42"/>
      <c r="UO28" s="66"/>
      <c r="UP28" s="43"/>
      <c r="UQ28" s="41"/>
      <c r="UR28" s="42"/>
      <c r="US28" s="66"/>
      <c r="UT28" s="43"/>
      <c r="UU28" s="41"/>
      <c r="UV28" s="42"/>
      <c r="UW28" s="66"/>
      <c r="UX28" s="43"/>
      <c r="UY28" s="41"/>
      <c r="UZ28" s="42"/>
      <c r="VA28" s="66"/>
      <c r="VB28" s="43"/>
      <c r="VC28" s="41"/>
      <c r="VD28" s="42"/>
      <c r="VE28" s="66"/>
      <c r="VF28" s="43"/>
      <c r="VG28" s="41"/>
      <c r="VH28" s="42"/>
      <c r="VI28" s="66"/>
      <c r="VJ28" s="43"/>
      <c r="VK28" s="41"/>
      <c r="VL28" s="42"/>
      <c r="VM28" s="66"/>
      <c r="VN28" s="43"/>
      <c r="VO28" s="41"/>
      <c r="VP28" s="42"/>
      <c r="VQ28" s="66"/>
      <c r="VR28" s="43"/>
      <c r="VS28" s="41"/>
      <c r="VT28" s="42"/>
      <c r="VU28" s="66"/>
      <c r="VV28" s="43"/>
      <c r="VW28" s="41"/>
      <c r="VX28" s="42"/>
      <c r="VY28" s="66"/>
      <c r="VZ28" s="43"/>
      <c r="WA28" s="41"/>
      <c r="WB28" s="42"/>
      <c r="WC28" s="66"/>
      <c r="WD28" s="43"/>
      <c r="WE28" s="41"/>
      <c r="WF28" s="42"/>
      <c r="WG28" s="66"/>
      <c r="WH28" s="43"/>
      <c r="WI28" s="41"/>
      <c r="WJ28" s="42"/>
      <c r="WK28" s="66"/>
      <c r="WL28" s="43"/>
      <c r="WM28" s="41"/>
      <c r="WN28" s="42"/>
      <c r="WO28" s="66"/>
      <c r="WP28" s="43"/>
      <c r="WQ28" s="41"/>
      <c r="WR28" s="42"/>
      <c r="WS28" s="66"/>
      <c r="WT28" s="43"/>
      <c r="WU28" s="41"/>
      <c r="WV28" s="42"/>
      <c r="WW28" s="66"/>
      <c r="WX28" s="43"/>
      <c r="WY28" s="41"/>
      <c r="WZ28" s="42"/>
      <c r="XA28" s="66"/>
      <c r="XB28" s="43"/>
      <c r="XC28" s="41"/>
      <c r="XD28" s="42"/>
      <c r="XE28" s="66"/>
      <c r="XF28" s="43"/>
      <c r="XG28" s="41"/>
      <c r="XH28" s="42"/>
      <c r="XI28" s="66"/>
      <c r="XJ28" s="43"/>
      <c r="XK28" s="41"/>
      <c r="XL28" s="42"/>
      <c r="XM28" s="66"/>
      <c r="XN28" s="43"/>
      <c r="XO28" s="41"/>
      <c r="XP28" s="42"/>
      <c r="XQ28" s="66"/>
      <c r="XR28" s="43"/>
      <c r="XS28" s="41"/>
      <c r="XT28" s="42"/>
      <c r="XU28" s="66"/>
      <c r="XV28" s="43"/>
      <c r="XW28" s="41"/>
      <c r="XX28" s="42"/>
      <c r="XY28" s="66"/>
      <c r="XZ28" s="43"/>
      <c r="YA28" s="41"/>
      <c r="YB28" s="42"/>
      <c r="YC28" s="66"/>
      <c r="YD28" s="43"/>
      <c r="YE28" s="41"/>
      <c r="YF28" s="42"/>
      <c r="YG28" s="66"/>
      <c r="YH28" s="43"/>
      <c r="YI28" s="41"/>
      <c r="YJ28" s="42"/>
      <c r="YK28" s="66"/>
      <c r="YL28" s="43"/>
      <c r="YM28" s="41"/>
      <c r="YN28" s="42"/>
      <c r="YO28" s="66"/>
      <c r="YP28" s="43"/>
      <c r="YQ28" s="41"/>
      <c r="YR28" s="42"/>
      <c r="YS28" s="66"/>
      <c r="YT28" s="43"/>
      <c r="YU28" s="41"/>
      <c r="YV28" s="42"/>
      <c r="YW28" s="66"/>
      <c r="YX28" s="43"/>
      <c r="YY28" s="41"/>
      <c r="YZ28" s="42"/>
      <c r="ZA28" s="66"/>
      <c r="ZB28" s="43"/>
      <c r="ZC28" s="41"/>
      <c r="ZD28" s="42"/>
      <c r="ZE28" s="66"/>
      <c r="ZF28" s="43"/>
      <c r="ZG28" s="41"/>
      <c r="ZH28" s="42"/>
      <c r="ZI28" s="66"/>
      <c r="ZJ28" s="43"/>
      <c r="ZK28" s="41"/>
      <c r="ZL28" s="42"/>
      <c r="ZM28" s="66"/>
      <c r="ZN28" s="43"/>
      <c r="ZO28" s="41"/>
      <c r="ZP28" s="42"/>
      <c r="ZQ28" s="66"/>
      <c r="ZR28" s="43"/>
      <c r="ZS28" s="41"/>
      <c r="ZT28" s="42"/>
      <c r="ZU28" s="66"/>
      <c r="ZV28" s="43"/>
      <c r="ZW28" s="41"/>
      <c r="ZX28" s="42"/>
      <c r="ZY28" s="66"/>
      <c r="ZZ28" s="43"/>
      <c r="AAA28" s="41"/>
      <c r="AAB28" s="42"/>
      <c r="AAC28" s="66"/>
      <c r="AAD28" s="43"/>
      <c r="AAE28" s="41"/>
      <c r="AAF28" s="42"/>
      <c r="AAG28" s="66"/>
      <c r="AAH28" s="43"/>
      <c r="AAI28" s="41"/>
      <c r="AAJ28" s="42"/>
      <c r="AAK28" s="66"/>
      <c r="AAL28" s="43"/>
      <c r="AAM28" s="41"/>
      <c r="AAN28" s="42"/>
      <c r="AAO28" s="66"/>
      <c r="AAP28" s="43"/>
      <c r="AAQ28" s="41"/>
      <c r="AAR28" s="42"/>
      <c r="AAS28" s="66"/>
      <c r="AAT28" s="43"/>
      <c r="AAU28" s="41"/>
      <c r="AAV28" s="42"/>
      <c r="AAW28" s="66"/>
      <c r="AAX28" s="43"/>
      <c r="AAY28" s="41"/>
      <c r="AAZ28" s="42"/>
      <c r="ABA28" s="66"/>
      <c r="ABB28" s="43"/>
      <c r="ABC28" s="41"/>
      <c r="ABD28" s="42"/>
      <c r="ABE28" s="66"/>
      <c r="ABF28" s="43"/>
      <c r="ABG28" s="41"/>
      <c r="ABH28" s="42"/>
      <c r="ABI28" s="66"/>
      <c r="ABJ28" s="43"/>
      <c r="ABK28" s="41"/>
      <c r="ABL28" s="42"/>
      <c r="ABM28" s="66"/>
      <c r="ABN28" s="43"/>
      <c r="ABO28" s="41"/>
      <c r="ABP28" s="42"/>
      <c r="ABQ28" s="66"/>
      <c r="ABR28" s="43"/>
      <c r="ABS28" s="41"/>
      <c r="ABT28" s="42"/>
      <c r="ABU28" s="66"/>
      <c r="ABV28" s="43"/>
      <c r="ABW28" s="41"/>
      <c r="ABX28" s="42"/>
      <c r="ABY28" s="66"/>
      <c r="ABZ28" s="43"/>
      <c r="ACA28" s="41"/>
      <c r="ACB28" s="42"/>
      <c r="ACC28" s="66"/>
      <c r="ACD28" s="43"/>
      <c r="ACE28" s="41"/>
      <c r="ACF28" s="42"/>
      <c r="ACG28" s="66"/>
      <c r="ACH28" s="43"/>
      <c r="ACI28" s="41"/>
      <c r="ACJ28" s="42"/>
      <c r="ACK28" s="66"/>
      <c r="ACL28" s="43"/>
      <c r="ACM28" s="41"/>
      <c r="ACN28" s="42"/>
      <c r="ACO28" s="66"/>
      <c r="ACP28" s="43"/>
      <c r="ACQ28" s="41"/>
      <c r="ACR28" s="42"/>
      <c r="ACS28" s="66"/>
      <c r="ACT28" s="43"/>
      <c r="ACU28" s="41"/>
      <c r="ACV28" s="42"/>
      <c r="ACW28" s="66"/>
      <c r="ACX28" s="43"/>
      <c r="ACY28" s="41"/>
      <c r="ACZ28" s="42"/>
      <c r="ADA28" s="66"/>
      <c r="ADB28" s="43"/>
      <c r="ADC28" s="41"/>
      <c r="ADD28" s="42"/>
      <c r="ADE28" s="66"/>
      <c r="ADF28" s="43"/>
      <c r="ADG28" s="41"/>
      <c r="ADH28" s="42"/>
      <c r="ADI28" s="66"/>
      <c r="ADJ28" s="43"/>
      <c r="ADK28" s="41"/>
      <c r="ADL28" s="42"/>
      <c r="ADM28" s="66"/>
      <c r="ADN28" s="43"/>
      <c r="ADO28" s="41"/>
      <c r="ADP28" s="42"/>
      <c r="ADQ28" s="66"/>
      <c r="ADR28" s="43"/>
      <c r="ADS28" s="41"/>
      <c r="ADT28" s="42"/>
      <c r="ADU28" s="66"/>
      <c r="ADV28" s="43"/>
      <c r="ADW28" s="41"/>
      <c r="ADX28" s="42"/>
      <c r="ADY28" s="66"/>
      <c r="ADZ28" s="43"/>
      <c r="AEA28" s="41"/>
      <c r="AEB28" s="42"/>
      <c r="AEC28" s="66"/>
      <c r="AED28" s="43"/>
      <c r="AEE28" s="41"/>
      <c r="AEF28" s="42"/>
      <c r="AEG28" s="66"/>
      <c r="AEH28" s="43"/>
      <c r="AEI28" s="41"/>
      <c r="AEJ28" s="42"/>
      <c r="AEK28" s="66"/>
      <c r="AEL28" s="43"/>
      <c r="AEM28" s="41"/>
      <c r="AEN28" s="42"/>
      <c r="AEO28" s="66"/>
      <c r="AEP28" s="43"/>
      <c r="AEQ28" s="41"/>
      <c r="AER28" s="42"/>
      <c r="AES28" s="66"/>
      <c r="AET28" s="43"/>
      <c r="AEU28" s="41"/>
      <c r="AEV28" s="42"/>
      <c r="AEW28" s="66"/>
      <c r="AEX28" s="43"/>
      <c r="AEY28" s="41"/>
      <c r="AEZ28" s="42"/>
      <c r="AFA28" s="66"/>
      <c r="AFB28" s="43"/>
      <c r="AFC28" s="41"/>
      <c r="AFD28" s="42"/>
      <c r="AFE28" s="66"/>
      <c r="AFF28" s="43"/>
      <c r="AFG28" s="41"/>
      <c r="AFH28" s="42"/>
      <c r="AFI28" s="66"/>
      <c r="AFJ28" s="43"/>
      <c r="AFK28" s="41"/>
      <c r="AFL28" s="42"/>
      <c r="AFM28" s="66"/>
      <c r="AFN28" s="43"/>
      <c r="AFO28" s="41"/>
      <c r="AFP28" s="42"/>
      <c r="AFQ28" s="66"/>
      <c r="AFR28" s="43"/>
      <c r="AFS28" s="41"/>
      <c r="AFT28" s="42"/>
      <c r="AFU28" s="66"/>
      <c r="AFV28" s="43"/>
      <c r="AFW28" s="41"/>
      <c r="AFX28" s="42"/>
      <c r="AFY28" s="66"/>
      <c r="AFZ28" s="43"/>
      <c r="AGA28" s="41"/>
      <c r="AGB28" s="42"/>
      <c r="AGC28" s="66"/>
      <c r="AGD28" s="43"/>
      <c r="AGE28" s="41"/>
      <c r="AGF28" s="42"/>
      <c r="AGG28" s="66"/>
      <c r="AGH28" s="43"/>
      <c r="AGI28" s="41"/>
      <c r="AGJ28" s="42"/>
      <c r="AGK28" s="66"/>
      <c r="AGL28" s="43"/>
      <c r="AGM28" s="41"/>
      <c r="AGN28" s="42"/>
      <c r="AGO28" s="66"/>
      <c r="AGP28" s="43"/>
      <c r="AGQ28" s="41"/>
      <c r="AGR28" s="42"/>
      <c r="AGS28" s="66"/>
      <c r="AGT28" s="43"/>
      <c r="AGU28" s="41"/>
      <c r="AGV28" s="42"/>
      <c r="AGW28" s="66"/>
      <c r="AGX28" s="43"/>
      <c r="AGY28" s="41"/>
      <c r="AGZ28" s="42"/>
      <c r="AHA28" s="66"/>
      <c r="AHB28" s="43"/>
      <c r="AHC28" s="41"/>
      <c r="AHD28" s="42"/>
      <c r="AHE28" s="66"/>
      <c r="AHF28" s="43"/>
      <c r="AHG28" s="41"/>
      <c r="AHH28" s="42"/>
      <c r="AHI28" s="66"/>
      <c r="AHJ28" s="43"/>
      <c r="AHK28" s="41"/>
      <c r="AHL28" s="42"/>
      <c r="AHM28" s="66"/>
      <c r="AHN28" s="43"/>
      <c r="AHO28" s="41"/>
      <c r="AHP28" s="42"/>
      <c r="AHQ28" s="66"/>
      <c r="AHR28" s="43"/>
      <c r="AHS28" s="41"/>
      <c r="AHT28" s="42"/>
      <c r="AHU28" s="66"/>
      <c r="AHV28" s="43"/>
      <c r="AHW28" s="41"/>
      <c r="AHX28" s="42"/>
      <c r="AHY28" s="66"/>
      <c r="AHZ28" s="43"/>
      <c r="AIA28" s="41"/>
      <c r="AIB28" s="42"/>
      <c r="AIC28" s="66"/>
      <c r="AID28" s="43"/>
      <c r="AIE28" s="41"/>
      <c r="AIF28" s="42"/>
      <c r="AIG28" s="66"/>
      <c r="AIH28" s="43"/>
      <c r="AII28" s="41"/>
      <c r="AIJ28" s="42"/>
      <c r="AIK28" s="66"/>
      <c r="AIL28" s="43"/>
      <c r="AIM28" s="41"/>
      <c r="AIN28" s="42"/>
      <c r="AIO28" s="66"/>
      <c r="AIP28" s="43"/>
      <c r="AIQ28" s="41"/>
      <c r="AIR28" s="42"/>
      <c r="AIS28" s="66"/>
      <c r="AIT28" s="43"/>
      <c r="AIU28" s="41"/>
      <c r="AIV28" s="42"/>
      <c r="AIW28" s="66"/>
      <c r="AIX28" s="43"/>
      <c r="AIY28" s="41"/>
      <c r="AIZ28" s="42"/>
      <c r="AJA28" s="66"/>
      <c r="AJB28" s="43"/>
      <c r="AJC28" s="41"/>
      <c r="AJD28" s="42"/>
      <c r="AJE28" s="66"/>
      <c r="AJF28" s="43"/>
      <c r="AJG28" s="41"/>
      <c r="AJH28" s="42"/>
      <c r="AJI28" s="66"/>
      <c r="AJJ28" s="43"/>
      <c r="AJK28" s="41"/>
      <c r="AJL28" s="42"/>
      <c r="AJM28" s="66"/>
      <c r="AJN28" s="43"/>
      <c r="AJO28" s="41"/>
      <c r="AJP28" s="42"/>
      <c r="AJQ28" s="66"/>
      <c r="AJR28" s="43"/>
      <c r="AJS28" s="41"/>
      <c r="AJT28" s="42"/>
      <c r="AJU28" s="66"/>
      <c r="AJV28" s="43"/>
      <c r="AJW28" s="41"/>
      <c r="AJX28" s="42"/>
      <c r="AJY28" s="66"/>
      <c r="AJZ28" s="43"/>
      <c r="AKA28" s="41"/>
      <c r="AKB28" s="42"/>
      <c r="AKC28" s="66"/>
      <c r="AKD28" s="43"/>
      <c r="AKE28" s="41"/>
      <c r="AKF28" s="42"/>
      <c r="AKG28" s="66"/>
      <c r="AKH28" s="43"/>
      <c r="AKI28" s="41"/>
      <c r="AKJ28" s="42"/>
      <c r="AKK28" s="66"/>
      <c r="AKL28" s="43"/>
      <c r="AKM28" s="41"/>
      <c r="AKN28" s="42"/>
      <c r="AKO28" s="66"/>
      <c r="AKP28" s="43"/>
      <c r="AKQ28" s="41"/>
      <c r="AKR28" s="42"/>
      <c r="AKS28" s="66"/>
      <c r="AKT28" s="43"/>
      <c r="AKU28" s="41"/>
      <c r="AKV28" s="42"/>
      <c r="AKW28" s="66"/>
      <c r="AKX28" s="43"/>
      <c r="AKY28" s="41"/>
      <c r="AKZ28" s="42"/>
      <c r="ALA28" s="66"/>
      <c r="ALB28" s="43"/>
      <c r="ALC28" s="41"/>
      <c r="ALD28" s="42"/>
      <c r="ALE28" s="66"/>
      <c r="ALF28" s="43"/>
      <c r="ALG28" s="41"/>
      <c r="ALH28" s="42"/>
      <c r="ALI28" s="66"/>
      <c r="ALJ28" s="43"/>
      <c r="ALK28" s="41"/>
      <c r="ALL28" s="42"/>
      <c r="ALM28" s="66"/>
      <c r="ALN28" s="43"/>
      <c r="ALO28" s="41"/>
      <c r="ALP28" s="42"/>
      <c r="ALQ28" s="66"/>
      <c r="ALR28" s="43"/>
      <c r="ALS28" s="41"/>
      <c r="ALT28" s="42"/>
      <c r="ALU28" s="66"/>
      <c r="ALV28" s="43"/>
      <c r="ALW28" s="41"/>
      <c r="ALX28" s="42"/>
      <c r="ALY28" s="66"/>
      <c r="ALZ28" s="43"/>
      <c r="AMA28" s="41"/>
      <c r="AMB28" s="42"/>
      <c r="AMC28" s="66"/>
      <c r="AMD28" s="43"/>
      <c r="AME28" s="41"/>
      <c r="AMF28" s="42"/>
      <c r="AMG28" s="66"/>
      <c r="AMH28" s="43"/>
      <c r="AMI28" s="41"/>
      <c r="AMJ28" s="42"/>
      <c r="AMK28" s="66"/>
      <c r="AML28" s="43"/>
      <c r="AMM28" s="41"/>
      <c r="AMN28" s="42"/>
      <c r="AMO28" s="66"/>
      <c r="AMP28" s="43"/>
      <c r="AMQ28" s="41"/>
      <c r="AMR28" s="42"/>
      <c r="AMS28" s="66"/>
      <c r="AMT28" s="43"/>
      <c r="AMU28" s="41"/>
      <c r="AMV28" s="42"/>
      <c r="AMW28" s="66"/>
      <c r="AMX28" s="43"/>
      <c r="AMY28" s="41"/>
      <c r="AMZ28" s="42"/>
      <c r="ANA28" s="66"/>
      <c r="ANB28" s="43"/>
      <c r="ANC28" s="41"/>
      <c r="AND28" s="42"/>
      <c r="ANE28" s="66"/>
      <c r="ANF28" s="43"/>
      <c r="ANG28" s="41"/>
      <c r="ANH28" s="42"/>
      <c r="ANI28" s="66"/>
      <c r="ANJ28" s="43"/>
      <c r="ANK28" s="41"/>
      <c r="ANL28" s="42"/>
      <c r="ANM28" s="66"/>
      <c r="ANN28" s="43"/>
      <c r="ANO28" s="41"/>
      <c r="ANP28" s="42"/>
      <c r="ANQ28" s="66"/>
      <c r="ANR28" s="43"/>
      <c r="ANS28" s="41"/>
      <c r="ANT28" s="42"/>
      <c r="ANU28" s="66"/>
      <c r="ANV28" s="43"/>
      <c r="ANW28" s="41"/>
      <c r="ANX28" s="42"/>
      <c r="ANY28" s="66"/>
      <c r="ANZ28" s="43"/>
      <c r="AOA28" s="41"/>
      <c r="AOB28" s="42"/>
      <c r="AOC28" s="66"/>
      <c r="AOD28" s="43"/>
      <c r="AOE28" s="41"/>
      <c r="AOF28" s="42"/>
      <c r="AOG28" s="66"/>
      <c r="AOH28" s="43"/>
      <c r="AOI28" s="41"/>
      <c r="AOJ28" s="42"/>
      <c r="AOK28" s="66"/>
      <c r="AOL28" s="43"/>
      <c r="AOM28" s="41"/>
      <c r="AON28" s="42"/>
      <c r="AOO28" s="66"/>
      <c r="AOP28" s="43"/>
      <c r="AOQ28" s="41"/>
      <c r="AOR28" s="42"/>
      <c r="AOS28" s="66"/>
      <c r="AOT28" s="43"/>
      <c r="AOU28" s="41"/>
      <c r="AOV28" s="42"/>
      <c r="AOW28" s="66"/>
      <c r="AOX28" s="43"/>
      <c r="AOY28" s="41"/>
      <c r="AOZ28" s="42"/>
      <c r="APA28" s="66"/>
      <c r="APB28" s="43"/>
      <c r="APC28" s="41"/>
      <c r="APD28" s="42"/>
      <c r="APE28" s="66"/>
      <c r="APF28" s="43"/>
      <c r="APG28" s="41"/>
      <c r="APH28" s="42"/>
      <c r="API28" s="66"/>
      <c r="APJ28" s="43"/>
      <c r="APK28" s="41"/>
      <c r="APL28" s="42"/>
      <c r="APM28" s="66"/>
      <c r="APN28" s="43"/>
      <c r="APO28" s="41"/>
      <c r="APP28" s="42"/>
      <c r="APQ28" s="66"/>
      <c r="APR28" s="43"/>
      <c r="APS28" s="41"/>
      <c r="APT28" s="42"/>
      <c r="APU28" s="66"/>
      <c r="APV28" s="43"/>
      <c r="APW28" s="41"/>
      <c r="APX28" s="42"/>
      <c r="APY28" s="66"/>
      <c r="APZ28" s="43"/>
      <c r="AQA28" s="41"/>
      <c r="AQB28" s="42"/>
      <c r="AQC28" s="66"/>
      <c r="AQD28" s="43"/>
      <c r="AQE28" s="41"/>
      <c r="AQF28" s="42"/>
      <c r="AQG28" s="66"/>
      <c r="AQH28" s="43"/>
      <c r="AQI28" s="41"/>
      <c r="AQJ28" s="42"/>
      <c r="AQK28" s="66"/>
      <c r="AQL28" s="43"/>
      <c r="AQM28" s="41"/>
      <c r="AQN28" s="42"/>
      <c r="AQO28" s="66"/>
      <c r="AQP28" s="43"/>
      <c r="AQQ28" s="41"/>
      <c r="AQR28" s="42"/>
      <c r="AQS28" s="66"/>
      <c r="AQT28" s="43"/>
      <c r="AQU28" s="41"/>
      <c r="AQV28" s="42"/>
      <c r="AQW28" s="66"/>
      <c r="AQX28" s="43"/>
      <c r="AQY28" s="41"/>
      <c r="AQZ28" s="42"/>
      <c r="ARA28" s="66"/>
      <c r="ARB28" s="43"/>
      <c r="ARC28" s="41"/>
      <c r="ARD28" s="42"/>
      <c r="UDO28" s="36"/>
      <c r="UDP28" s="36"/>
      <c r="UWQ28" s="36"/>
      <c r="UWR28" s="36"/>
    </row>
    <row r="29" spans="1:16192" x14ac:dyDescent="0.25">
      <c r="A29" s="75"/>
      <c r="B29" s="12"/>
      <c r="C29" s="43"/>
      <c r="D29" s="92"/>
      <c r="E29" s="107"/>
      <c r="F29" s="75"/>
      <c r="G29" s="41"/>
      <c r="H29" s="40"/>
      <c r="I29" s="212"/>
      <c r="J29" s="212"/>
      <c r="GU29" s="41"/>
      <c r="GV29" s="42"/>
      <c r="GW29" s="66"/>
      <c r="GX29" s="43"/>
      <c r="GY29" s="41"/>
      <c r="GZ29" s="42"/>
      <c r="HA29" s="66"/>
      <c r="HB29" s="43"/>
      <c r="HC29" s="41"/>
      <c r="HD29" s="42"/>
      <c r="HE29" s="66"/>
      <c r="HF29" s="43"/>
      <c r="HG29" s="41"/>
      <c r="HH29" s="42"/>
      <c r="HI29" s="66"/>
      <c r="HJ29" s="43"/>
      <c r="HK29" s="41"/>
      <c r="HL29" s="42"/>
      <c r="HM29" s="66"/>
      <c r="HN29" s="43"/>
      <c r="HO29" s="41"/>
      <c r="HP29" s="42"/>
      <c r="HQ29" s="66"/>
      <c r="HR29" s="43"/>
      <c r="HS29" s="41"/>
      <c r="HT29" s="42"/>
      <c r="HU29" s="66"/>
      <c r="HV29" s="43"/>
      <c r="HW29" s="41"/>
      <c r="HX29" s="42"/>
      <c r="HY29" s="66"/>
      <c r="HZ29" s="43"/>
      <c r="IA29" s="41"/>
      <c r="IB29" s="42"/>
      <c r="IC29" s="66"/>
      <c r="ID29" s="43"/>
      <c r="IE29" s="41"/>
      <c r="IF29" s="42"/>
      <c r="IG29" s="66"/>
      <c r="IH29" s="43"/>
      <c r="II29" s="41"/>
      <c r="IJ29" s="42"/>
      <c r="IK29" s="66"/>
      <c r="IL29" s="43"/>
      <c r="IM29" s="41"/>
      <c r="IN29" s="42"/>
      <c r="IO29" s="66"/>
      <c r="IP29" s="43"/>
      <c r="IQ29" s="41"/>
      <c r="IR29" s="42"/>
      <c r="IS29" s="66"/>
      <c r="IT29" s="43"/>
      <c r="IU29" s="41"/>
      <c r="IV29" s="42"/>
      <c r="IW29" s="66"/>
      <c r="IX29" s="43"/>
      <c r="IY29" s="41"/>
      <c r="IZ29" s="42"/>
      <c r="JA29" s="66"/>
      <c r="JB29" s="43"/>
      <c r="JC29" s="41"/>
      <c r="JD29" s="42"/>
      <c r="JE29" s="66"/>
      <c r="JF29" s="43"/>
      <c r="JG29" s="41"/>
      <c r="JH29" s="42"/>
      <c r="JI29" s="66"/>
      <c r="JJ29" s="43"/>
      <c r="JK29" s="41"/>
      <c r="JL29" s="42"/>
      <c r="JM29" s="66"/>
      <c r="JN29" s="43"/>
      <c r="JO29" s="41"/>
      <c r="JP29" s="42"/>
      <c r="JQ29" s="66"/>
      <c r="JR29" s="43"/>
      <c r="JS29" s="41"/>
      <c r="JT29" s="42"/>
      <c r="JU29" s="66"/>
      <c r="JV29" s="43"/>
      <c r="JW29" s="41"/>
      <c r="JX29" s="42"/>
      <c r="JY29" s="66"/>
      <c r="JZ29" s="43"/>
      <c r="KA29" s="41"/>
      <c r="KB29" s="42"/>
      <c r="KC29" s="66"/>
      <c r="KD29" s="43"/>
      <c r="KE29" s="41"/>
      <c r="KF29" s="42"/>
      <c r="KG29" s="66"/>
      <c r="KH29" s="43"/>
      <c r="KI29" s="41"/>
      <c r="KJ29" s="42"/>
      <c r="KK29" s="66"/>
      <c r="KL29" s="43"/>
      <c r="KM29" s="41"/>
      <c r="KN29" s="42"/>
      <c r="KO29" s="66"/>
      <c r="KP29" s="43"/>
      <c r="KQ29" s="41"/>
      <c r="KR29" s="42"/>
      <c r="KS29" s="66"/>
      <c r="KT29" s="43"/>
      <c r="KU29" s="41"/>
      <c r="KV29" s="42"/>
      <c r="KW29" s="66"/>
      <c r="KX29" s="43"/>
      <c r="KY29" s="41"/>
      <c r="KZ29" s="42"/>
      <c r="LA29" s="66"/>
      <c r="LB29" s="43"/>
      <c r="LC29" s="41"/>
      <c r="LD29" s="42"/>
      <c r="LE29" s="66"/>
      <c r="LF29" s="43"/>
      <c r="LG29" s="41"/>
      <c r="LH29" s="42"/>
      <c r="LI29" s="66"/>
      <c r="LJ29" s="43"/>
      <c r="LK29" s="41"/>
      <c r="LL29" s="42"/>
      <c r="LM29" s="66"/>
      <c r="LN29" s="43"/>
      <c r="LO29" s="41"/>
      <c r="LP29" s="42"/>
      <c r="LQ29" s="66"/>
      <c r="LR29" s="43"/>
      <c r="LS29" s="41"/>
      <c r="LT29" s="42"/>
      <c r="LU29" s="66"/>
      <c r="LV29" s="43"/>
      <c r="LW29" s="41"/>
      <c r="LX29" s="42"/>
      <c r="LY29" s="66"/>
      <c r="LZ29" s="43"/>
      <c r="MA29" s="41"/>
      <c r="MB29" s="42"/>
      <c r="MC29" s="66"/>
      <c r="MD29" s="43"/>
      <c r="ME29" s="41"/>
      <c r="MF29" s="42"/>
      <c r="MG29" s="66"/>
      <c r="MH29" s="43"/>
      <c r="MI29" s="41"/>
      <c r="MJ29" s="42"/>
      <c r="MK29" s="66"/>
      <c r="ML29" s="43"/>
      <c r="MM29" s="41"/>
      <c r="MN29" s="42"/>
      <c r="MO29" s="66"/>
      <c r="MP29" s="43"/>
      <c r="MQ29" s="41"/>
      <c r="MR29" s="42"/>
      <c r="MS29" s="66"/>
      <c r="MT29" s="43"/>
      <c r="MU29" s="41"/>
      <c r="MV29" s="42"/>
      <c r="MW29" s="66"/>
      <c r="MX29" s="43"/>
      <c r="MY29" s="41"/>
      <c r="MZ29" s="42"/>
      <c r="NA29" s="66"/>
      <c r="NB29" s="43"/>
      <c r="NC29" s="41"/>
      <c r="ND29" s="42"/>
      <c r="NE29" s="66"/>
      <c r="NF29" s="43"/>
      <c r="NG29" s="41"/>
      <c r="NH29" s="42"/>
      <c r="NI29" s="66"/>
      <c r="NJ29" s="43"/>
      <c r="NK29" s="41"/>
      <c r="NL29" s="42"/>
      <c r="NM29" s="66"/>
      <c r="NN29" s="43"/>
      <c r="NO29" s="41"/>
      <c r="NP29" s="42"/>
      <c r="NQ29" s="66"/>
      <c r="NR29" s="43"/>
      <c r="NS29" s="41"/>
      <c r="NT29" s="42"/>
      <c r="NU29" s="66"/>
      <c r="NV29" s="43"/>
      <c r="NW29" s="41"/>
      <c r="NX29" s="42"/>
      <c r="NY29" s="66"/>
      <c r="NZ29" s="43"/>
      <c r="OA29" s="41"/>
      <c r="OB29" s="42"/>
      <c r="OC29" s="66"/>
      <c r="OD29" s="43"/>
      <c r="OE29" s="41"/>
      <c r="OF29" s="42"/>
      <c r="OG29" s="66"/>
      <c r="OH29" s="43"/>
      <c r="OI29" s="41"/>
      <c r="OJ29" s="42"/>
      <c r="OK29" s="66"/>
      <c r="OL29" s="43"/>
      <c r="OM29" s="41"/>
      <c r="ON29" s="42"/>
      <c r="OO29" s="66"/>
      <c r="OP29" s="43"/>
      <c r="OQ29" s="41"/>
      <c r="OR29" s="42"/>
      <c r="OS29" s="66"/>
      <c r="OT29" s="43"/>
      <c r="OU29" s="41"/>
      <c r="OV29" s="42"/>
      <c r="OW29" s="66"/>
      <c r="OX29" s="43"/>
      <c r="OY29" s="41"/>
      <c r="OZ29" s="42"/>
      <c r="PA29" s="66"/>
      <c r="PB29" s="43"/>
      <c r="PC29" s="41"/>
      <c r="PD29" s="42"/>
      <c r="PE29" s="66"/>
      <c r="PF29" s="43"/>
      <c r="PG29" s="41"/>
      <c r="PH29" s="42"/>
      <c r="PI29" s="66"/>
      <c r="PJ29" s="43"/>
      <c r="PK29" s="41"/>
      <c r="PL29" s="42"/>
      <c r="PM29" s="66"/>
      <c r="PN29" s="43"/>
      <c r="PO29" s="41"/>
      <c r="PP29" s="42"/>
      <c r="PQ29" s="66"/>
      <c r="PR29" s="43"/>
      <c r="PS29" s="41"/>
      <c r="PT29" s="42"/>
      <c r="PU29" s="66"/>
      <c r="PV29" s="43"/>
      <c r="PW29" s="41"/>
      <c r="PX29" s="42"/>
      <c r="PY29" s="66"/>
      <c r="PZ29" s="43"/>
      <c r="QA29" s="41"/>
      <c r="QB29" s="42"/>
      <c r="QC29" s="66"/>
      <c r="QD29" s="43"/>
      <c r="QE29" s="41"/>
      <c r="QF29" s="42"/>
      <c r="QG29" s="66"/>
      <c r="QH29" s="43"/>
      <c r="QI29" s="41"/>
      <c r="QJ29" s="42"/>
      <c r="QK29" s="66"/>
      <c r="QL29" s="43"/>
      <c r="QM29" s="41"/>
      <c r="QN29" s="42"/>
      <c r="QO29" s="66"/>
      <c r="QP29" s="43"/>
      <c r="QQ29" s="41"/>
      <c r="QR29" s="42"/>
      <c r="QS29" s="66"/>
      <c r="QT29" s="43"/>
      <c r="QU29" s="41"/>
      <c r="QV29" s="42"/>
      <c r="QW29" s="66"/>
      <c r="QX29" s="43"/>
      <c r="QY29" s="41"/>
      <c r="QZ29" s="42"/>
      <c r="RA29" s="66"/>
      <c r="RB29" s="43"/>
      <c r="RC29" s="41"/>
      <c r="RD29" s="42"/>
      <c r="RE29" s="66"/>
      <c r="RF29" s="43"/>
      <c r="RG29" s="41"/>
      <c r="RH29" s="42"/>
      <c r="RI29" s="66"/>
      <c r="RJ29" s="43"/>
      <c r="RK29" s="41"/>
      <c r="RL29" s="42"/>
      <c r="RM29" s="66"/>
      <c r="RN29" s="43"/>
      <c r="RO29" s="41"/>
      <c r="RP29" s="42"/>
      <c r="RQ29" s="66"/>
      <c r="RR29" s="43"/>
      <c r="RS29" s="41"/>
      <c r="RT29" s="42"/>
      <c r="RU29" s="66"/>
      <c r="RV29" s="43"/>
      <c r="RW29" s="41"/>
      <c r="RX29" s="42"/>
      <c r="RY29" s="66"/>
      <c r="RZ29" s="43"/>
      <c r="SA29" s="41"/>
      <c r="SB29" s="42"/>
      <c r="SC29" s="66"/>
      <c r="SD29" s="43"/>
      <c r="SE29" s="41"/>
      <c r="SF29" s="42"/>
      <c r="SG29" s="66"/>
      <c r="SH29" s="43"/>
      <c r="SI29" s="41"/>
      <c r="SJ29" s="42"/>
      <c r="SK29" s="66"/>
      <c r="SL29" s="43"/>
      <c r="SM29" s="41"/>
      <c r="SN29" s="42"/>
      <c r="SO29" s="66"/>
      <c r="SP29" s="43"/>
      <c r="SQ29" s="41"/>
      <c r="SR29" s="42"/>
      <c r="SS29" s="66"/>
      <c r="ST29" s="43"/>
      <c r="SU29" s="41"/>
      <c r="SV29" s="42"/>
      <c r="SW29" s="66"/>
      <c r="SX29" s="43"/>
      <c r="SY29" s="41"/>
      <c r="SZ29" s="42"/>
      <c r="TA29" s="66"/>
      <c r="TB29" s="43"/>
      <c r="TC29" s="41"/>
      <c r="TD29" s="42"/>
      <c r="TE29" s="66"/>
      <c r="TF29" s="43"/>
      <c r="TG29" s="41"/>
      <c r="TH29" s="42"/>
      <c r="TI29" s="66"/>
      <c r="TJ29" s="43"/>
      <c r="TK29" s="41"/>
      <c r="TL29" s="42"/>
      <c r="TM29" s="66"/>
      <c r="TN29" s="43"/>
      <c r="TO29" s="41"/>
      <c r="TP29" s="42"/>
      <c r="TQ29" s="66"/>
      <c r="TR29" s="43"/>
      <c r="TS29" s="41"/>
      <c r="TT29" s="42"/>
      <c r="TU29" s="66"/>
      <c r="TV29" s="43"/>
      <c r="TW29" s="41"/>
      <c r="TX29" s="42"/>
      <c r="TY29" s="66"/>
      <c r="TZ29" s="43"/>
      <c r="UA29" s="41"/>
      <c r="UB29" s="42"/>
      <c r="UC29" s="66"/>
      <c r="UD29" s="43"/>
      <c r="UE29" s="41"/>
      <c r="UF29" s="42"/>
      <c r="UG29" s="66"/>
      <c r="UH29" s="43"/>
      <c r="UI29" s="41"/>
      <c r="UJ29" s="42"/>
      <c r="UK29" s="66"/>
      <c r="UL29" s="43"/>
      <c r="UM29" s="41"/>
      <c r="UN29" s="42"/>
      <c r="UO29" s="66"/>
      <c r="UP29" s="43"/>
      <c r="UQ29" s="41"/>
      <c r="UR29" s="42"/>
      <c r="US29" s="66"/>
      <c r="UT29" s="43"/>
      <c r="UU29" s="41"/>
      <c r="UV29" s="42"/>
      <c r="UW29" s="66"/>
      <c r="UX29" s="43"/>
      <c r="UY29" s="41"/>
      <c r="UZ29" s="42"/>
      <c r="VA29" s="66"/>
      <c r="VB29" s="43"/>
      <c r="VC29" s="41"/>
      <c r="VD29" s="42"/>
      <c r="VE29" s="66"/>
      <c r="VF29" s="43"/>
      <c r="VG29" s="41"/>
      <c r="VH29" s="42"/>
      <c r="VI29" s="66"/>
      <c r="VJ29" s="43"/>
      <c r="VK29" s="41"/>
      <c r="VL29" s="42"/>
      <c r="VM29" s="66"/>
      <c r="VN29" s="43"/>
      <c r="VO29" s="41"/>
      <c r="VP29" s="42"/>
      <c r="VQ29" s="66"/>
      <c r="VR29" s="43"/>
      <c r="VS29" s="41"/>
      <c r="VT29" s="42"/>
      <c r="VU29" s="66"/>
      <c r="VV29" s="43"/>
      <c r="VW29" s="41"/>
      <c r="VX29" s="42"/>
      <c r="VY29" s="66"/>
      <c r="VZ29" s="43"/>
      <c r="WA29" s="41"/>
      <c r="WB29" s="42"/>
      <c r="WC29" s="66"/>
      <c r="WD29" s="43"/>
      <c r="WE29" s="41"/>
      <c r="WF29" s="42"/>
      <c r="WG29" s="66"/>
      <c r="WH29" s="43"/>
      <c r="WI29" s="41"/>
      <c r="WJ29" s="42"/>
      <c r="WK29" s="66"/>
      <c r="WL29" s="43"/>
      <c r="WM29" s="41"/>
      <c r="WN29" s="42"/>
      <c r="WO29" s="66"/>
      <c r="WP29" s="43"/>
      <c r="WQ29" s="41"/>
      <c r="WR29" s="42"/>
      <c r="WS29" s="66"/>
      <c r="WT29" s="43"/>
      <c r="WU29" s="41"/>
      <c r="WV29" s="42"/>
      <c r="WW29" s="66"/>
      <c r="WX29" s="43"/>
      <c r="WY29" s="41"/>
      <c r="WZ29" s="42"/>
      <c r="XA29" s="66"/>
      <c r="XB29" s="43"/>
      <c r="XC29" s="41"/>
      <c r="XD29" s="42"/>
      <c r="XE29" s="66"/>
      <c r="XF29" s="43"/>
      <c r="XG29" s="41"/>
      <c r="XH29" s="42"/>
      <c r="XI29" s="66"/>
      <c r="XJ29" s="43"/>
      <c r="XK29" s="41"/>
      <c r="XL29" s="42"/>
      <c r="XM29" s="66"/>
      <c r="XN29" s="43"/>
      <c r="XO29" s="41"/>
      <c r="XP29" s="42"/>
      <c r="XQ29" s="66"/>
      <c r="XR29" s="43"/>
      <c r="XS29" s="41"/>
      <c r="XT29" s="42"/>
      <c r="XU29" s="66"/>
      <c r="XV29" s="43"/>
      <c r="XW29" s="41"/>
      <c r="XX29" s="42"/>
      <c r="XY29" s="66"/>
      <c r="XZ29" s="43"/>
      <c r="YA29" s="41"/>
      <c r="YB29" s="42"/>
      <c r="YC29" s="66"/>
      <c r="YD29" s="43"/>
      <c r="YE29" s="41"/>
      <c r="YF29" s="42"/>
      <c r="YG29" s="66"/>
      <c r="YH29" s="43"/>
      <c r="YI29" s="41"/>
      <c r="YJ29" s="42"/>
      <c r="YK29" s="66"/>
      <c r="YL29" s="43"/>
      <c r="YM29" s="41"/>
      <c r="YN29" s="42"/>
      <c r="YO29" s="66"/>
      <c r="YP29" s="43"/>
      <c r="YQ29" s="41"/>
      <c r="YR29" s="42"/>
      <c r="YS29" s="66"/>
      <c r="YT29" s="43"/>
      <c r="YU29" s="41"/>
      <c r="YV29" s="42"/>
      <c r="YW29" s="66"/>
      <c r="YX29" s="43"/>
      <c r="YY29" s="41"/>
      <c r="YZ29" s="42"/>
      <c r="ZA29" s="66"/>
      <c r="ZB29" s="43"/>
      <c r="ZC29" s="41"/>
      <c r="ZD29" s="42"/>
      <c r="ZE29" s="66"/>
      <c r="ZF29" s="43"/>
      <c r="ZG29" s="41"/>
      <c r="ZH29" s="42"/>
      <c r="ZI29" s="66"/>
      <c r="ZJ29" s="43"/>
      <c r="ZK29" s="41"/>
      <c r="ZL29" s="42"/>
      <c r="ZM29" s="66"/>
      <c r="ZN29" s="43"/>
      <c r="ZO29" s="41"/>
      <c r="ZP29" s="42"/>
      <c r="ZQ29" s="66"/>
      <c r="ZR29" s="43"/>
      <c r="ZS29" s="41"/>
      <c r="ZT29" s="42"/>
      <c r="ZU29" s="66"/>
      <c r="ZV29" s="43"/>
      <c r="ZW29" s="41"/>
      <c r="ZX29" s="42"/>
      <c r="ZY29" s="66"/>
      <c r="ZZ29" s="43"/>
      <c r="AAA29" s="41"/>
      <c r="AAB29" s="42"/>
      <c r="AAC29" s="66"/>
      <c r="AAD29" s="43"/>
      <c r="AAE29" s="41"/>
      <c r="AAF29" s="42"/>
      <c r="AAG29" s="66"/>
      <c r="AAH29" s="43"/>
      <c r="AAI29" s="41"/>
      <c r="AAJ29" s="42"/>
      <c r="AAK29" s="66"/>
      <c r="AAL29" s="43"/>
      <c r="AAM29" s="41"/>
      <c r="AAN29" s="42"/>
      <c r="AAO29" s="66"/>
      <c r="AAP29" s="43"/>
      <c r="AAQ29" s="41"/>
      <c r="AAR29" s="42"/>
      <c r="AAS29" s="66"/>
      <c r="AAT29" s="43"/>
      <c r="AAU29" s="41"/>
      <c r="AAV29" s="42"/>
      <c r="AAW29" s="66"/>
      <c r="AAX29" s="43"/>
      <c r="AAY29" s="41"/>
      <c r="AAZ29" s="42"/>
      <c r="ABA29" s="66"/>
      <c r="ABB29" s="43"/>
      <c r="ABC29" s="41"/>
      <c r="ABD29" s="42"/>
      <c r="ABE29" s="66"/>
      <c r="ABF29" s="43"/>
      <c r="ABG29" s="41"/>
      <c r="ABH29" s="42"/>
      <c r="ABI29" s="66"/>
      <c r="ABJ29" s="43"/>
      <c r="ABK29" s="41"/>
      <c r="ABL29" s="42"/>
      <c r="ABM29" s="66"/>
      <c r="ABN29" s="43"/>
      <c r="ABO29" s="41"/>
      <c r="ABP29" s="42"/>
      <c r="ABQ29" s="66"/>
      <c r="ABR29" s="43"/>
      <c r="ABS29" s="41"/>
      <c r="ABT29" s="42"/>
      <c r="ABU29" s="66"/>
      <c r="ABV29" s="43"/>
      <c r="ABW29" s="41"/>
      <c r="ABX29" s="42"/>
      <c r="ABY29" s="66"/>
      <c r="ABZ29" s="43"/>
      <c r="ACA29" s="41"/>
      <c r="ACB29" s="42"/>
      <c r="ACC29" s="66"/>
      <c r="ACD29" s="43"/>
      <c r="ACE29" s="41"/>
      <c r="ACF29" s="42"/>
      <c r="ACG29" s="66"/>
      <c r="ACH29" s="43"/>
      <c r="ACI29" s="41"/>
      <c r="ACJ29" s="42"/>
      <c r="ACK29" s="66"/>
      <c r="ACL29" s="43"/>
      <c r="ACM29" s="41"/>
      <c r="ACN29" s="42"/>
      <c r="ACO29" s="66"/>
      <c r="ACP29" s="43"/>
      <c r="ACQ29" s="41"/>
      <c r="ACR29" s="42"/>
      <c r="ACS29" s="66"/>
      <c r="ACT29" s="43"/>
      <c r="ACU29" s="41"/>
      <c r="ACV29" s="42"/>
      <c r="ACW29" s="66"/>
      <c r="ACX29" s="43"/>
      <c r="ACY29" s="41"/>
      <c r="ACZ29" s="42"/>
      <c r="ADA29" s="66"/>
      <c r="ADB29" s="43"/>
      <c r="ADC29" s="41"/>
      <c r="ADD29" s="42"/>
      <c r="ADE29" s="66"/>
      <c r="ADF29" s="43"/>
      <c r="ADG29" s="41"/>
      <c r="ADH29" s="42"/>
      <c r="ADI29" s="66"/>
      <c r="ADJ29" s="43"/>
      <c r="ADK29" s="41"/>
      <c r="ADL29" s="42"/>
      <c r="ADM29" s="66"/>
      <c r="ADN29" s="43"/>
      <c r="ADO29" s="41"/>
      <c r="ADP29" s="42"/>
      <c r="ADQ29" s="66"/>
      <c r="ADR29" s="43"/>
      <c r="ADS29" s="41"/>
      <c r="ADT29" s="42"/>
      <c r="ADU29" s="66"/>
      <c r="ADV29" s="43"/>
      <c r="ADW29" s="41"/>
      <c r="ADX29" s="42"/>
      <c r="ADY29" s="66"/>
      <c r="ADZ29" s="43"/>
      <c r="AEA29" s="41"/>
      <c r="AEB29" s="42"/>
      <c r="AEC29" s="66"/>
      <c r="AED29" s="43"/>
      <c r="AEE29" s="41"/>
      <c r="AEF29" s="42"/>
      <c r="AEG29" s="66"/>
      <c r="AEH29" s="43"/>
      <c r="AEI29" s="41"/>
      <c r="AEJ29" s="42"/>
      <c r="AEK29" s="66"/>
      <c r="AEL29" s="43"/>
      <c r="AEM29" s="41"/>
      <c r="AEN29" s="42"/>
      <c r="AEO29" s="66"/>
      <c r="AEP29" s="43"/>
      <c r="AEQ29" s="41"/>
      <c r="AER29" s="42"/>
      <c r="AES29" s="66"/>
      <c r="AET29" s="43"/>
      <c r="AEU29" s="41"/>
      <c r="AEV29" s="42"/>
      <c r="AEW29" s="66"/>
      <c r="AEX29" s="43"/>
      <c r="AEY29" s="41"/>
      <c r="AEZ29" s="42"/>
      <c r="AFA29" s="66"/>
      <c r="AFB29" s="43"/>
      <c r="AFC29" s="41"/>
      <c r="AFD29" s="42"/>
      <c r="AFE29" s="66"/>
      <c r="AFF29" s="43"/>
      <c r="AFG29" s="41"/>
      <c r="AFH29" s="42"/>
      <c r="AFI29" s="66"/>
      <c r="AFJ29" s="43"/>
      <c r="AFK29" s="41"/>
      <c r="AFL29" s="42"/>
      <c r="AFM29" s="66"/>
      <c r="AFN29" s="43"/>
      <c r="AFO29" s="41"/>
      <c r="AFP29" s="42"/>
      <c r="AFQ29" s="66"/>
      <c r="AFR29" s="43"/>
      <c r="AFS29" s="41"/>
      <c r="AFT29" s="42"/>
      <c r="AFU29" s="66"/>
      <c r="AFV29" s="43"/>
      <c r="AFW29" s="41"/>
      <c r="AFX29" s="42"/>
      <c r="AFY29" s="66"/>
      <c r="AFZ29" s="43"/>
      <c r="AGA29" s="41"/>
      <c r="AGB29" s="42"/>
      <c r="AGC29" s="66"/>
      <c r="AGD29" s="43"/>
      <c r="AGE29" s="41"/>
      <c r="AGF29" s="42"/>
      <c r="AGG29" s="66"/>
      <c r="AGH29" s="43"/>
      <c r="AGI29" s="41"/>
      <c r="AGJ29" s="42"/>
      <c r="AGK29" s="66"/>
      <c r="AGL29" s="43"/>
      <c r="AGM29" s="41"/>
      <c r="AGN29" s="42"/>
      <c r="AGO29" s="66"/>
      <c r="AGP29" s="43"/>
      <c r="AGQ29" s="41"/>
      <c r="AGR29" s="42"/>
      <c r="AGS29" s="66"/>
      <c r="AGT29" s="43"/>
      <c r="AGU29" s="41"/>
      <c r="AGV29" s="42"/>
      <c r="AGW29" s="66"/>
      <c r="AGX29" s="43"/>
      <c r="AGY29" s="41"/>
      <c r="AGZ29" s="42"/>
      <c r="AHA29" s="66"/>
      <c r="AHB29" s="43"/>
      <c r="AHC29" s="41"/>
      <c r="AHD29" s="42"/>
      <c r="AHE29" s="66"/>
      <c r="AHF29" s="43"/>
      <c r="AHG29" s="41"/>
      <c r="AHH29" s="42"/>
      <c r="AHI29" s="66"/>
      <c r="AHJ29" s="43"/>
      <c r="AHK29" s="41"/>
      <c r="AHL29" s="42"/>
      <c r="AHM29" s="66"/>
      <c r="AHN29" s="43"/>
      <c r="AHO29" s="41"/>
      <c r="AHP29" s="42"/>
      <c r="AHQ29" s="66"/>
      <c r="AHR29" s="43"/>
      <c r="AHS29" s="41"/>
      <c r="AHT29" s="42"/>
      <c r="AHU29" s="66"/>
      <c r="AHV29" s="43"/>
      <c r="AHW29" s="41"/>
      <c r="AHX29" s="42"/>
      <c r="AHY29" s="66"/>
      <c r="AHZ29" s="43"/>
      <c r="AIA29" s="41"/>
      <c r="AIB29" s="42"/>
      <c r="AIC29" s="66"/>
      <c r="AID29" s="43"/>
      <c r="AIE29" s="41"/>
      <c r="AIF29" s="42"/>
      <c r="AIG29" s="66"/>
      <c r="AIH29" s="43"/>
      <c r="AII29" s="41"/>
      <c r="AIJ29" s="42"/>
      <c r="AIK29" s="66"/>
      <c r="AIL29" s="43"/>
      <c r="AIM29" s="41"/>
      <c r="AIN29" s="42"/>
      <c r="AIO29" s="66"/>
      <c r="AIP29" s="43"/>
      <c r="AIQ29" s="41"/>
      <c r="AIR29" s="42"/>
      <c r="AIS29" s="66"/>
      <c r="AIT29" s="43"/>
      <c r="AIU29" s="41"/>
      <c r="AIV29" s="42"/>
      <c r="AIW29" s="66"/>
      <c r="AIX29" s="43"/>
      <c r="AIY29" s="41"/>
      <c r="AIZ29" s="42"/>
      <c r="AJA29" s="66"/>
      <c r="AJB29" s="43"/>
      <c r="AJC29" s="41"/>
      <c r="AJD29" s="42"/>
      <c r="AJE29" s="66"/>
      <c r="AJF29" s="43"/>
      <c r="AJG29" s="41"/>
      <c r="AJH29" s="42"/>
      <c r="AJI29" s="66"/>
      <c r="AJJ29" s="43"/>
      <c r="AJK29" s="41"/>
      <c r="AJL29" s="42"/>
      <c r="AJM29" s="66"/>
      <c r="AJN29" s="43"/>
      <c r="AJO29" s="41"/>
      <c r="AJP29" s="42"/>
      <c r="AJQ29" s="66"/>
      <c r="AJR29" s="43"/>
      <c r="AJS29" s="41"/>
      <c r="AJT29" s="42"/>
      <c r="AJU29" s="66"/>
      <c r="AJV29" s="43"/>
      <c r="AJW29" s="41"/>
      <c r="AJX29" s="42"/>
      <c r="AJY29" s="66"/>
      <c r="AJZ29" s="43"/>
      <c r="AKA29" s="41"/>
      <c r="AKB29" s="42"/>
      <c r="AKC29" s="66"/>
      <c r="AKD29" s="43"/>
      <c r="AKE29" s="41"/>
      <c r="AKF29" s="42"/>
      <c r="AKG29" s="66"/>
      <c r="AKH29" s="43"/>
      <c r="AKI29" s="41"/>
      <c r="AKJ29" s="42"/>
      <c r="AKK29" s="66"/>
      <c r="AKL29" s="43"/>
      <c r="AKM29" s="41"/>
      <c r="AKN29" s="42"/>
      <c r="AKO29" s="66"/>
      <c r="AKP29" s="43"/>
      <c r="AKQ29" s="41"/>
      <c r="AKR29" s="42"/>
      <c r="AKS29" s="66"/>
      <c r="AKT29" s="43"/>
      <c r="AKU29" s="41"/>
      <c r="AKV29" s="42"/>
      <c r="AKW29" s="66"/>
      <c r="AKX29" s="43"/>
      <c r="AKY29" s="41"/>
      <c r="AKZ29" s="42"/>
      <c r="ALA29" s="66"/>
      <c r="ALB29" s="43"/>
      <c r="ALC29" s="41"/>
      <c r="ALD29" s="42"/>
      <c r="ALE29" s="66"/>
      <c r="ALF29" s="43"/>
      <c r="ALG29" s="41"/>
      <c r="ALH29" s="42"/>
      <c r="ALI29" s="66"/>
      <c r="ALJ29" s="43"/>
      <c r="ALK29" s="41"/>
      <c r="ALL29" s="42"/>
      <c r="ALM29" s="66"/>
      <c r="ALN29" s="43"/>
      <c r="ALO29" s="41"/>
      <c r="ALP29" s="42"/>
      <c r="ALQ29" s="66"/>
      <c r="ALR29" s="43"/>
      <c r="ALS29" s="41"/>
      <c r="ALT29" s="42"/>
      <c r="ALU29" s="66"/>
      <c r="ALV29" s="43"/>
      <c r="ALW29" s="41"/>
      <c r="ALX29" s="42"/>
      <c r="ALY29" s="66"/>
      <c r="ALZ29" s="43"/>
      <c r="AMA29" s="41"/>
      <c r="AMB29" s="42"/>
      <c r="AMC29" s="66"/>
      <c r="AMD29" s="43"/>
      <c r="AME29" s="41"/>
      <c r="AMF29" s="42"/>
      <c r="AMG29" s="66"/>
      <c r="AMH29" s="43"/>
      <c r="AMI29" s="41"/>
      <c r="AMJ29" s="42"/>
      <c r="AMK29" s="66"/>
      <c r="AML29" s="43"/>
      <c r="AMM29" s="41"/>
      <c r="AMN29" s="42"/>
      <c r="AMO29" s="66"/>
      <c r="AMP29" s="43"/>
      <c r="AMQ29" s="41"/>
      <c r="AMR29" s="42"/>
      <c r="AMS29" s="66"/>
      <c r="AMT29" s="43"/>
      <c r="AMU29" s="41"/>
      <c r="AMV29" s="42"/>
      <c r="AMW29" s="66"/>
      <c r="AMX29" s="43"/>
      <c r="AMY29" s="41"/>
      <c r="AMZ29" s="42"/>
      <c r="ANA29" s="66"/>
      <c r="ANB29" s="43"/>
      <c r="ANC29" s="41"/>
      <c r="AND29" s="42"/>
      <c r="ANE29" s="66"/>
      <c r="ANF29" s="43"/>
      <c r="ANG29" s="41"/>
      <c r="ANH29" s="42"/>
      <c r="ANI29" s="66"/>
      <c r="ANJ29" s="43"/>
      <c r="ANK29" s="41"/>
      <c r="ANL29" s="42"/>
      <c r="ANM29" s="66"/>
      <c r="ANN29" s="43"/>
      <c r="ANO29" s="41"/>
      <c r="ANP29" s="42"/>
      <c r="ANQ29" s="66"/>
      <c r="ANR29" s="43"/>
      <c r="ANS29" s="41"/>
      <c r="ANT29" s="42"/>
      <c r="ANU29" s="66"/>
      <c r="ANV29" s="43"/>
      <c r="ANW29" s="41"/>
      <c r="ANX29" s="42"/>
      <c r="ANY29" s="66"/>
      <c r="ANZ29" s="43"/>
      <c r="AOA29" s="41"/>
      <c r="AOB29" s="42"/>
      <c r="AOC29" s="66"/>
      <c r="AOD29" s="43"/>
      <c r="AOE29" s="41"/>
      <c r="AOF29" s="42"/>
      <c r="AOG29" s="66"/>
      <c r="AOH29" s="43"/>
      <c r="AOI29" s="41"/>
      <c r="AOJ29" s="42"/>
      <c r="AOK29" s="66"/>
      <c r="AOL29" s="43"/>
      <c r="AOM29" s="41"/>
      <c r="AON29" s="42"/>
      <c r="AOO29" s="66"/>
      <c r="AOP29" s="43"/>
      <c r="AOQ29" s="41"/>
      <c r="AOR29" s="42"/>
      <c r="AOS29" s="66"/>
      <c r="AOT29" s="43"/>
      <c r="AOU29" s="41"/>
      <c r="AOV29" s="42"/>
      <c r="AOW29" s="66"/>
      <c r="AOX29" s="43"/>
      <c r="AOY29" s="41"/>
      <c r="AOZ29" s="42"/>
      <c r="APA29" s="66"/>
      <c r="APB29" s="43"/>
      <c r="APC29" s="41"/>
      <c r="APD29" s="42"/>
      <c r="APE29" s="66"/>
      <c r="APF29" s="43"/>
      <c r="APG29" s="41"/>
      <c r="APH29" s="42"/>
      <c r="API29" s="66"/>
      <c r="APJ29" s="43"/>
      <c r="APK29" s="41"/>
      <c r="APL29" s="42"/>
      <c r="APM29" s="66"/>
      <c r="APN29" s="43"/>
      <c r="APO29" s="41"/>
      <c r="APP29" s="42"/>
      <c r="APQ29" s="66"/>
      <c r="APR29" s="43"/>
      <c r="APS29" s="41"/>
      <c r="APT29" s="42"/>
      <c r="APU29" s="66"/>
      <c r="APV29" s="43"/>
      <c r="APW29" s="41"/>
      <c r="APX29" s="42"/>
      <c r="APY29" s="66"/>
      <c r="APZ29" s="43"/>
      <c r="AQA29" s="41"/>
      <c r="AQB29" s="42"/>
      <c r="AQC29" s="66"/>
      <c r="AQD29" s="43"/>
      <c r="AQE29" s="41"/>
      <c r="AQF29" s="42"/>
      <c r="AQG29" s="66"/>
      <c r="AQH29" s="43"/>
      <c r="AQI29" s="41"/>
      <c r="AQJ29" s="42"/>
      <c r="AQK29" s="66"/>
      <c r="AQL29" s="43"/>
      <c r="AQM29" s="41"/>
      <c r="AQN29" s="42"/>
      <c r="AQO29" s="66"/>
      <c r="AQP29" s="43"/>
      <c r="AQQ29" s="41"/>
      <c r="AQR29" s="42"/>
      <c r="AQS29" s="66"/>
      <c r="AQT29" s="43"/>
      <c r="AQU29" s="41"/>
      <c r="AQV29" s="42"/>
      <c r="AQW29" s="66"/>
      <c r="AQX29" s="43"/>
      <c r="AQY29" s="41"/>
      <c r="AQZ29" s="42"/>
      <c r="ARA29" s="66"/>
      <c r="ARB29" s="43"/>
      <c r="ARC29" s="41"/>
      <c r="ARD29" s="42"/>
      <c r="UDO29" s="36"/>
      <c r="UDP29" s="36"/>
      <c r="UWQ29" s="36"/>
      <c r="UWR29" s="36"/>
    </row>
    <row r="30" spans="1:16192" x14ac:dyDescent="0.25">
      <c r="A30" s="75"/>
      <c r="B30" s="12"/>
      <c r="C30" s="40"/>
      <c r="D30" s="92"/>
      <c r="E30" s="106"/>
      <c r="F30" s="75"/>
      <c r="G30" s="41"/>
      <c r="I30" s="106"/>
      <c r="J30" s="68"/>
      <c r="GU30" s="41"/>
      <c r="GV30" s="42"/>
      <c r="GW30" s="66"/>
      <c r="GX30" s="43"/>
      <c r="GY30" s="41"/>
      <c r="GZ30" s="42"/>
      <c r="HA30" s="66"/>
      <c r="HB30" s="43"/>
      <c r="HC30" s="41"/>
      <c r="HD30" s="42"/>
      <c r="HE30" s="66"/>
      <c r="HF30" s="43"/>
      <c r="HG30" s="41"/>
      <c r="HH30" s="42"/>
      <c r="HI30" s="66"/>
      <c r="HJ30" s="43"/>
      <c r="HK30" s="41"/>
      <c r="HL30" s="42"/>
      <c r="HM30" s="66"/>
      <c r="HN30" s="43"/>
      <c r="HO30" s="41"/>
      <c r="HP30" s="42"/>
      <c r="HQ30" s="66"/>
      <c r="HR30" s="43"/>
      <c r="HS30" s="41"/>
      <c r="HT30" s="42"/>
      <c r="HU30" s="66"/>
      <c r="HV30" s="43"/>
      <c r="HW30" s="41"/>
      <c r="HX30" s="42"/>
      <c r="HY30" s="66"/>
      <c r="HZ30" s="43"/>
      <c r="IA30" s="41"/>
      <c r="IB30" s="42"/>
      <c r="IC30" s="66"/>
      <c r="ID30" s="43"/>
      <c r="IE30" s="41"/>
      <c r="IF30" s="42"/>
      <c r="IG30" s="66"/>
      <c r="IH30" s="43"/>
      <c r="II30" s="41"/>
      <c r="IJ30" s="42"/>
      <c r="IK30" s="66"/>
      <c r="IL30" s="43"/>
      <c r="IM30" s="41"/>
      <c r="IN30" s="42"/>
      <c r="IO30" s="66"/>
      <c r="IP30" s="43"/>
      <c r="IQ30" s="41"/>
      <c r="IR30" s="42"/>
      <c r="IS30" s="66"/>
      <c r="IT30" s="43"/>
      <c r="IU30" s="41"/>
      <c r="IV30" s="42"/>
      <c r="IW30" s="66"/>
      <c r="IX30" s="43"/>
      <c r="IY30" s="41"/>
      <c r="IZ30" s="42"/>
      <c r="JA30" s="66"/>
      <c r="JB30" s="43"/>
      <c r="JC30" s="41"/>
      <c r="JD30" s="42"/>
      <c r="JE30" s="66"/>
      <c r="JF30" s="43"/>
      <c r="JG30" s="41"/>
      <c r="JH30" s="42"/>
      <c r="JI30" s="66"/>
      <c r="JJ30" s="43"/>
      <c r="JK30" s="41"/>
      <c r="JL30" s="42"/>
      <c r="JM30" s="66"/>
      <c r="JN30" s="43"/>
      <c r="JO30" s="41"/>
      <c r="JP30" s="42"/>
      <c r="JQ30" s="66"/>
      <c r="JR30" s="43"/>
      <c r="JS30" s="41"/>
      <c r="JT30" s="42"/>
      <c r="JU30" s="66"/>
      <c r="JV30" s="43"/>
      <c r="JW30" s="41"/>
      <c r="JX30" s="42"/>
      <c r="JY30" s="66"/>
      <c r="JZ30" s="43"/>
      <c r="KA30" s="41"/>
      <c r="KB30" s="42"/>
      <c r="KC30" s="66"/>
      <c r="KD30" s="43"/>
      <c r="KE30" s="41"/>
      <c r="KF30" s="42"/>
      <c r="KG30" s="66"/>
      <c r="KH30" s="43"/>
      <c r="KI30" s="41"/>
      <c r="KJ30" s="42"/>
      <c r="KK30" s="66"/>
      <c r="KL30" s="43"/>
      <c r="KM30" s="41"/>
      <c r="KN30" s="42"/>
      <c r="KO30" s="66"/>
      <c r="KP30" s="43"/>
      <c r="KQ30" s="41"/>
      <c r="KR30" s="42"/>
      <c r="KS30" s="66"/>
      <c r="KT30" s="43"/>
      <c r="KU30" s="41"/>
      <c r="KV30" s="42"/>
      <c r="KW30" s="66"/>
      <c r="KX30" s="43"/>
      <c r="KY30" s="41"/>
      <c r="KZ30" s="42"/>
      <c r="LA30" s="66"/>
      <c r="LB30" s="43"/>
      <c r="LC30" s="41"/>
      <c r="LD30" s="42"/>
      <c r="LE30" s="66"/>
      <c r="LF30" s="43"/>
      <c r="LG30" s="41"/>
      <c r="LH30" s="42"/>
      <c r="LI30" s="66"/>
      <c r="LJ30" s="43"/>
      <c r="LK30" s="41"/>
      <c r="LL30" s="42"/>
      <c r="LM30" s="66"/>
      <c r="LN30" s="43"/>
      <c r="LO30" s="41"/>
      <c r="LP30" s="42"/>
      <c r="LQ30" s="66"/>
      <c r="LR30" s="43"/>
      <c r="LS30" s="41"/>
      <c r="LT30" s="42"/>
      <c r="LU30" s="66"/>
      <c r="LV30" s="43"/>
      <c r="LW30" s="41"/>
      <c r="LX30" s="42"/>
      <c r="LY30" s="66"/>
      <c r="LZ30" s="43"/>
      <c r="MA30" s="41"/>
      <c r="MB30" s="42"/>
      <c r="MC30" s="66"/>
      <c r="MD30" s="43"/>
      <c r="ME30" s="41"/>
      <c r="MF30" s="42"/>
      <c r="MG30" s="66"/>
      <c r="MH30" s="43"/>
      <c r="MI30" s="41"/>
      <c r="MJ30" s="42"/>
      <c r="MK30" s="66"/>
      <c r="ML30" s="43"/>
      <c r="MM30" s="41"/>
      <c r="MN30" s="42"/>
      <c r="MO30" s="66"/>
      <c r="MP30" s="43"/>
      <c r="MQ30" s="41"/>
      <c r="MR30" s="42"/>
      <c r="MS30" s="66"/>
      <c r="MT30" s="43"/>
      <c r="MU30" s="41"/>
      <c r="MV30" s="42"/>
      <c r="MW30" s="66"/>
      <c r="MX30" s="43"/>
      <c r="MY30" s="41"/>
      <c r="MZ30" s="42"/>
      <c r="NA30" s="66"/>
      <c r="NB30" s="43"/>
      <c r="NC30" s="41"/>
      <c r="ND30" s="42"/>
      <c r="NE30" s="66"/>
      <c r="NF30" s="43"/>
      <c r="NG30" s="41"/>
      <c r="NH30" s="42"/>
      <c r="NI30" s="66"/>
      <c r="NJ30" s="43"/>
      <c r="NK30" s="41"/>
      <c r="NL30" s="42"/>
      <c r="NM30" s="66"/>
      <c r="NN30" s="43"/>
      <c r="NO30" s="41"/>
      <c r="NP30" s="42"/>
      <c r="NQ30" s="66"/>
      <c r="NR30" s="43"/>
      <c r="NS30" s="41"/>
      <c r="NT30" s="42"/>
      <c r="NU30" s="66"/>
      <c r="NV30" s="43"/>
      <c r="NW30" s="41"/>
      <c r="NX30" s="42"/>
      <c r="NY30" s="66"/>
      <c r="NZ30" s="43"/>
      <c r="OA30" s="41"/>
      <c r="OB30" s="42"/>
      <c r="OC30" s="66"/>
      <c r="OD30" s="43"/>
      <c r="OE30" s="41"/>
      <c r="OF30" s="42"/>
      <c r="OG30" s="66"/>
      <c r="OH30" s="43"/>
      <c r="OI30" s="41"/>
      <c r="OJ30" s="42"/>
      <c r="OK30" s="66"/>
      <c r="OL30" s="43"/>
      <c r="OM30" s="41"/>
      <c r="ON30" s="42"/>
      <c r="OO30" s="66"/>
      <c r="OP30" s="43"/>
      <c r="OQ30" s="41"/>
      <c r="OR30" s="42"/>
      <c r="OS30" s="66"/>
      <c r="OT30" s="43"/>
      <c r="OU30" s="41"/>
      <c r="OV30" s="42"/>
      <c r="OW30" s="66"/>
      <c r="OX30" s="43"/>
      <c r="OY30" s="41"/>
      <c r="OZ30" s="42"/>
      <c r="PA30" s="66"/>
      <c r="PB30" s="43"/>
      <c r="PC30" s="41"/>
      <c r="PD30" s="42"/>
      <c r="PE30" s="66"/>
      <c r="PF30" s="43"/>
      <c r="PG30" s="41"/>
      <c r="PH30" s="42"/>
      <c r="PI30" s="66"/>
      <c r="PJ30" s="43"/>
      <c r="PK30" s="41"/>
      <c r="PL30" s="42"/>
      <c r="PM30" s="66"/>
      <c r="PN30" s="43"/>
      <c r="PO30" s="41"/>
      <c r="PP30" s="42"/>
      <c r="PQ30" s="66"/>
      <c r="PR30" s="43"/>
      <c r="PS30" s="41"/>
      <c r="PT30" s="42"/>
      <c r="PU30" s="66"/>
      <c r="PV30" s="43"/>
      <c r="PW30" s="41"/>
      <c r="PX30" s="42"/>
      <c r="PY30" s="66"/>
      <c r="PZ30" s="43"/>
      <c r="QA30" s="41"/>
      <c r="QB30" s="42"/>
      <c r="QC30" s="66"/>
      <c r="QD30" s="43"/>
      <c r="QE30" s="41"/>
      <c r="QF30" s="42"/>
      <c r="QG30" s="66"/>
      <c r="QH30" s="43"/>
      <c r="QI30" s="41"/>
      <c r="QJ30" s="42"/>
      <c r="QK30" s="66"/>
      <c r="QL30" s="43"/>
      <c r="QM30" s="41"/>
      <c r="QN30" s="42"/>
      <c r="QO30" s="66"/>
      <c r="QP30" s="43"/>
      <c r="QQ30" s="41"/>
      <c r="QR30" s="42"/>
      <c r="QS30" s="66"/>
      <c r="QT30" s="43"/>
      <c r="QU30" s="41"/>
      <c r="QV30" s="42"/>
      <c r="QW30" s="66"/>
      <c r="QX30" s="43"/>
      <c r="QY30" s="41"/>
      <c r="QZ30" s="42"/>
      <c r="RA30" s="66"/>
      <c r="RB30" s="43"/>
      <c r="RC30" s="41"/>
      <c r="RD30" s="42"/>
      <c r="RE30" s="66"/>
      <c r="RF30" s="43"/>
      <c r="RG30" s="41"/>
      <c r="RH30" s="42"/>
      <c r="RI30" s="66"/>
      <c r="RJ30" s="43"/>
      <c r="RK30" s="41"/>
      <c r="RL30" s="42"/>
      <c r="RM30" s="66"/>
      <c r="RN30" s="43"/>
      <c r="RO30" s="41"/>
      <c r="RP30" s="42"/>
      <c r="RQ30" s="66"/>
      <c r="RR30" s="43"/>
      <c r="RS30" s="41"/>
      <c r="RT30" s="42"/>
      <c r="RU30" s="66"/>
      <c r="RV30" s="43"/>
      <c r="RW30" s="41"/>
      <c r="RX30" s="42"/>
      <c r="RY30" s="66"/>
      <c r="RZ30" s="43"/>
      <c r="SA30" s="41"/>
      <c r="SB30" s="42"/>
      <c r="SC30" s="66"/>
      <c r="SD30" s="43"/>
      <c r="SE30" s="41"/>
      <c r="SF30" s="42"/>
      <c r="SG30" s="66"/>
      <c r="SH30" s="43"/>
      <c r="SI30" s="41"/>
      <c r="SJ30" s="42"/>
      <c r="SK30" s="66"/>
      <c r="SL30" s="43"/>
      <c r="SM30" s="41"/>
      <c r="SN30" s="42"/>
      <c r="SO30" s="66"/>
      <c r="SP30" s="43"/>
      <c r="SQ30" s="41"/>
      <c r="SR30" s="42"/>
      <c r="SS30" s="66"/>
      <c r="ST30" s="43"/>
      <c r="SU30" s="41"/>
      <c r="SV30" s="42"/>
      <c r="SW30" s="66"/>
      <c r="SX30" s="43"/>
      <c r="SY30" s="41"/>
      <c r="SZ30" s="42"/>
      <c r="TA30" s="66"/>
      <c r="TB30" s="43"/>
      <c r="TC30" s="41"/>
      <c r="TD30" s="42"/>
      <c r="TE30" s="66"/>
      <c r="TF30" s="43"/>
      <c r="TG30" s="41"/>
      <c r="TH30" s="42"/>
      <c r="TI30" s="66"/>
      <c r="TJ30" s="43"/>
      <c r="TK30" s="41"/>
      <c r="TL30" s="42"/>
      <c r="TM30" s="66"/>
      <c r="TN30" s="43"/>
      <c r="TO30" s="41"/>
      <c r="TP30" s="42"/>
      <c r="TQ30" s="66"/>
      <c r="TR30" s="43"/>
      <c r="TS30" s="41"/>
      <c r="TT30" s="42"/>
      <c r="TU30" s="66"/>
      <c r="TV30" s="43"/>
      <c r="TW30" s="41"/>
      <c r="TX30" s="42"/>
      <c r="TY30" s="66"/>
      <c r="TZ30" s="43"/>
      <c r="UA30" s="41"/>
      <c r="UB30" s="42"/>
      <c r="UC30" s="66"/>
      <c r="UD30" s="43"/>
      <c r="UE30" s="41"/>
      <c r="UF30" s="42"/>
      <c r="UG30" s="66"/>
      <c r="UH30" s="43"/>
      <c r="UI30" s="41"/>
      <c r="UJ30" s="42"/>
      <c r="UK30" s="66"/>
      <c r="UL30" s="43"/>
      <c r="UM30" s="41"/>
      <c r="UN30" s="42"/>
      <c r="UO30" s="66"/>
      <c r="UP30" s="43"/>
      <c r="UQ30" s="41"/>
      <c r="UR30" s="42"/>
      <c r="US30" s="66"/>
      <c r="UT30" s="43"/>
      <c r="UU30" s="41"/>
      <c r="UV30" s="42"/>
      <c r="UW30" s="66"/>
      <c r="UX30" s="43"/>
      <c r="UY30" s="41"/>
      <c r="UZ30" s="42"/>
      <c r="VA30" s="66"/>
      <c r="VB30" s="43"/>
      <c r="VC30" s="41"/>
      <c r="VD30" s="42"/>
      <c r="VE30" s="66"/>
      <c r="VF30" s="43"/>
      <c r="VG30" s="41"/>
      <c r="VH30" s="42"/>
      <c r="VI30" s="66"/>
      <c r="VJ30" s="43"/>
      <c r="VK30" s="41"/>
      <c r="VL30" s="42"/>
      <c r="VM30" s="66"/>
      <c r="VN30" s="43"/>
      <c r="VO30" s="41"/>
      <c r="VP30" s="42"/>
      <c r="VQ30" s="66"/>
      <c r="VR30" s="43"/>
      <c r="VS30" s="41"/>
      <c r="VT30" s="42"/>
      <c r="VU30" s="66"/>
      <c r="VV30" s="43"/>
      <c r="VW30" s="41"/>
      <c r="VX30" s="42"/>
      <c r="VY30" s="66"/>
      <c r="VZ30" s="43"/>
      <c r="WA30" s="41"/>
      <c r="WB30" s="42"/>
      <c r="WC30" s="66"/>
      <c r="WD30" s="43"/>
      <c r="WE30" s="41"/>
      <c r="WF30" s="42"/>
      <c r="WG30" s="66"/>
      <c r="WH30" s="43"/>
      <c r="WI30" s="41"/>
      <c r="WJ30" s="42"/>
      <c r="WK30" s="66"/>
      <c r="WL30" s="43"/>
      <c r="WM30" s="41"/>
      <c r="WN30" s="42"/>
      <c r="WO30" s="66"/>
      <c r="WP30" s="43"/>
      <c r="WQ30" s="41"/>
      <c r="WR30" s="42"/>
      <c r="WS30" s="66"/>
      <c r="WT30" s="43"/>
      <c r="WU30" s="41"/>
      <c r="WV30" s="42"/>
      <c r="WW30" s="66"/>
      <c r="WX30" s="43"/>
      <c r="WY30" s="41"/>
      <c r="WZ30" s="42"/>
      <c r="XA30" s="66"/>
      <c r="XB30" s="43"/>
      <c r="XC30" s="41"/>
      <c r="XD30" s="42"/>
      <c r="XE30" s="66"/>
      <c r="XF30" s="43"/>
      <c r="XG30" s="41"/>
      <c r="XH30" s="42"/>
      <c r="XI30" s="66"/>
      <c r="XJ30" s="43"/>
      <c r="XK30" s="41"/>
      <c r="XL30" s="42"/>
      <c r="XM30" s="66"/>
      <c r="XN30" s="43"/>
      <c r="XO30" s="41"/>
      <c r="XP30" s="42"/>
      <c r="XQ30" s="66"/>
      <c r="XR30" s="43"/>
      <c r="XS30" s="41"/>
      <c r="XT30" s="42"/>
      <c r="XU30" s="66"/>
      <c r="XV30" s="43"/>
      <c r="XW30" s="41"/>
      <c r="XX30" s="42"/>
      <c r="XY30" s="66"/>
      <c r="XZ30" s="43"/>
      <c r="YA30" s="41"/>
      <c r="YB30" s="42"/>
      <c r="YC30" s="66"/>
      <c r="YD30" s="43"/>
      <c r="YE30" s="41"/>
      <c r="YF30" s="42"/>
      <c r="YG30" s="66"/>
      <c r="YH30" s="43"/>
      <c r="YI30" s="41"/>
      <c r="YJ30" s="42"/>
      <c r="YK30" s="66"/>
      <c r="YL30" s="43"/>
      <c r="YM30" s="41"/>
      <c r="YN30" s="42"/>
      <c r="YO30" s="66"/>
      <c r="YP30" s="43"/>
      <c r="YQ30" s="41"/>
      <c r="YR30" s="42"/>
      <c r="YS30" s="66"/>
      <c r="YT30" s="43"/>
      <c r="YU30" s="41"/>
      <c r="YV30" s="42"/>
      <c r="YW30" s="66"/>
      <c r="YX30" s="43"/>
      <c r="YY30" s="41"/>
      <c r="YZ30" s="42"/>
      <c r="ZA30" s="66"/>
      <c r="ZB30" s="43"/>
      <c r="ZC30" s="41"/>
      <c r="ZD30" s="42"/>
      <c r="ZE30" s="66"/>
      <c r="ZF30" s="43"/>
      <c r="ZG30" s="41"/>
      <c r="ZH30" s="42"/>
      <c r="ZI30" s="66"/>
      <c r="ZJ30" s="43"/>
      <c r="ZK30" s="41"/>
      <c r="ZL30" s="42"/>
      <c r="ZM30" s="66"/>
      <c r="ZN30" s="43"/>
      <c r="ZO30" s="41"/>
      <c r="ZP30" s="42"/>
      <c r="ZQ30" s="66"/>
      <c r="ZR30" s="43"/>
      <c r="ZS30" s="41"/>
      <c r="ZT30" s="42"/>
      <c r="ZU30" s="66"/>
      <c r="ZV30" s="43"/>
      <c r="ZW30" s="41"/>
      <c r="ZX30" s="42"/>
      <c r="ZY30" s="66"/>
      <c r="ZZ30" s="43"/>
      <c r="AAA30" s="41"/>
      <c r="AAB30" s="42"/>
      <c r="AAC30" s="66"/>
      <c r="AAD30" s="43"/>
      <c r="AAE30" s="41"/>
      <c r="AAF30" s="42"/>
      <c r="AAG30" s="66"/>
      <c r="AAH30" s="43"/>
      <c r="AAI30" s="41"/>
      <c r="AAJ30" s="42"/>
      <c r="AAK30" s="66"/>
      <c r="AAL30" s="43"/>
      <c r="AAM30" s="41"/>
      <c r="AAN30" s="42"/>
      <c r="AAO30" s="66"/>
      <c r="AAP30" s="43"/>
      <c r="AAQ30" s="41"/>
      <c r="AAR30" s="42"/>
      <c r="AAS30" s="66"/>
      <c r="AAT30" s="43"/>
      <c r="AAU30" s="41"/>
      <c r="AAV30" s="42"/>
      <c r="AAW30" s="66"/>
      <c r="AAX30" s="43"/>
      <c r="AAY30" s="41"/>
      <c r="AAZ30" s="42"/>
      <c r="ABA30" s="66"/>
      <c r="ABB30" s="43"/>
      <c r="ABC30" s="41"/>
      <c r="ABD30" s="42"/>
      <c r="ABE30" s="66"/>
      <c r="ABF30" s="43"/>
      <c r="ABG30" s="41"/>
      <c r="ABH30" s="42"/>
      <c r="ABI30" s="66"/>
      <c r="ABJ30" s="43"/>
      <c r="ABK30" s="41"/>
      <c r="ABL30" s="42"/>
      <c r="ABM30" s="66"/>
      <c r="ABN30" s="43"/>
      <c r="ABO30" s="41"/>
      <c r="ABP30" s="42"/>
      <c r="ABQ30" s="66"/>
      <c r="ABR30" s="43"/>
      <c r="ABS30" s="41"/>
      <c r="ABT30" s="42"/>
      <c r="ABU30" s="66"/>
      <c r="ABV30" s="43"/>
      <c r="ABW30" s="41"/>
      <c r="ABX30" s="42"/>
      <c r="ABY30" s="66"/>
      <c r="ABZ30" s="43"/>
      <c r="ACA30" s="41"/>
      <c r="ACB30" s="42"/>
      <c r="ACC30" s="66"/>
      <c r="ACD30" s="43"/>
      <c r="ACE30" s="41"/>
      <c r="ACF30" s="42"/>
      <c r="ACG30" s="66"/>
      <c r="ACH30" s="43"/>
      <c r="ACI30" s="41"/>
      <c r="ACJ30" s="42"/>
      <c r="ACK30" s="66"/>
      <c r="ACL30" s="43"/>
      <c r="ACM30" s="41"/>
      <c r="ACN30" s="42"/>
      <c r="ACO30" s="66"/>
      <c r="ACP30" s="43"/>
      <c r="ACQ30" s="41"/>
      <c r="ACR30" s="42"/>
      <c r="ACS30" s="66"/>
      <c r="ACT30" s="43"/>
      <c r="ACU30" s="41"/>
      <c r="ACV30" s="42"/>
      <c r="ACW30" s="66"/>
      <c r="ACX30" s="43"/>
      <c r="ACY30" s="41"/>
      <c r="ACZ30" s="42"/>
      <c r="ADA30" s="66"/>
      <c r="ADB30" s="43"/>
      <c r="ADC30" s="41"/>
      <c r="ADD30" s="42"/>
      <c r="ADE30" s="66"/>
      <c r="ADF30" s="43"/>
      <c r="ADG30" s="41"/>
      <c r="ADH30" s="42"/>
      <c r="ADI30" s="66"/>
      <c r="ADJ30" s="43"/>
      <c r="ADK30" s="41"/>
      <c r="ADL30" s="42"/>
      <c r="ADM30" s="66"/>
      <c r="ADN30" s="43"/>
      <c r="ADO30" s="41"/>
      <c r="ADP30" s="42"/>
      <c r="ADQ30" s="66"/>
      <c r="ADR30" s="43"/>
      <c r="ADS30" s="41"/>
      <c r="ADT30" s="42"/>
      <c r="ADU30" s="66"/>
      <c r="ADV30" s="43"/>
      <c r="ADW30" s="41"/>
      <c r="ADX30" s="42"/>
      <c r="ADY30" s="66"/>
      <c r="ADZ30" s="43"/>
      <c r="AEA30" s="41"/>
      <c r="AEB30" s="42"/>
      <c r="AEC30" s="66"/>
      <c r="AED30" s="43"/>
      <c r="AEE30" s="41"/>
      <c r="AEF30" s="42"/>
      <c r="AEG30" s="66"/>
      <c r="AEH30" s="43"/>
      <c r="AEI30" s="41"/>
      <c r="AEJ30" s="42"/>
      <c r="AEK30" s="66"/>
      <c r="AEL30" s="43"/>
      <c r="AEM30" s="41"/>
      <c r="AEN30" s="42"/>
      <c r="AEO30" s="66"/>
      <c r="AEP30" s="43"/>
      <c r="AEQ30" s="41"/>
      <c r="AER30" s="42"/>
      <c r="AES30" s="66"/>
      <c r="AET30" s="43"/>
      <c r="AEU30" s="41"/>
      <c r="AEV30" s="42"/>
      <c r="AEW30" s="66"/>
      <c r="AEX30" s="43"/>
      <c r="AEY30" s="41"/>
      <c r="AEZ30" s="42"/>
      <c r="AFA30" s="66"/>
      <c r="AFB30" s="43"/>
      <c r="AFC30" s="41"/>
      <c r="AFD30" s="42"/>
      <c r="AFE30" s="66"/>
      <c r="AFF30" s="43"/>
      <c r="AFG30" s="41"/>
      <c r="AFH30" s="42"/>
      <c r="AFI30" s="66"/>
      <c r="AFJ30" s="43"/>
      <c r="AFK30" s="41"/>
      <c r="AFL30" s="42"/>
      <c r="AFM30" s="66"/>
      <c r="AFN30" s="43"/>
      <c r="AFO30" s="41"/>
      <c r="AFP30" s="42"/>
      <c r="AFQ30" s="66"/>
      <c r="AFR30" s="43"/>
      <c r="AFS30" s="41"/>
      <c r="AFT30" s="42"/>
      <c r="AFU30" s="66"/>
      <c r="AFV30" s="43"/>
      <c r="AFW30" s="41"/>
      <c r="AFX30" s="42"/>
      <c r="AFY30" s="66"/>
      <c r="AFZ30" s="43"/>
      <c r="AGA30" s="41"/>
      <c r="AGB30" s="42"/>
      <c r="AGC30" s="66"/>
      <c r="AGD30" s="43"/>
      <c r="AGE30" s="41"/>
      <c r="AGF30" s="42"/>
      <c r="AGG30" s="66"/>
      <c r="AGH30" s="43"/>
      <c r="AGI30" s="41"/>
      <c r="AGJ30" s="42"/>
      <c r="AGK30" s="66"/>
      <c r="AGL30" s="43"/>
      <c r="AGM30" s="41"/>
      <c r="AGN30" s="42"/>
      <c r="AGO30" s="66"/>
      <c r="AGP30" s="43"/>
      <c r="AGQ30" s="41"/>
      <c r="AGR30" s="42"/>
      <c r="AGS30" s="66"/>
      <c r="AGT30" s="43"/>
      <c r="AGU30" s="41"/>
      <c r="AGV30" s="42"/>
      <c r="AGW30" s="66"/>
      <c r="AGX30" s="43"/>
      <c r="AGY30" s="41"/>
      <c r="AGZ30" s="42"/>
      <c r="AHA30" s="66"/>
      <c r="AHB30" s="43"/>
      <c r="AHC30" s="41"/>
      <c r="AHD30" s="42"/>
      <c r="AHE30" s="66"/>
      <c r="AHF30" s="43"/>
      <c r="AHG30" s="41"/>
      <c r="AHH30" s="42"/>
      <c r="AHI30" s="66"/>
      <c r="AHJ30" s="43"/>
      <c r="AHK30" s="41"/>
      <c r="AHL30" s="42"/>
      <c r="AHM30" s="66"/>
      <c r="AHN30" s="43"/>
      <c r="AHO30" s="41"/>
      <c r="AHP30" s="42"/>
      <c r="AHQ30" s="66"/>
      <c r="AHR30" s="43"/>
      <c r="AHS30" s="41"/>
      <c r="AHT30" s="42"/>
      <c r="AHU30" s="66"/>
      <c r="AHV30" s="43"/>
      <c r="AHW30" s="41"/>
      <c r="AHX30" s="42"/>
      <c r="AHY30" s="66"/>
      <c r="AHZ30" s="43"/>
      <c r="AIA30" s="41"/>
      <c r="AIB30" s="42"/>
      <c r="AIC30" s="66"/>
      <c r="AID30" s="43"/>
      <c r="AIE30" s="41"/>
      <c r="AIF30" s="42"/>
      <c r="AIG30" s="66"/>
      <c r="AIH30" s="43"/>
      <c r="AII30" s="41"/>
      <c r="AIJ30" s="42"/>
      <c r="AIK30" s="66"/>
      <c r="AIL30" s="43"/>
      <c r="AIM30" s="41"/>
      <c r="AIN30" s="42"/>
      <c r="AIO30" s="66"/>
      <c r="AIP30" s="43"/>
      <c r="AIQ30" s="41"/>
      <c r="AIR30" s="42"/>
      <c r="AIS30" s="66"/>
      <c r="AIT30" s="43"/>
      <c r="AIU30" s="41"/>
      <c r="AIV30" s="42"/>
      <c r="AIW30" s="66"/>
      <c r="AIX30" s="43"/>
      <c r="AIY30" s="41"/>
      <c r="AIZ30" s="42"/>
      <c r="AJA30" s="66"/>
      <c r="AJB30" s="43"/>
      <c r="AJC30" s="41"/>
      <c r="AJD30" s="42"/>
      <c r="AJE30" s="66"/>
      <c r="AJF30" s="43"/>
      <c r="AJG30" s="41"/>
      <c r="AJH30" s="42"/>
      <c r="AJI30" s="66"/>
      <c r="AJJ30" s="43"/>
      <c r="AJK30" s="41"/>
      <c r="AJL30" s="42"/>
      <c r="AJM30" s="66"/>
      <c r="AJN30" s="43"/>
      <c r="AJO30" s="41"/>
      <c r="AJP30" s="42"/>
      <c r="AJQ30" s="66"/>
      <c r="AJR30" s="43"/>
      <c r="AJS30" s="41"/>
      <c r="AJT30" s="42"/>
      <c r="AJU30" s="66"/>
      <c r="AJV30" s="43"/>
      <c r="AJW30" s="41"/>
      <c r="AJX30" s="42"/>
      <c r="AJY30" s="66"/>
      <c r="AJZ30" s="43"/>
      <c r="AKA30" s="41"/>
      <c r="AKB30" s="42"/>
      <c r="AKC30" s="66"/>
      <c r="AKD30" s="43"/>
      <c r="AKE30" s="41"/>
      <c r="AKF30" s="42"/>
      <c r="AKG30" s="66"/>
      <c r="AKH30" s="43"/>
      <c r="AKI30" s="41"/>
      <c r="AKJ30" s="42"/>
      <c r="AKK30" s="66"/>
      <c r="AKL30" s="43"/>
      <c r="AKM30" s="41"/>
      <c r="AKN30" s="42"/>
      <c r="AKO30" s="66"/>
      <c r="AKP30" s="43"/>
      <c r="AKQ30" s="41"/>
      <c r="AKR30" s="42"/>
      <c r="AKS30" s="66"/>
      <c r="AKT30" s="43"/>
      <c r="AKU30" s="41"/>
      <c r="AKV30" s="42"/>
      <c r="AKW30" s="66"/>
      <c r="AKX30" s="43"/>
      <c r="AKY30" s="41"/>
      <c r="AKZ30" s="42"/>
      <c r="ALA30" s="66"/>
      <c r="ALB30" s="43"/>
      <c r="ALC30" s="41"/>
      <c r="ALD30" s="42"/>
      <c r="ALE30" s="66"/>
      <c r="ALF30" s="43"/>
      <c r="ALG30" s="41"/>
      <c r="ALH30" s="42"/>
      <c r="ALI30" s="66"/>
      <c r="ALJ30" s="43"/>
      <c r="ALK30" s="41"/>
      <c r="ALL30" s="42"/>
      <c r="ALM30" s="66"/>
      <c r="ALN30" s="43"/>
      <c r="ALO30" s="41"/>
      <c r="ALP30" s="42"/>
      <c r="ALQ30" s="66"/>
      <c r="ALR30" s="43"/>
      <c r="ALS30" s="41"/>
      <c r="ALT30" s="42"/>
      <c r="ALU30" s="66"/>
      <c r="ALV30" s="43"/>
      <c r="ALW30" s="41"/>
      <c r="ALX30" s="42"/>
      <c r="ALY30" s="66"/>
      <c r="ALZ30" s="43"/>
      <c r="AMA30" s="41"/>
      <c r="AMB30" s="42"/>
      <c r="AMC30" s="66"/>
      <c r="AMD30" s="43"/>
      <c r="AME30" s="41"/>
      <c r="AMF30" s="42"/>
      <c r="AMG30" s="66"/>
      <c r="AMH30" s="43"/>
      <c r="AMI30" s="41"/>
      <c r="AMJ30" s="42"/>
      <c r="AMK30" s="66"/>
      <c r="AML30" s="43"/>
      <c r="AMM30" s="41"/>
      <c r="AMN30" s="42"/>
      <c r="AMO30" s="66"/>
      <c r="AMP30" s="43"/>
      <c r="AMQ30" s="41"/>
      <c r="AMR30" s="42"/>
      <c r="AMS30" s="66"/>
      <c r="AMT30" s="43"/>
      <c r="AMU30" s="41"/>
      <c r="AMV30" s="42"/>
      <c r="AMW30" s="66"/>
      <c r="AMX30" s="43"/>
      <c r="AMY30" s="41"/>
      <c r="AMZ30" s="42"/>
      <c r="ANA30" s="66"/>
      <c r="ANB30" s="43"/>
      <c r="ANC30" s="41"/>
      <c r="AND30" s="42"/>
      <c r="ANE30" s="66"/>
      <c r="ANF30" s="43"/>
      <c r="ANG30" s="41"/>
      <c r="ANH30" s="42"/>
      <c r="ANI30" s="66"/>
      <c r="ANJ30" s="43"/>
      <c r="ANK30" s="41"/>
      <c r="ANL30" s="42"/>
      <c r="ANM30" s="66"/>
      <c r="ANN30" s="43"/>
      <c r="ANO30" s="41"/>
      <c r="ANP30" s="42"/>
      <c r="ANQ30" s="66"/>
      <c r="ANR30" s="43"/>
      <c r="ANS30" s="41"/>
      <c r="ANT30" s="42"/>
      <c r="ANU30" s="66"/>
      <c r="ANV30" s="43"/>
      <c r="ANW30" s="41"/>
      <c r="ANX30" s="42"/>
      <c r="ANY30" s="66"/>
      <c r="ANZ30" s="43"/>
      <c r="AOA30" s="41"/>
      <c r="AOB30" s="42"/>
      <c r="AOC30" s="66"/>
      <c r="AOD30" s="43"/>
      <c r="AOE30" s="41"/>
      <c r="AOF30" s="42"/>
      <c r="AOG30" s="66"/>
      <c r="AOH30" s="43"/>
      <c r="AOI30" s="41"/>
      <c r="AOJ30" s="42"/>
      <c r="AOK30" s="66"/>
      <c r="AOL30" s="43"/>
      <c r="AOM30" s="41"/>
      <c r="AON30" s="42"/>
      <c r="AOO30" s="66"/>
      <c r="AOP30" s="43"/>
      <c r="AOQ30" s="41"/>
      <c r="AOR30" s="42"/>
      <c r="AOS30" s="66"/>
      <c r="AOT30" s="43"/>
      <c r="AOU30" s="41"/>
      <c r="AOV30" s="42"/>
      <c r="AOW30" s="66"/>
      <c r="AOX30" s="43"/>
      <c r="AOY30" s="41"/>
      <c r="AOZ30" s="42"/>
      <c r="APA30" s="66"/>
      <c r="APB30" s="43"/>
      <c r="APC30" s="41"/>
      <c r="APD30" s="42"/>
      <c r="APE30" s="66"/>
      <c r="APF30" s="43"/>
      <c r="APG30" s="41"/>
      <c r="APH30" s="42"/>
      <c r="API30" s="66"/>
      <c r="APJ30" s="43"/>
      <c r="APK30" s="41"/>
      <c r="APL30" s="42"/>
      <c r="APM30" s="66"/>
      <c r="APN30" s="43"/>
      <c r="APO30" s="41"/>
      <c r="APP30" s="42"/>
      <c r="APQ30" s="66"/>
      <c r="APR30" s="43"/>
      <c r="APS30" s="41"/>
      <c r="APT30" s="42"/>
      <c r="APU30" s="66"/>
      <c r="APV30" s="43"/>
      <c r="APW30" s="41"/>
      <c r="APX30" s="42"/>
      <c r="APY30" s="66"/>
      <c r="APZ30" s="43"/>
      <c r="AQA30" s="41"/>
      <c r="AQB30" s="42"/>
      <c r="AQC30" s="66"/>
      <c r="AQD30" s="43"/>
      <c r="AQE30" s="41"/>
      <c r="AQF30" s="42"/>
      <c r="AQG30" s="66"/>
      <c r="AQH30" s="43"/>
      <c r="AQI30" s="41"/>
      <c r="AQJ30" s="42"/>
      <c r="AQK30" s="66"/>
      <c r="AQL30" s="43"/>
      <c r="AQM30" s="41"/>
      <c r="AQN30" s="42"/>
      <c r="AQO30" s="66"/>
      <c r="AQP30" s="43"/>
      <c r="AQQ30" s="41"/>
      <c r="AQR30" s="42"/>
      <c r="AQS30" s="66"/>
      <c r="AQT30" s="43"/>
      <c r="AQU30" s="41"/>
      <c r="AQV30" s="42"/>
      <c r="AQW30" s="66"/>
      <c r="AQX30" s="43"/>
      <c r="AQY30" s="41"/>
      <c r="AQZ30" s="42"/>
      <c r="ARA30" s="66"/>
      <c r="ARB30" s="43"/>
      <c r="ARC30" s="41"/>
      <c r="ARD30" s="42"/>
      <c r="UDO30" s="36"/>
      <c r="UDP30" s="36"/>
      <c r="UWQ30" s="36"/>
      <c r="UWR30" s="36"/>
    </row>
    <row r="31" spans="1:16192" ht="15.75" thickBot="1" x14ac:dyDescent="0.3">
      <c r="A31" s="75"/>
      <c r="B31" s="12"/>
      <c r="C31" s="40"/>
      <c r="D31" s="92"/>
      <c r="E31" s="106"/>
      <c r="F31" s="75"/>
      <c r="G31" s="41"/>
      <c r="I31" s="106"/>
      <c r="J31" s="68"/>
      <c r="GU31" s="41"/>
      <c r="GV31" s="42"/>
      <c r="GW31" s="66"/>
      <c r="GX31" s="43"/>
      <c r="GY31" s="41"/>
      <c r="GZ31" s="42"/>
      <c r="HA31" s="66"/>
      <c r="HB31" s="43"/>
      <c r="HC31" s="41"/>
      <c r="HD31" s="42"/>
      <c r="HE31" s="66"/>
      <c r="HF31" s="43"/>
      <c r="HG31" s="41"/>
      <c r="HH31" s="42"/>
      <c r="HI31" s="66"/>
      <c r="HJ31" s="43"/>
      <c r="HK31" s="41"/>
      <c r="HL31" s="42"/>
      <c r="HM31" s="66"/>
      <c r="HN31" s="43"/>
      <c r="HO31" s="41"/>
      <c r="HP31" s="42"/>
      <c r="HQ31" s="66"/>
      <c r="HR31" s="43"/>
      <c r="HS31" s="41"/>
      <c r="HT31" s="42"/>
      <c r="HU31" s="66"/>
      <c r="HV31" s="43"/>
      <c r="HW31" s="41"/>
      <c r="HX31" s="42"/>
      <c r="HY31" s="66"/>
      <c r="HZ31" s="43"/>
      <c r="IA31" s="41"/>
      <c r="IB31" s="42"/>
      <c r="IC31" s="66"/>
      <c r="ID31" s="43"/>
      <c r="IE31" s="41"/>
      <c r="IF31" s="42"/>
      <c r="IG31" s="66"/>
      <c r="IH31" s="43"/>
      <c r="II31" s="41"/>
      <c r="IJ31" s="42"/>
      <c r="IK31" s="66"/>
      <c r="IL31" s="43"/>
      <c r="IM31" s="41"/>
      <c r="IN31" s="42"/>
      <c r="IO31" s="66"/>
      <c r="IP31" s="43"/>
      <c r="IQ31" s="41"/>
      <c r="IR31" s="42"/>
      <c r="IS31" s="66"/>
      <c r="IT31" s="43"/>
      <c r="IU31" s="41"/>
      <c r="IV31" s="42"/>
      <c r="IW31" s="66"/>
      <c r="IX31" s="43"/>
      <c r="IY31" s="41"/>
      <c r="IZ31" s="42"/>
      <c r="JA31" s="66"/>
      <c r="JB31" s="43"/>
      <c r="JC31" s="41"/>
      <c r="JD31" s="42"/>
      <c r="JE31" s="66"/>
      <c r="JF31" s="43"/>
      <c r="JG31" s="41"/>
      <c r="JH31" s="42"/>
      <c r="JI31" s="66"/>
      <c r="JJ31" s="43"/>
      <c r="JK31" s="41"/>
      <c r="JL31" s="42"/>
      <c r="JM31" s="66"/>
      <c r="JN31" s="43"/>
      <c r="JO31" s="41"/>
      <c r="JP31" s="42"/>
      <c r="JQ31" s="66"/>
      <c r="JR31" s="43"/>
      <c r="JS31" s="41"/>
      <c r="JT31" s="42"/>
      <c r="JU31" s="66"/>
      <c r="JV31" s="43"/>
      <c r="JW31" s="41"/>
      <c r="JX31" s="42"/>
      <c r="JY31" s="66"/>
      <c r="JZ31" s="43"/>
      <c r="KA31" s="41"/>
      <c r="KB31" s="42"/>
      <c r="KC31" s="66"/>
      <c r="KD31" s="43"/>
      <c r="KE31" s="41"/>
      <c r="KF31" s="42"/>
      <c r="KG31" s="66"/>
      <c r="KH31" s="43"/>
      <c r="KI31" s="41"/>
      <c r="KJ31" s="42"/>
      <c r="KK31" s="66"/>
      <c r="KL31" s="43"/>
      <c r="KM31" s="41"/>
      <c r="KN31" s="42"/>
      <c r="KO31" s="66"/>
      <c r="KP31" s="43"/>
      <c r="KQ31" s="41"/>
      <c r="KR31" s="42"/>
      <c r="KS31" s="66"/>
      <c r="KT31" s="43"/>
      <c r="KU31" s="41"/>
      <c r="KV31" s="42"/>
      <c r="KW31" s="66"/>
      <c r="KX31" s="43"/>
      <c r="KY31" s="41"/>
      <c r="KZ31" s="42"/>
      <c r="LA31" s="66"/>
      <c r="LB31" s="43"/>
      <c r="LC31" s="41"/>
      <c r="LD31" s="42"/>
      <c r="LE31" s="66"/>
      <c r="LF31" s="43"/>
      <c r="LG31" s="41"/>
      <c r="LH31" s="42"/>
      <c r="LI31" s="66"/>
      <c r="LJ31" s="43"/>
      <c r="LK31" s="41"/>
      <c r="LL31" s="42"/>
      <c r="LM31" s="66"/>
      <c r="LN31" s="43"/>
      <c r="LO31" s="41"/>
      <c r="LP31" s="42"/>
      <c r="LQ31" s="66"/>
      <c r="LR31" s="43"/>
      <c r="LS31" s="41"/>
      <c r="LT31" s="42"/>
      <c r="LU31" s="66"/>
      <c r="LV31" s="43"/>
      <c r="LW31" s="41"/>
      <c r="LX31" s="42"/>
      <c r="LY31" s="66"/>
      <c r="LZ31" s="43"/>
      <c r="MA31" s="41"/>
      <c r="MB31" s="42"/>
      <c r="MC31" s="66"/>
      <c r="MD31" s="43"/>
      <c r="ME31" s="41"/>
      <c r="MF31" s="42"/>
      <c r="MG31" s="66"/>
      <c r="MH31" s="43"/>
      <c r="MI31" s="41"/>
      <c r="MJ31" s="42"/>
      <c r="MK31" s="66"/>
      <c r="ML31" s="43"/>
      <c r="MM31" s="41"/>
      <c r="MN31" s="42"/>
      <c r="MO31" s="66"/>
      <c r="MP31" s="43"/>
      <c r="MQ31" s="41"/>
      <c r="MR31" s="42"/>
      <c r="MS31" s="66"/>
      <c r="MT31" s="43"/>
      <c r="MU31" s="41"/>
      <c r="MV31" s="42"/>
      <c r="MW31" s="66"/>
      <c r="MX31" s="43"/>
      <c r="MY31" s="41"/>
      <c r="MZ31" s="42"/>
      <c r="NA31" s="66"/>
      <c r="NB31" s="43"/>
      <c r="NC31" s="41"/>
      <c r="ND31" s="42"/>
      <c r="NE31" s="66"/>
      <c r="NF31" s="43"/>
      <c r="NG31" s="41"/>
      <c r="NH31" s="42"/>
      <c r="NI31" s="66"/>
      <c r="NJ31" s="43"/>
      <c r="NK31" s="41"/>
      <c r="NL31" s="42"/>
      <c r="NM31" s="66"/>
      <c r="NN31" s="43"/>
      <c r="NO31" s="41"/>
      <c r="NP31" s="42"/>
      <c r="NQ31" s="66"/>
      <c r="NR31" s="43"/>
      <c r="NS31" s="41"/>
      <c r="NT31" s="42"/>
      <c r="NU31" s="66"/>
      <c r="NV31" s="43"/>
      <c r="NW31" s="41"/>
      <c r="NX31" s="42"/>
      <c r="NY31" s="66"/>
      <c r="NZ31" s="43"/>
      <c r="OA31" s="41"/>
      <c r="OB31" s="42"/>
      <c r="OC31" s="66"/>
      <c r="OD31" s="43"/>
      <c r="OE31" s="41"/>
      <c r="OF31" s="42"/>
      <c r="OG31" s="66"/>
      <c r="OH31" s="43"/>
      <c r="OI31" s="41"/>
      <c r="OJ31" s="42"/>
      <c r="OK31" s="66"/>
      <c r="OL31" s="43"/>
      <c r="OM31" s="41"/>
      <c r="ON31" s="42"/>
      <c r="OO31" s="66"/>
      <c r="OP31" s="43"/>
      <c r="OQ31" s="41"/>
      <c r="OR31" s="42"/>
      <c r="OS31" s="66"/>
      <c r="OT31" s="43"/>
      <c r="OU31" s="41"/>
      <c r="OV31" s="42"/>
      <c r="OW31" s="66"/>
      <c r="OX31" s="43"/>
      <c r="OY31" s="41"/>
      <c r="OZ31" s="42"/>
      <c r="PA31" s="66"/>
      <c r="PB31" s="43"/>
      <c r="PC31" s="41"/>
      <c r="PD31" s="42"/>
      <c r="PE31" s="66"/>
      <c r="PF31" s="43"/>
      <c r="PG31" s="41"/>
      <c r="PH31" s="42"/>
      <c r="PI31" s="66"/>
      <c r="PJ31" s="43"/>
      <c r="PK31" s="41"/>
      <c r="PL31" s="42"/>
      <c r="PM31" s="66"/>
      <c r="PN31" s="43"/>
      <c r="PO31" s="41"/>
      <c r="PP31" s="42"/>
      <c r="PQ31" s="66"/>
      <c r="PR31" s="43"/>
      <c r="PS31" s="41"/>
      <c r="PT31" s="42"/>
      <c r="PU31" s="66"/>
      <c r="PV31" s="43"/>
      <c r="PW31" s="41"/>
      <c r="PX31" s="42"/>
      <c r="PY31" s="66"/>
      <c r="PZ31" s="43"/>
      <c r="QA31" s="41"/>
      <c r="QB31" s="42"/>
      <c r="QC31" s="66"/>
      <c r="QD31" s="43"/>
      <c r="QE31" s="41"/>
      <c r="QF31" s="42"/>
      <c r="QG31" s="66"/>
      <c r="QH31" s="43"/>
      <c r="QI31" s="41"/>
      <c r="QJ31" s="42"/>
      <c r="QK31" s="66"/>
      <c r="QL31" s="43"/>
      <c r="QM31" s="41"/>
      <c r="QN31" s="42"/>
      <c r="QO31" s="66"/>
      <c r="QP31" s="43"/>
      <c r="QQ31" s="41"/>
      <c r="QR31" s="42"/>
      <c r="QS31" s="66"/>
      <c r="QT31" s="43"/>
      <c r="QU31" s="41"/>
      <c r="QV31" s="42"/>
      <c r="QW31" s="66"/>
      <c r="QX31" s="43"/>
      <c r="QY31" s="41"/>
      <c r="QZ31" s="42"/>
      <c r="RA31" s="66"/>
      <c r="RB31" s="43"/>
      <c r="RC31" s="41"/>
      <c r="RD31" s="42"/>
      <c r="RE31" s="66"/>
      <c r="RF31" s="43"/>
      <c r="RG31" s="41"/>
      <c r="RH31" s="42"/>
      <c r="RI31" s="66"/>
      <c r="RJ31" s="43"/>
      <c r="RK31" s="41"/>
      <c r="RL31" s="42"/>
      <c r="RM31" s="66"/>
      <c r="RN31" s="43"/>
      <c r="RO31" s="41"/>
      <c r="RP31" s="42"/>
      <c r="RQ31" s="66"/>
      <c r="RR31" s="43"/>
      <c r="RS31" s="41"/>
      <c r="RT31" s="42"/>
      <c r="RU31" s="66"/>
      <c r="RV31" s="43"/>
      <c r="RW31" s="41"/>
      <c r="RX31" s="42"/>
      <c r="RY31" s="66"/>
      <c r="RZ31" s="43"/>
      <c r="SA31" s="41"/>
      <c r="SB31" s="42"/>
      <c r="SC31" s="66"/>
      <c r="SD31" s="43"/>
      <c r="SE31" s="41"/>
      <c r="SF31" s="42"/>
      <c r="SG31" s="66"/>
      <c r="SH31" s="43"/>
      <c r="SI31" s="41"/>
      <c r="SJ31" s="42"/>
      <c r="SK31" s="66"/>
      <c r="SL31" s="43"/>
      <c r="SM31" s="41"/>
      <c r="SN31" s="42"/>
      <c r="SO31" s="66"/>
      <c r="SP31" s="43"/>
      <c r="SQ31" s="41"/>
      <c r="SR31" s="42"/>
      <c r="SS31" s="66"/>
      <c r="ST31" s="43"/>
      <c r="SU31" s="41"/>
      <c r="SV31" s="42"/>
      <c r="SW31" s="66"/>
      <c r="SX31" s="43"/>
      <c r="SY31" s="41"/>
      <c r="SZ31" s="42"/>
      <c r="TA31" s="66"/>
      <c r="TB31" s="43"/>
      <c r="TC31" s="41"/>
      <c r="TD31" s="42"/>
      <c r="TE31" s="66"/>
      <c r="TF31" s="43"/>
      <c r="TG31" s="41"/>
      <c r="TH31" s="42"/>
      <c r="TI31" s="66"/>
      <c r="TJ31" s="43"/>
      <c r="TK31" s="41"/>
      <c r="TL31" s="42"/>
      <c r="TM31" s="66"/>
      <c r="TN31" s="43"/>
      <c r="TO31" s="41"/>
      <c r="TP31" s="42"/>
      <c r="TQ31" s="66"/>
      <c r="TR31" s="43"/>
      <c r="TS31" s="41"/>
      <c r="TT31" s="42"/>
      <c r="TU31" s="66"/>
      <c r="TV31" s="43"/>
      <c r="TW31" s="41"/>
      <c r="TX31" s="42"/>
      <c r="TY31" s="66"/>
      <c r="TZ31" s="43"/>
      <c r="UA31" s="41"/>
      <c r="UB31" s="42"/>
      <c r="UC31" s="66"/>
      <c r="UD31" s="43"/>
      <c r="UE31" s="41"/>
      <c r="UF31" s="42"/>
      <c r="UG31" s="66"/>
      <c r="UH31" s="43"/>
      <c r="UI31" s="41"/>
      <c r="UJ31" s="42"/>
      <c r="UK31" s="66"/>
      <c r="UL31" s="43"/>
      <c r="UM31" s="41"/>
      <c r="UN31" s="42"/>
      <c r="UO31" s="66"/>
      <c r="UP31" s="43"/>
      <c r="UQ31" s="41"/>
      <c r="UR31" s="42"/>
      <c r="US31" s="66"/>
      <c r="UT31" s="43"/>
      <c r="UU31" s="41"/>
      <c r="UV31" s="42"/>
      <c r="UW31" s="66"/>
      <c r="UX31" s="43"/>
      <c r="UY31" s="41"/>
      <c r="UZ31" s="42"/>
      <c r="VA31" s="66"/>
      <c r="VB31" s="43"/>
      <c r="VC31" s="41"/>
      <c r="VD31" s="42"/>
      <c r="VE31" s="66"/>
      <c r="VF31" s="43"/>
      <c r="VG31" s="41"/>
      <c r="VH31" s="42"/>
      <c r="VI31" s="66"/>
      <c r="VJ31" s="43"/>
      <c r="VK31" s="41"/>
      <c r="VL31" s="42"/>
      <c r="VM31" s="66"/>
      <c r="VN31" s="43"/>
      <c r="VO31" s="41"/>
      <c r="VP31" s="42"/>
      <c r="VQ31" s="66"/>
      <c r="VR31" s="43"/>
      <c r="VS31" s="41"/>
      <c r="VT31" s="42"/>
      <c r="VU31" s="66"/>
      <c r="VV31" s="43"/>
      <c r="VW31" s="41"/>
      <c r="VX31" s="42"/>
      <c r="VY31" s="66"/>
      <c r="VZ31" s="43"/>
      <c r="WA31" s="41"/>
      <c r="WB31" s="42"/>
      <c r="WC31" s="66"/>
      <c r="WD31" s="43"/>
      <c r="WE31" s="41"/>
      <c r="WF31" s="42"/>
      <c r="WG31" s="66"/>
      <c r="WH31" s="43"/>
      <c r="WI31" s="41"/>
      <c r="WJ31" s="42"/>
      <c r="WK31" s="66"/>
      <c r="WL31" s="43"/>
      <c r="WM31" s="41"/>
      <c r="WN31" s="42"/>
      <c r="WO31" s="66"/>
      <c r="WP31" s="43"/>
      <c r="WQ31" s="41"/>
      <c r="WR31" s="42"/>
      <c r="WS31" s="66"/>
      <c r="WT31" s="43"/>
      <c r="WU31" s="41"/>
      <c r="WV31" s="42"/>
      <c r="WW31" s="66"/>
      <c r="WX31" s="43"/>
      <c r="WY31" s="41"/>
      <c r="WZ31" s="42"/>
      <c r="XA31" s="66"/>
      <c r="XB31" s="43"/>
      <c r="XC31" s="41"/>
      <c r="XD31" s="42"/>
      <c r="XE31" s="66"/>
      <c r="XF31" s="43"/>
      <c r="XG31" s="41"/>
      <c r="XH31" s="42"/>
      <c r="XI31" s="66"/>
      <c r="XJ31" s="43"/>
      <c r="XK31" s="41"/>
      <c r="XL31" s="42"/>
      <c r="XM31" s="66"/>
      <c r="XN31" s="43"/>
      <c r="XO31" s="41"/>
      <c r="XP31" s="42"/>
      <c r="XQ31" s="66"/>
      <c r="XR31" s="43"/>
      <c r="XS31" s="41"/>
      <c r="XT31" s="42"/>
      <c r="XU31" s="66"/>
      <c r="XV31" s="43"/>
      <c r="XW31" s="41"/>
      <c r="XX31" s="42"/>
      <c r="XY31" s="66"/>
      <c r="XZ31" s="43"/>
      <c r="YA31" s="41"/>
      <c r="YB31" s="42"/>
      <c r="YC31" s="66"/>
      <c r="YD31" s="43"/>
      <c r="YE31" s="41"/>
      <c r="YF31" s="42"/>
      <c r="YG31" s="66"/>
      <c r="YH31" s="43"/>
      <c r="YI31" s="41"/>
      <c r="YJ31" s="42"/>
      <c r="YK31" s="66"/>
      <c r="YL31" s="43"/>
      <c r="YM31" s="41"/>
      <c r="YN31" s="42"/>
      <c r="YO31" s="66"/>
      <c r="YP31" s="43"/>
      <c r="YQ31" s="41"/>
      <c r="YR31" s="42"/>
      <c r="YS31" s="66"/>
      <c r="YT31" s="43"/>
      <c r="YU31" s="41"/>
      <c r="YV31" s="42"/>
      <c r="YW31" s="66"/>
      <c r="YX31" s="43"/>
      <c r="YY31" s="41"/>
      <c r="YZ31" s="42"/>
      <c r="ZA31" s="66"/>
      <c r="ZB31" s="43"/>
      <c r="ZC31" s="41"/>
      <c r="ZD31" s="42"/>
      <c r="ZE31" s="66"/>
      <c r="ZF31" s="43"/>
      <c r="ZG31" s="41"/>
      <c r="ZH31" s="42"/>
      <c r="ZI31" s="66"/>
      <c r="ZJ31" s="43"/>
      <c r="ZK31" s="41"/>
      <c r="ZL31" s="42"/>
      <c r="ZM31" s="66"/>
      <c r="ZN31" s="43"/>
      <c r="ZO31" s="41"/>
      <c r="ZP31" s="42"/>
      <c r="ZQ31" s="66"/>
      <c r="ZR31" s="43"/>
      <c r="ZS31" s="41"/>
      <c r="ZT31" s="42"/>
      <c r="ZU31" s="66"/>
      <c r="ZV31" s="43"/>
      <c r="ZW31" s="41"/>
      <c r="ZX31" s="42"/>
      <c r="ZY31" s="66"/>
      <c r="ZZ31" s="43"/>
      <c r="AAA31" s="41"/>
      <c r="AAB31" s="42"/>
      <c r="AAC31" s="66"/>
      <c r="AAD31" s="43"/>
      <c r="AAE31" s="41"/>
      <c r="AAF31" s="42"/>
      <c r="AAG31" s="66"/>
      <c r="AAH31" s="43"/>
      <c r="AAI31" s="41"/>
      <c r="AAJ31" s="42"/>
      <c r="AAK31" s="66"/>
      <c r="AAL31" s="43"/>
      <c r="AAM31" s="41"/>
      <c r="AAN31" s="42"/>
      <c r="AAO31" s="66"/>
      <c r="AAP31" s="43"/>
      <c r="AAQ31" s="41"/>
      <c r="AAR31" s="42"/>
      <c r="AAS31" s="66"/>
      <c r="AAT31" s="43"/>
      <c r="AAU31" s="41"/>
      <c r="AAV31" s="42"/>
      <c r="AAW31" s="66"/>
      <c r="AAX31" s="43"/>
      <c r="AAY31" s="41"/>
      <c r="AAZ31" s="42"/>
      <c r="ABA31" s="66"/>
      <c r="ABB31" s="43"/>
      <c r="ABC31" s="41"/>
      <c r="ABD31" s="42"/>
      <c r="ABE31" s="66"/>
      <c r="ABF31" s="43"/>
      <c r="ABG31" s="41"/>
      <c r="ABH31" s="42"/>
      <c r="ABI31" s="66"/>
      <c r="ABJ31" s="43"/>
      <c r="ABK31" s="41"/>
      <c r="ABL31" s="42"/>
      <c r="ABM31" s="66"/>
      <c r="ABN31" s="43"/>
      <c r="ABO31" s="41"/>
      <c r="ABP31" s="42"/>
      <c r="ABQ31" s="66"/>
      <c r="ABR31" s="43"/>
      <c r="ABS31" s="41"/>
      <c r="ABT31" s="42"/>
      <c r="ABU31" s="66"/>
      <c r="ABV31" s="43"/>
      <c r="ABW31" s="41"/>
      <c r="ABX31" s="42"/>
      <c r="ABY31" s="66"/>
      <c r="ABZ31" s="43"/>
      <c r="ACA31" s="41"/>
      <c r="ACB31" s="42"/>
      <c r="ACC31" s="66"/>
      <c r="ACD31" s="43"/>
      <c r="ACE31" s="41"/>
      <c r="ACF31" s="42"/>
      <c r="ACG31" s="66"/>
      <c r="ACH31" s="43"/>
      <c r="ACI31" s="41"/>
      <c r="ACJ31" s="42"/>
      <c r="ACK31" s="66"/>
      <c r="ACL31" s="43"/>
      <c r="ACM31" s="41"/>
      <c r="ACN31" s="42"/>
      <c r="ACO31" s="66"/>
      <c r="ACP31" s="43"/>
      <c r="ACQ31" s="41"/>
      <c r="ACR31" s="42"/>
      <c r="ACS31" s="66"/>
      <c r="ACT31" s="43"/>
      <c r="ACU31" s="41"/>
      <c r="ACV31" s="42"/>
      <c r="ACW31" s="66"/>
      <c r="ACX31" s="43"/>
      <c r="ACY31" s="41"/>
      <c r="ACZ31" s="42"/>
      <c r="ADA31" s="66"/>
      <c r="ADB31" s="43"/>
      <c r="ADC31" s="41"/>
      <c r="ADD31" s="42"/>
      <c r="ADE31" s="66"/>
      <c r="ADF31" s="43"/>
      <c r="ADG31" s="41"/>
      <c r="ADH31" s="42"/>
      <c r="ADI31" s="66"/>
      <c r="ADJ31" s="43"/>
      <c r="ADK31" s="41"/>
      <c r="ADL31" s="42"/>
      <c r="ADM31" s="66"/>
      <c r="ADN31" s="43"/>
      <c r="ADO31" s="41"/>
      <c r="ADP31" s="42"/>
      <c r="ADQ31" s="66"/>
      <c r="ADR31" s="43"/>
      <c r="ADS31" s="41"/>
      <c r="ADT31" s="42"/>
      <c r="ADU31" s="66"/>
      <c r="ADV31" s="43"/>
      <c r="ADW31" s="41"/>
      <c r="ADX31" s="42"/>
      <c r="ADY31" s="66"/>
      <c r="ADZ31" s="43"/>
      <c r="AEA31" s="41"/>
      <c r="AEB31" s="42"/>
      <c r="AEC31" s="66"/>
      <c r="AED31" s="43"/>
      <c r="AEE31" s="41"/>
      <c r="AEF31" s="42"/>
      <c r="AEG31" s="66"/>
      <c r="AEH31" s="43"/>
      <c r="AEI31" s="41"/>
      <c r="AEJ31" s="42"/>
      <c r="AEK31" s="66"/>
      <c r="AEL31" s="43"/>
      <c r="AEM31" s="41"/>
      <c r="AEN31" s="42"/>
      <c r="AEO31" s="66"/>
      <c r="AEP31" s="43"/>
      <c r="AEQ31" s="41"/>
      <c r="AER31" s="42"/>
      <c r="AES31" s="66"/>
      <c r="AET31" s="43"/>
      <c r="AEU31" s="41"/>
      <c r="AEV31" s="42"/>
      <c r="AEW31" s="66"/>
      <c r="AEX31" s="43"/>
      <c r="AEY31" s="41"/>
      <c r="AEZ31" s="42"/>
      <c r="AFA31" s="66"/>
      <c r="AFB31" s="43"/>
      <c r="AFC31" s="41"/>
      <c r="AFD31" s="42"/>
      <c r="AFE31" s="66"/>
      <c r="AFF31" s="43"/>
      <c r="AFG31" s="41"/>
      <c r="AFH31" s="42"/>
      <c r="AFI31" s="66"/>
      <c r="AFJ31" s="43"/>
      <c r="AFK31" s="41"/>
      <c r="AFL31" s="42"/>
      <c r="AFM31" s="66"/>
      <c r="AFN31" s="43"/>
      <c r="AFO31" s="41"/>
      <c r="AFP31" s="42"/>
      <c r="AFQ31" s="66"/>
      <c r="AFR31" s="43"/>
      <c r="AFS31" s="41"/>
      <c r="AFT31" s="42"/>
      <c r="AFU31" s="66"/>
      <c r="AFV31" s="43"/>
      <c r="AFW31" s="41"/>
      <c r="AFX31" s="42"/>
      <c r="AFY31" s="66"/>
      <c r="AFZ31" s="43"/>
      <c r="AGA31" s="41"/>
      <c r="AGB31" s="42"/>
      <c r="AGC31" s="66"/>
      <c r="AGD31" s="43"/>
      <c r="AGE31" s="41"/>
      <c r="AGF31" s="42"/>
      <c r="AGG31" s="66"/>
      <c r="AGH31" s="43"/>
      <c r="AGI31" s="41"/>
      <c r="AGJ31" s="42"/>
      <c r="AGK31" s="66"/>
      <c r="AGL31" s="43"/>
      <c r="AGM31" s="41"/>
      <c r="AGN31" s="42"/>
      <c r="AGO31" s="66"/>
      <c r="AGP31" s="43"/>
      <c r="AGQ31" s="41"/>
      <c r="AGR31" s="42"/>
      <c r="AGS31" s="66"/>
      <c r="AGT31" s="43"/>
      <c r="AGU31" s="41"/>
      <c r="AGV31" s="42"/>
      <c r="AGW31" s="66"/>
      <c r="AGX31" s="43"/>
      <c r="AGY31" s="41"/>
      <c r="AGZ31" s="42"/>
      <c r="AHA31" s="66"/>
      <c r="AHB31" s="43"/>
      <c r="AHC31" s="41"/>
      <c r="AHD31" s="42"/>
      <c r="AHE31" s="66"/>
      <c r="AHF31" s="43"/>
      <c r="AHG31" s="41"/>
      <c r="AHH31" s="42"/>
      <c r="AHI31" s="66"/>
      <c r="AHJ31" s="43"/>
      <c r="AHK31" s="41"/>
      <c r="AHL31" s="42"/>
      <c r="AHM31" s="66"/>
      <c r="AHN31" s="43"/>
      <c r="AHO31" s="41"/>
      <c r="AHP31" s="42"/>
      <c r="AHQ31" s="66"/>
      <c r="AHR31" s="43"/>
      <c r="AHS31" s="41"/>
      <c r="AHT31" s="42"/>
      <c r="AHU31" s="66"/>
      <c r="AHV31" s="43"/>
      <c r="AHW31" s="41"/>
      <c r="AHX31" s="42"/>
      <c r="AHY31" s="66"/>
      <c r="AHZ31" s="43"/>
      <c r="AIA31" s="41"/>
      <c r="AIB31" s="42"/>
      <c r="AIC31" s="66"/>
      <c r="AID31" s="43"/>
      <c r="AIE31" s="41"/>
      <c r="AIF31" s="42"/>
      <c r="AIG31" s="66"/>
      <c r="AIH31" s="43"/>
      <c r="AII31" s="41"/>
      <c r="AIJ31" s="42"/>
      <c r="AIK31" s="66"/>
      <c r="AIL31" s="43"/>
      <c r="AIM31" s="41"/>
      <c r="AIN31" s="42"/>
      <c r="AIO31" s="66"/>
      <c r="AIP31" s="43"/>
      <c r="AIQ31" s="41"/>
      <c r="AIR31" s="42"/>
      <c r="AIS31" s="66"/>
      <c r="AIT31" s="43"/>
      <c r="AIU31" s="41"/>
      <c r="AIV31" s="42"/>
      <c r="AIW31" s="66"/>
      <c r="AIX31" s="43"/>
      <c r="AIY31" s="41"/>
      <c r="AIZ31" s="42"/>
      <c r="AJA31" s="66"/>
      <c r="AJB31" s="43"/>
      <c r="AJC31" s="41"/>
      <c r="AJD31" s="42"/>
      <c r="AJE31" s="66"/>
      <c r="AJF31" s="43"/>
      <c r="AJG31" s="41"/>
      <c r="AJH31" s="42"/>
      <c r="AJI31" s="66"/>
      <c r="AJJ31" s="43"/>
      <c r="AJK31" s="41"/>
      <c r="AJL31" s="42"/>
      <c r="AJM31" s="66"/>
      <c r="AJN31" s="43"/>
      <c r="AJO31" s="41"/>
      <c r="AJP31" s="42"/>
      <c r="AJQ31" s="66"/>
      <c r="AJR31" s="43"/>
      <c r="AJS31" s="41"/>
      <c r="AJT31" s="42"/>
      <c r="AJU31" s="66"/>
      <c r="AJV31" s="43"/>
      <c r="AJW31" s="41"/>
      <c r="AJX31" s="42"/>
      <c r="AJY31" s="66"/>
      <c r="AJZ31" s="43"/>
      <c r="AKA31" s="41"/>
      <c r="AKB31" s="42"/>
      <c r="AKC31" s="66"/>
      <c r="AKD31" s="43"/>
      <c r="AKE31" s="41"/>
      <c r="AKF31" s="42"/>
      <c r="AKG31" s="66"/>
      <c r="AKH31" s="43"/>
      <c r="AKI31" s="41"/>
      <c r="AKJ31" s="42"/>
      <c r="AKK31" s="66"/>
      <c r="AKL31" s="43"/>
      <c r="AKM31" s="41"/>
      <c r="AKN31" s="42"/>
      <c r="AKO31" s="66"/>
      <c r="AKP31" s="43"/>
      <c r="AKQ31" s="41"/>
      <c r="AKR31" s="42"/>
      <c r="AKS31" s="66"/>
      <c r="AKT31" s="43"/>
      <c r="AKU31" s="41"/>
      <c r="AKV31" s="42"/>
      <c r="AKW31" s="66"/>
      <c r="AKX31" s="43"/>
      <c r="AKY31" s="41"/>
      <c r="AKZ31" s="42"/>
      <c r="ALA31" s="66"/>
      <c r="ALB31" s="43"/>
      <c r="ALC31" s="41"/>
      <c r="ALD31" s="42"/>
      <c r="ALE31" s="66"/>
      <c r="ALF31" s="43"/>
      <c r="ALG31" s="41"/>
      <c r="ALH31" s="42"/>
      <c r="ALI31" s="66"/>
      <c r="ALJ31" s="43"/>
      <c r="ALK31" s="41"/>
      <c r="ALL31" s="42"/>
      <c r="ALM31" s="66"/>
      <c r="ALN31" s="43"/>
      <c r="ALO31" s="41"/>
      <c r="ALP31" s="42"/>
      <c r="ALQ31" s="66"/>
      <c r="ALR31" s="43"/>
      <c r="ALS31" s="41"/>
      <c r="ALT31" s="42"/>
      <c r="ALU31" s="66"/>
      <c r="ALV31" s="43"/>
      <c r="ALW31" s="41"/>
      <c r="ALX31" s="42"/>
      <c r="ALY31" s="66"/>
      <c r="ALZ31" s="43"/>
      <c r="AMA31" s="41"/>
      <c r="AMB31" s="42"/>
      <c r="AMC31" s="66"/>
      <c r="AMD31" s="43"/>
      <c r="AME31" s="41"/>
      <c r="AMF31" s="42"/>
      <c r="AMG31" s="66"/>
      <c r="AMH31" s="43"/>
      <c r="AMI31" s="41"/>
      <c r="AMJ31" s="42"/>
      <c r="AMK31" s="66"/>
      <c r="AML31" s="43"/>
      <c r="AMM31" s="41"/>
      <c r="AMN31" s="42"/>
      <c r="AMO31" s="66"/>
      <c r="AMP31" s="43"/>
      <c r="AMQ31" s="41"/>
      <c r="AMR31" s="42"/>
      <c r="AMS31" s="66"/>
      <c r="AMT31" s="43"/>
      <c r="AMU31" s="41"/>
      <c r="AMV31" s="42"/>
      <c r="AMW31" s="66"/>
      <c r="AMX31" s="43"/>
      <c r="AMY31" s="41"/>
      <c r="AMZ31" s="42"/>
      <c r="ANA31" s="66"/>
      <c r="ANB31" s="43"/>
      <c r="ANC31" s="41"/>
      <c r="AND31" s="42"/>
      <c r="ANE31" s="66"/>
      <c r="ANF31" s="43"/>
      <c r="ANG31" s="41"/>
      <c r="ANH31" s="42"/>
      <c r="ANI31" s="66"/>
      <c r="ANJ31" s="43"/>
      <c r="ANK31" s="41"/>
      <c r="ANL31" s="42"/>
      <c r="ANM31" s="66"/>
      <c r="ANN31" s="43"/>
      <c r="ANO31" s="41"/>
      <c r="ANP31" s="42"/>
      <c r="ANQ31" s="66"/>
      <c r="ANR31" s="43"/>
      <c r="ANS31" s="41"/>
      <c r="ANT31" s="42"/>
      <c r="ANU31" s="66"/>
      <c r="ANV31" s="43"/>
      <c r="ANW31" s="41"/>
      <c r="ANX31" s="42"/>
      <c r="ANY31" s="66"/>
      <c r="ANZ31" s="43"/>
      <c r="AOA31" s="41"/>
      <c r="AOB31" s="42"/>
      <c r="AOC31" s="66"/>
      <c r="AOD31" s="43"/>
      <c r="AOE31" s="41"/>
      <c r="AOF31" s="42"/>
      <c r="AOG31" s="66"/>
      <c r="AOH31" s="43"/>
      <c r="AOI31" s="41"/>
      <c r="AOJ31" s="42"/>
      <c r="AOK31" s="66"/>
      <c r="AOL31" s="43"/>
      <c r="AOM31" s="41"/>
      <c r="AON31" s="42"/>
      <c r="AOO31" s="66"/>
      <c r="AOP31" s="43"/>
      <c r="AOQ31" s="41"/>
      <c r="AOR31" s="42"/>
      <c r="AOS31" s="66"/>
      <c r="AOT31" s="43"/>
      <c r="AOU31" s="41"/>
      <c r="AOV31" s="42"/>
      <c r="AOW31" s="66"/>
      <c r="AOX31" s="43"/>
      <c r="AOY31" s="41"/>
      <c r="AOZ31" s="42"/>
      <c r="APA31" s="66"/>
      <c r="APB31" s="43"/>
      <c r="APC31" s="41"/>
      <c r="APD31" s="42"/>
      <c r="APE31" s="66"/>
      <c r="APF31" s="43"/>
      <c r="APG31" s="41"/>
      <c r="APH31" s="42"/>
      <c r="API31" s="66"/>
      <c r="APJ31" s="43"/>
      <c r="APK31" s="41"/>
      <c r="APL31" s="42"/>
      <c r="APM31" s="66"/>
      <c r="APN31" s="43"/>
      <c r="APO31" s="41"/>
      <c r="APP31" s="42"/>
      <c r="APQ31" s="66"/>
      <c r="APR31" s="43"/>
      <c r="APS31" s="41"/>
      <c r="APT31" s="42"/>
      <c r="APU31" s="66"/>
      <c r="APV31" s="43"/>
      <c r="APW31" s="41"/>
      <c r="APX31" s="42"/>
      <c r="APY31" s="66"/>
      <c r="APZ31" s="43"/>
      <c r="AQA31" s="41"/>
      <c r="AQB31" s="42"/>
      <c r="AQC31" s="66"/>
      <c r="AQD31" s="43"/>
      <c r="AQE31" s="41"/>
      <c r="AQF31" s="42"/>
      <c r="AQG31" s="66"/>
      <c r="AQH31" s="43"/>
      <c r="AQI31" s="41"/>
      <c r="AQJ31" s="42"/>
      <c r="AQK31" s="66"/>
      <c r="AQL31" s="43"/>
      <c r="AQM31" s="41"/>
      <c r="AQN31" s="42"/>
      <c r="AQO31" s="66"/>
      <c r="AQP31" s="43"/>
      <c r="AQQ31" s="41"/>
      <c r="AQR31" s="42"/>
      <c r="AQS31" s="66"/>
      <c r="AQT31" s="43"/>
      <c r="AQU31" s="41"/>
      <c r="AQV31" s="42"/>
      <c r="AQW31" s="66"/>
      <c r="AQX31" s="43"/>
      <c r="AQY31" s="41"/>
      <c r="AQZ31" s="42"/>
      <c r="ARA31" s="66"/>
      <c r="ARB31" s="43"/>
      <c r="ARC31" s="41"/>
      <c r="ARD31" s="42"/>
      <c r="UDO31" s="36"/>
      <c r="UDP31" s="36"/>
      <c r="UWQ31" s="36"/>
      <c r="UWR31" s="36"/>
    </row>
    <row r="32" spans="1:16192" ht="17.45" customHeight="1" thickBot="1" x14ac:dyDescent="0.3">
      <c r="A32" s="75"/>
      <c r="B32" s="58"/>
      <c r="C32" s="43" t="s">
        <v>2814</v>
      </c>
      <c r="D32" s="61">
        <f>SUM(D20:D31)-SUM(E20:E31)</f>
        <v>6864796</v>
      </c>
      <c r="E32" s="93"/>
      <c r="F32" s="75"/>
      <c r="G32" s="81"/>
      <c r="H32" s="43" t="s">
        <v>2814</v>
      </c>
      <c r="I32" s="94"/>
      <c r="J32" s="71">
        <f>SUM(J20:J31)-SUM(I22:I31)</f>
        <v>6864796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ARE32" s="34"/>
      <c r="ARF32" s="34"/>
      <c r="ARG32" s="34"/>
      <c r="ARH32" s="34"/>
      <c r="ARI32" s="34"/>
      <c r="ARJ32" s="34"/>
      <c r="ARK32" s="34"/>
      <c r="ARL32" s="34"/>
      <c r="ARM32" s="34"/>
      <c r="ARN32" s="34"/>
      <c r="ARO32" s="34"/>
      <c r="ARP32" s="34"/>
      <c r="ARQ32" s="34"/>
      <c r="ARR32" s="34"/>
      <c r="ARS32" s="34"/>
      <c r="ART32" s="34"/>
      <c r="ARU32" s="34"/>
      <c r="ARV32" s="34"/>
      <c r="ARW32" s="34"/>
      <c r="ARX32" s="34"/>
      <c r="ARY32" s="34"/>
      <c r="ARZ32" s="34"/>
      <c r="ASA32" s="34"/>
      <c r="ASB32" s="34"/>
      <c r="ASC32" s="34"/>
      <c r="ASD32" s="34"/>
      <c r="ASE32" s="34"/>
      <c r="ASF32" s="34"/>
      <c r="ASG32" s="34"/>
      <c r="ASH32" s="34"/>
      <c r="ASI32" s="34"/>
      <c r="ASJ32" s="34"/>
      <c r="ASK32" s="34"/>
      <c r="ASL32" s="34"/>
      <c r="ASM32" s="34"/>
      <c r="ASN32" s="34"/>
      <c r="ASO32" s="34"/>
      <c r="ASP32" s="34"/>
      <c r="ASQ32" s="34"/>
      <c r="ASR32" s="34"/>
      <c r="ASS32" s="34"/>
      <c r="AST32" s="34"/>
      <c r="ASU32" s="34"/>
      <c r="ASV32" s="34"/>
      <c r="ASW32" s="34"/>
      <c r="ASX32" s="34"/>
      <c r="ASY32" s="34"/>
      <c r="ASZ32" s="34"/>
      <c r="ATA32" s="34"/>
      <c r="ATB32" s="34"/>
      <c r="ATC32" s="34"/>
      <c r="ATD32" s="34"/>
      <c r="ATE32" s="34"/>
      <c r="ATF32" s="34"/>
      <c r="ATG32" s="34"/>
      <c r="ATH32" s="34"/>
      <c r="ATI32" s="34"/>
      <c r="ATJ32" s="34"/>
      <c r="ATK32" s="34"/>
      <c r="ATL32" s="34"/>
      <c r="ATM32" s="34"/>
      <c r="ATN32" s="34"/>
      <c r="ATO32" s="34"/>
      <c r="ATP32" s="34"/>
      <c r="ATQ32" s="34"/>
      <c r="ATR32" s="34"/>
      <c r="ATS32" s="34"/>
      <c r="ATT32" s="34"/>
      <c r="ATU32" s="34"/>
      <c r="ATV32" s="34"/>
      <c r="ATW32" s="34"/>
      <c r="ATX32" s="34"/>
      <c r="ATY32" s="34"/>
      <c r="ATZ32" s="34"/>
      <c r="AUA32" s="34"/>
      <c r="AUB32" s="34"/>
      <c r="AUC32" s="34"/>
      <c r="AUD32" s="34"/>
      <c r="AUE32" s="34"/>
      <c r="AUF32" s="34"/>
      <c r="AUG32" s="34"/>
      <c r="AUH32" s="34"/>
      <c r="AUI32" s="34"/>
      <c r="AUJ32" s="34"/>
      <c r="AUK32" s="34"/>
      <c r="AUL32" s="34"/>
      <c r="AUM32" s="34"/>
      <c r="AUN32" s="34"/>
      <c r="AUO32" s="34"/>
      <c r="AUP32" s="34"/>
      <c r="AUQ32" s="34"/>
      <c r="AUR32" s="34"/>
      <c r="AUS32" s="34"/>
      <c r="AUT32" s="34"/>
      <c r="AUU32" s="34"/>
      <c r="AUV32" s="34"/>
      <c r="AUW32" s="34"/>
      <c r="AUX32" s="34"/>
      <c r="AUY32" s="34"/>
      <c r="AUZ32" s="34"/>
      <c r="AVA32" s="34"/>
      <c r="AVB32" s="34"/>
      <c r="AVC32" s="34"/>
      <c r="AVD32" s="34"/>
      <c r="AVE32" s="34"/>
      <c r="AVF32" s="34"/>
      <c r="AVG32" s="34"/>
      <c r="AVH32" s="34"/>
      <c r="AVI32" s="34"/>
      <c r="AVJ32" s="34"/>
      <c r="AVK32" s="34"/>
      <c r="AVL32" s="34"/>
      <c r="AVM32" s="34"/>
      <c r="AVN32" s="34"/>
      <c r="AVO32" s="34"/>
      <c r="AVP32" s="34"/>
      <c r="AVQ32" s="34"/>
      <c r="AVR32" s="34"/>
      <c r="AVS32" s="34"/>
      <c r="AVT32" s="34"/>
      <c r="AVU32" s="34"/>
      <c r="AVV32" s="34"/>
      <c r="AVW32" s="34"/>
      <c r="AVX32" s="34"/>
      <c r="AVY32" s="34"/>
      <c r="AVZ32" s="34"/>
      <c r="AWA32" s="34"/>
      <c r="AWB32" s="34"/>
      <c r="AWC32" s="34"/>
      <c r="AWD32" s="34"/>
      <c r="AWE32" s="34"/>
      <c r="AWF32" s="34"/>
      <c r="AWG32" s="34"/>
      <c r="AWH32" s="34"/>
      <c r="AWI32" s="34"/>
      <c r="AWJ32" s="34"/>
      <c r="AWK32" s="34"/>
      <c r="AWL32" s="34"/>
      <c r="AWM32" s="34"/>
      <c r="AWN32" s="34"/>
      <c r="AWO32" s="34"/>
      <c r="AWP32" s="34"/>
      <c r="AWQ32" s="34"/>
      <c r="AWR32" s="34"/>
      <c r="AWS32" s="34"/>
      <c r="AWT32" s="34"/>
      <c r="AWU32" s="34"/>
      <c r="AWV32" s="34"/>
      <c r="AWW32" s="34"/>
      <c r="AWX32" s="34"/>
      <c r="AWY32" s="34"/>
      <c r="AWZ32" s="34"/>
      <c r="AXA32" s="34"/>
      <c r="AXB32" s="34"/>
      <c r="AXC32" s="34"/>
      <c r="AXD32" s="34"/>
      <c r="AXE32" s="34"/>
      <c r="AXF32" s="34"/>
      <c r="AXG32" s="34"/>
      <c r="AXH32" s="34"/>
      <c r="AXI32" s="34"/>
      <c r="AXJ32" s="34"/>
      <c r="AXK32" s="34"/>
      <c r="AXL32" s="34"/>
      <c r="AXM32" s="34"/>
      <c r="AXN32" s="34"/>
      <c r="AXO32" s="34"/>
      <c r="AXP32" s="34"/>
      <c r="AXQ32" s="34"/>
      <c r="AXR32" s="34"/>
      <c r="AXS32" s="34"/>
      <c r="AXT32" s="34"/>
      <c r="AXU32" s="34"/>
      <c r="AXV32" s="34"/>
      <c r="AXW32" s="34"/>
      <c r="AXX32" s="34"/>
      <c r="AXY32" s="34"/>
      <c r="AXZ32" s="34"/>
      <c r="AYA32" s="34"/>
      <c r="AYB32" s="34"/>
      <c r="AYC32" s="34"/>
      <c r="AYD32" s="34"/>
      <c r="AYE32" s="34"/>
      <c r="AYF32" s="34"/>
      <c r="AYG32" s="34"/>
      <c r="AYH32" s="34"/>
      <c r="AYI32" s="34"/>
      <c r="AYJ32" s="34"/>
      <c r="AYK32" s="34"/>
      <c r="AYL32" s="34"/>
      <c r="AYM32" s="34"/>
      <c r="AYN32" s="34"/>
      <c r="AYO32" s="34"/>
      <c r="AYP32" s="34"/>
      <c r="AYQ32" s="34"/>
      <c r="AYR32" s="34"/>
      <c r="AYS32" s="34"/>
      <c r="AYT32" s="34"/>
      <c r="AYU32" s="34"/>
      <c r="AYV32" s="34"/>
      <c r="AYW32" s="34"/>
      <c r="AYX32" s="34"/>
      <c r="AYY32" s="34"/>
      <c r="AYZ32" s="34"/>
      <c r="AZA32" s="34"/>
      <c r="AZB32" s="34"/>
      <c r="AZC32" s="34"/>
      <c r="AZD32" s="34"/>
      <c r="AZE32" s="34"/>
      <c r="AZF32" s="34"/>
      <c r="AZG32" s="34"/>
      <c r="AZH32" s="34"/>
      <c r="AZI32" s="34"/>
      <c r="AZJ32" s="34"/>
      <c r="AZK32" s="34"/>
      <c r="AZL32" s="34"/>
      <c r="AZM32" s="34"/>
      <c r="AZN32" s="34"/>
      <c r="AZO32" s="34"/>
      <c r="AZP32" s="34"/>
      <c r="AZQ32" s="34"/>
      <c r="AZR32" s="34"/>
      <c r="AZS32" s="34"/>
      <c r="AZT32" s="34"/>
      <c r="AZU32" s="34"/>
      <c r="AZV32" s="34"/>
      <c r="AZW32" s="34"/>
      <c r="AZX32" s="34"/>
      <c r="AZY32" s="34"/>
      <c r="AZZ32" s="34"/>
      <c r="BAA32" s="34"/>
      <c r="BAB32" s="34"/>
      <c r="BAC32" s="34"/>
      <c r="BAD32" s="34"/>
      <c r="BAE32" s="34"/>
      <c r="BAF32" s="34"/>
      <c r="BAG32" s="34"/>
      <c r="BAH32" s="34"/>
      <c r="BAI32" s="34"/>
      <c r="BAJ32" s="34"/>
      <c r="BAK32" s="34"/>
      <c r="BAL32" s="34"/>
      <c r="BAM32" s="34"/>
      <c r="BAN32" s="34"/>
      <c r="BAO32" s="34"/>
      <c r="BAP32" s="34"/>
      <c r="BAQ32" s="34"/>
      <c r="BAR32" s="34"/>
      <c r="BAS32" s="34"/>
      <c r="BAT32" s="34"/>
      <c r="BAU32" s="34"/>
      <c r="BAV32" s="34"/>
      <c r="BAW32" s="34"/>
      <c r="BAX32" s="34"/>
      <c r="BAY32" s="34"/>
      <c r="BAZ32" s="34"/>
      <c r="BBA32" s="34"/>
      <c r="BBB32" s="34"/>
      <c r="BBC32" s="34"/>
      <c r="BBD32" s="34"/>
      <c r="BBE32" s="34"/>
      <c r="BBF32" s="34"/>
      <c r="BBG32" s="34"/>
      <c r="BBH32" s="34"/>
      <c r="BBI32" s="34"/>
      <c r="BBJ32" s="34"/>
      <c r="BBK32" s="34"/>
      <c r="BBL32" s="34"/>
      <c r="BBM32" s="34"/>
      <c r="BBN32" s="34"/>
      <c r="BBO32" s="34"/>
      <c r="BBP32" s="34"/>
      <c r="BBQ32" s="34"/>
      <c r="BBR32" s="34"/>
      <c r="BBS32" s="34"/>
      <c r="BBT32" s="34"/>
      <c r="BBU32" s="34"/>
      <c r="BBV32" s="34"/>
      <c r="BBW32" s="34"/>
      <c r="BBX32" s="34"/>
      <c r="BBY32" s="34"/>
      <c r="BBZ32" s="34"/>
      <c r="BCA32" s="34"/>
      <c r="BCB32" s="34"/>
      <c r="BCC32" s="34"/>
      <c r="BCD32" s="34"/>
      <c r="BCE32" s="34"/>
      <c r="BCF32" s="34"/>
      <c r="BCG32" s="34"/>
      <c r="BCH32" s="34"/>
      <c r="BCI32" s="34"/>
      <c r="BCJ32" s="34"/>
      <c r="BCK32" s="34"/>
      <c r="BCL32" s="34"/>
      <c r="BCM32" s="34"/>
      <c r="BCN32" s="34"/>
      <c r="BCO32" s="34"/>
      <c r="BCP32" s="34"/>
      <c r="BCQ32" s="34"/>
      <c r="BCR32" s="34"/>
      <c r="BCS32" s="34"/>
      <c r="BCT32" s="34"/>
      <c r="BCU32" s="34"/>
      <c r="BCV32" s="34"/>
      <c r="BCW32" s="34"/>
      <c r="BCX32" s="34"/>
      <c r="BCY32" s="34"/>
      <c r="BCZ32" s="34"/>
      <c r="BDA32" s="34"/>
      <c r="BDB32" s="34"/>
      <c r="BDC32" s="34"/>
      <c r="BDD32" s="34"/>
      <c r="BDE32" s="34"/>
      <c r="BDF32" s="34"/>
      <c r="BDG32" s="34"/>
      <c r="BDH32" s="34"/>
      <c r="BDI32" s="34"/>
      <c r="BDJ32" s="34"/>
      <c r="BDK32" s="34"/>
      <c r="BDL32" s="34"/>
      <c r="BDM32" s="34"/>
      <c r="BDN32" s="34"/>
      <c r="BDO32" s="34"/>
      <c r="BDP32" s="34"/>
      <c r="BDQ32" s="34"/>
      <c r="BDR32" s="34"/>
      <c r="BDS32" s="34"/>
      <c r="BDT32" s="34"/>
      <c r="BDU32" s="34"/>
      <c r="BDV32" s="34"/>
      <c r="BDW32" s="34"/>
      <c r="BDX32" s="34"/>
      <c r="BDY32" s="34"/>
      <c r="BDZ32" s="34"/>
      <c r="BEA32" s="34"/>
      <c r="BEB32" s="34"/>
      <c r="BEC32" s="34"/>
      <c r="BED32" s="34"/>
      <c r="BEE32" s="34"/>
      <c r="BEF32" s="34"/>
      <c r="BEG32" s="34"/>
      <c r="BEH32" s="34"/>
      <c r="BEI32" s="34"/>
      <c r="BEJ32" s="34"/>
      <c r="BEK32" s="34"/>
      <c r="BEL32" s="34"/>
      <c r="BEM32" s="34"/>
      <c r="BEN32" s="34"/>
      <c r="BEO32" s="34"/>
      <c r="BEP32" s="34"/>
      <c r="BEQ32" s="34"/>
      <c r="BER32" s="34"/>
      <c r="BES32" s="34"/>
      <c r="BET32" s="34"/>
      <c r="BEU32" s="34"/>
      <c r="BEV32" s="34"/>
      <c r="BEW32" s="34"/>
      <c r="BEX32" s="34"/>
      <c r="BEY32" s="34"/>
      <c r="BEZ32" s="34"/>
      <c r="BFA32" s="34"/>
      <c r="BFB32" s="34"/>
      <c r="BFC32" s="34"/>
      <c r="BFD32" s="34"/>
      <c r="BFE32" s="34"/>
      <c r="BFF32" s="34"/>
      <c r="BFG32" s="34"/>
      <c r="BFH32" s="34"/>
      <c r="BFI32" s="34"/>
      <c r="BFJ32" s="34"/>
      <c r="BFK32" s="34"/>
      <c r="BFL32" s="34"/>
      <c r="BFM32" s="34"/>
      <c r="BFN32" s="34"/>
      <c r="BFO32" s="34"/>
      <c r="BFP32" s="34"/>
      <c r="BFQ32" s="34"/>
      <c r="BFR32" s="34"/>
      <c r="BFS32" s="34"/>
      <c r="BFT32" s="34"/>
      <c r="BFU32" s="34"/>
      <c r="BFV32" s="34"/>
      <c r="BFW32" s="34"/>
      <c r="BFX32" s="34"/>
      <c r="BFY32" s="34"/>
      <c r="BFZ32" s="34"/>
      <c r="BGA32" s="34"/>
      <c r="BGB32" s="34"/>
      <c r="BGC32" s="34"/>
      <c r="BGD32" s="34"/>
      <c r="BGE32" s="34"/>
      <c r="BGF32" s="34"/>
      <c r="BGG32" s="34"/>
      <c r="BGH32" s="34"/>
      <c r="BGI32" s="34"/>
      <c r="BGJ32" s="34"/>
      <c r="BGK32" s="34"/>
      <c r="BGL32" s="34"/>
      <c r="BGM32" s="34"/>
      <c r="BGN32" s="34"/>
      <c r="BGO32" s="34"/>
      <c r="BGP32" s="34"/>
      <c r="BGQ32" s="34"/>
      <c r="BGR32" s="34"/>
      <c r="BGS32" s="34"/>
      <c r="BGT32" s="34"/>
      <c r="BGU32" s="34"/>
      <c r="BGV32" s="34"/>
      <c r="BGW32" s="34"/>
      <c r="BGX32" s="34"/>
      <c r="BGY32" s="34"/>
      <c r="BGZ32" s="34"/>
      <c r="BHA32" s="34"/>
      <c r="BHB32" s="34"/>
      <c r="BHC32" s="34"/>
      <c r="BHD32" s="34"/>
      <c r="BHE32" s="34"/>
      <c r="BHF32" s="34"/>
      <c r="BHG32" s="34"/>
      <c r="BHH32" s="34"/>
      <c r="BHI32" s="34"/>
      <c r="BHJ32" s="34"/>
      <c r="BHK32" s="34"/>
      <c r="BHL32" s="34"/>
      <c r="BHM32" s="34"/>
      <c r="BHN32" s="34"/>
      <c r="BHO32" s="34"/>
      <c r="BHP32" s="34"/>
      <c r="BHQ32" s="34"/>
      <c r="BHR32" s="34"/>
      <c r="BHS32" s="34"/>
      <c r="BHT32" s="34"/>
      <c r="BHU32" s="34"/>
      <c r="BHV32" s="34"/>
      <c r="BHW32" s="34"/>
      <c r="BHX32" s="34"/>
      <c r="BHY32" s="34"/>
      <c r="BHZ32" s="34"/>
      <c r="BIA32" s="34"/>
      <c r="BIB32" s="34"/>
      <c r="BIC32" s="34"/>
      <c r="BID32" s="34"/>
      <c r="BIE32" s="34"/>
      <c r="BIF32" s="34"/>
      <c r="BIG32" s="34"/>
      <c r="BIH32" s="34"/>
      <c r="BII32" s="34"/>
      <c r="BIJ32" s="34"/>
      <c r="BIK32" s="34"/>
      <c r="BIL32" s="34"/>
      <c r="BIM32" s="34"/>
      <c r="BIN32" s="34"/>
      <c r="BIO32" s="34"/>
      <c r="BIP32" s="34"/>
      <c r="BIQ32" s="34"/>
      <c r="BIR32" s="34"/>
      <c r="BIS32" s="34"/>
      <c r="BIT32" s="34"/>
      <c r="BIU32" s="34"/>
      <c r="BIV32" s="34"/>
      <c r="BIW32" s="34"/>
      <c r="BIX32" s="34"/>
      <c r="BIY32" s="34"/>
      <c r="BIZ32" s="34"/>
      <c r="BJA32" s="34"/>
      <c r="BJB32" s="34"/>
      <c r="BJC32" s="34"/>
      <c r="BJD32" s="34"/>
      <c r="BJE32" s="34"/>
      <c r="BJF32" s="34"/>
      <c r="BJG32" s="34"/>
      <c r="BJH32" s="34"/>
      <c r="BJI32" s="34"/>
      <c r="BJJ32" s="34"/>
      <c r="BJK32" s="34"/>
      <c r="BJL32" s="34"/>
      <c r="BJM32" s="34"/>
      <c r="BJN32" s="34"/>
      <c r="BJO32" s="34"/>
      <c r="BJP32" s="34"/>
      <c r="BJQ32" s="34"/>
      <c r="BJR32" s="34"/>
      <c r="BJS32" s="34"/>
      <c r="BJT32" s="34"/>
      <c r="BJU32" s="34"/>
      <c r="BJV32" s="34"/>
      <c r="BJW32" s="34"/>
      <c r="BJX32" s="34"/>
      <c r="BJY32" s="34"/>
      <c r="BJZ32" s="34"/>
      <c r="BKA32" s="34"/>
      <c r="BKB32" s="34"/>
      <c r="BKC32" s="34"/>
      <c r="BKD32" s="34"/>
      <c r="BKE32" s="34"/>
      <c r="BKF32" s="34"/>
      <c r="BKG32" s="34"/>
      <c r="BKH32" s="34"/>
      <c r="BKI32" s="34"/>
      <c r="BKJ32" s="34"/>
      <c r="BKK32" s="34"/>
      <c r="BKL32" s="34"/>
      <c r="BKM32" s="34"/>
      <c r="BKN32" s="34"/>
      <c r="BKO32" s="34"/>
      <c r="BKP32" s="34"/>
      <c r="BKQ32" s="34"/>
      <c r="BKR32" s="34"/>
      <c r="BKS32" s="34"/>
      <c r="BKT32" s="34"/>
      <c r="BKU32" s="34"/>
      <c r="BKV32" s="34"/>
      <c r="BKW32" s="34"/>
      <c r="BKX32" s="34"/>
      <c r="BKY32" s="34"/>
      <c r="BKZ32" s="34"/>
      <c r="BLA32" s="34"/>
      <c r="BLB32" s="34"/>
      <c r="BLC32" s="34"/>
      <c r="BLD32" s="34"/>
      <c r="BLE32" s="34"/>
      <c r="BLF32" s="34"/>
      <c r="BLG32" s="34"/>
      <c r="BLH32" s="34"/>
      <c r="BLI32" s="34"/>
      <c r="BLJ32" s="34"/>
      <c r="BLK32" s="34"/>
      <c r="BLL32" s="34"/>
      <c r="BLM32" s="34"/>
      <c r="BLN32" s="34"/>
      <c r="BLO32" s="34"/>
      <c r="BLP32" s="34"/>
      <c r="BLQ32" s="34"/>
      <c r="BLR32" s="34"/>
      <c r="BLS32" s="34"/>
      <c r="BLT32" s="34"/>
      <c r="BLU32" s="34"/>
      <c r="BLV32" s="34"/>
      <c r="BLW32" s="34"/>
      <c r="BLX32" s="34"/>
      <c r="BLY32" s="34"/>
      <c r="BLZ32" s="34"/>
      <c r="BMA32" s="34"/>
      <c r="BMB32" s="34"/>
      <c r="BMC32" s="34"/>
      <c r="BMD32" s="34"/>
      <c r="BME32" s="34"/>
      <c r="BMF32" s="34"/>
      <c r="BMG32" s="34"/>
      <c r="BMH32" s="34"/>
      <c r="BMI32" s="34"/>
      <c r="BMJ32" s="34"/>
      <c r="BMK32" s="34"/>
      <c r="BML32" s="34"/>
      <c r="BMM32" s="34"/>
      <c r="BMN32" s="34"/>
      <c r="BMO32" s="34"/>
      <c r="BMP32" s="34"/>
      <c r="BMQ32" s="34"/>
      <c r="BMR32" s="34"/>
      <c r="BMS32" s="34"/>
      <c r="BMT32" s="34"/>
      <c r="BMU32" s="34"/>
      <c r="BMV32" s="34"/>
      <c r="BMW32" s="34"/>
      <c r="BMX32" s="34"/>
      <c r="BMY32" s="34"/>
      <c r="BMZ32" s="34"/>
      <c r="BNA32" s="34"/>
      <c r="BNB32" s="34"/>
      <c r="BNC32" s="34"/>
      <c r="BND32" s="34"/>
      <c r="BNE32" s="34"/>
      <c r="BNF32" s="34"/>
      <c r="BNG32" s="34"/>
      <c r="BNH32" s="34"/>
      <c r="BNI32" s="34"/>
      <c r="BNJ32" s="34"/>
      <c r="BNK32" s="34"/>
      <c r="BNL32" s="34"/>
      <c r="BNM32" s="34"/>
      <c r="BNN32" s="34"/>
      <c r="BNO32" s="34"/>
      <c r="BNP32" s="34"/>
      <c r="BNQ32" s="34"/>
      <c r="BNR32" s="34"/>
      <c r="BNS32" s="34"/>
      <c r="BNT32" s="34"/>
      <c r="BNU32" s="34"/>
      <c r="BNV32" s="34"/>
      <c r="BNW32" s="34"/>
      <c r="BNX32" s="34"/>
      <c r="BNY32" s="34"/>
      <c r="BNZ32" s="34"/>
      <c r="BOA32" s="34"/>
      <c r="BOB32" s="34"/>
      <c r="BOC32" s="34"/>
      <c r="BOD32" s="34"/>
      <c r="BOE32" s="34"/>
      <c r="BOF32" s="34"/>
      <c r="BOG32" s="34"/>
      <c r="BOH32" s="34"/>
      <c r="BOI32" s="34"/>
      <c r="BOJ32" s="34"/>
      <c r="BOK32" s="34"/>
      <c r="BOL32" s="34"/>
      <c r="BOM32" s="34"/>
      <c r="BON32" s="34"/>
      <c r="BOO32" s="34"/>
      <c r="BOP32" s="34"/>
      <c r="BOQ32" s="34"/>
      <c r="BOR32" s="34"/>
      <c r="BOS32" s="34"/>
      <c r="BOT32" s="34"/>
      <c r="BOU32" s="34"/>
      <c r="BOV32" s="34"/>
      <c r="BOW32" s="34"/>
      <c r="BOX32" s="34"/>
      <c r="BOY32" s="34"/>
      <c r="BOZ32" s="34"/>
      <c r="BPA32" s="34"/>
      <c r="BPB32" s="34"/>
      <c r="BPC32" s="34"/>
      <c r="BPD32" s="34"/>
      <c r="BPE32" s="34"/>
      <c r="BPF32" s="34"/>
      <c r="BPG32" s="34"/>
      <c r="BPH32" s="34"/>
      <c r="BPI32" s="34"/>
      <c r="BPJ32" s="34"/>
      <c r="BPK32" s="34"/>
      <c r="BPL32" s="34"/>
      <c r="BPM32" s="34"/>
      <c r="BPN32" s="34"/>
      <c r="BPO32" s="34"/>
      <c r="BPP32" s="34"/>
      <c r="BPQ32" s="34"/>
      <c r="BPR32" s="34"/>
      <c r="BPS32" s="34"/>
      <c r="BPT32" s="34"/>
      <c r="BPU32" s="34"/>
      <c r="BPV32" s="34"/>
      <c r="BPW32" s="34"/>
      <c r="BPX32" s="34"/>
      <c r="BPY32" s="34"/>
      <c r="BPZ32" s="34"/>
      <c r="BQA32" s="34"/>
      <c r="BQB32" s="34"/>
      <c r="BQC32" s="34"/>
      <c r="BQD32" s="34"/>
      <c r="BQE32" s="34"/>
      <c r="BQF32" s="34"/>
      <c r="BQG32" s="34"/>
      <c r="BQH32" s="34"/>
      <c r="BQI32" s="34"/>
      <c r="BQJ32" s="34"/>
      <c r="BQK32" s="34"/>
      <c r="BQL32" s="34"/>
      <c r="BQM32" s="34"/>
      <c r="BQN32" s="34"/>
      <c r="BQO32" s="34"/>
      <c r="BQP32" s="34"/>
      <c r="BQQ32" s="34"/>
      <c r="BQR32" s="34"/>
      <c r="BQS32" s="34"/>
      <c r="BQT32" s="34"/>
      <c r="BQU32" s="34"/>
      <c r="BQV32" s="34"/>
      <c r="BQW32" s="34"/>
      <c r="BQX32" s="34"/>
      <c r="BQY32" s="34"/>
      <c r="BQZ32" s="34"/>
      <c r="BRA32" s="34"/>
      <c r="BRB32" s="34"/>
      <c r="BRC32" s="34"/>
      <c r="BRD32" s="34"/>
      <c r="BRE32" s="34"/>
      <c r="BRF32" s="34"/>
      <c r="BRG32" s="34"/>
      <c r="BRH32" s="34"/>
      <c r="BRI32" s="34"/>
      <c r="BRJ32" s="34"/>
      <c r="BRK32" s="34"/>
      <c r="BRL32" s="34"/>
      <c r="BRM32" s="34"/>
      <c r="BRN32" s="34"/>
      <c r="BRO32" s="34"/>
      <c r="BRP32" s="34"/>
      <c r="BRQ32" s="34"/>
      <c r="BRR32" s="34"/>
      <c r="BRS32" s="34"/>
      <c r="BRT32" s="34"/>
      <c r="BRU32" s="34"/>
      <c r="BRV32" s="34"/>
      <c r="BRW32" s="34"/>
      <c r="BRX32" s="34"/>
      <c r="BRY32" s="34"/>
      <c r="BRZ32" s="34"/>
      <c r="BSA32" s="34"/>
      <c r="BSB32" s="34"/>
      <c r="BSC32" s="34"/>
      <c r="BSD32" s="34"/>
      <c r="BSE32" s="34"/>
      <c r="BSF32" s="34"/>
      <c r="BSG32" s="34"/>
      <c r="BSH32" s="34"/>
      <c r="BSI32" s="34"/>
      <c r="BSJ32" s="34"/>
      <c r="BSK32" s="34"/>
      <c r="BSL32" s="34"/>
      <c r="BSM32" s="34"/>
      <c r="BSN32" s="34"/>
      <c r="BSO32" s="34"/>
      <c r="BSP32" s="34"/>
      <c r="BSQ32" s="34"/>
      <c r="BSR32" s="34"/>
      <c r="BSS32" s="34"/>
      <c r="BST32" s="34"/>
      <c r="BSU32" s="34"/>
      <c r="BSV32" s="34"/>
      <c r="BSW32" s="34"/>
      <c r="BSX32" s="34"/>
      <c r="BSY32" s="34"/>
      <c r="BSZ32" s="34"/>
      <c r="BTA32" s="34"/>
      <c r="BTB32" s="34"/>
      <c r="BTC32" s="34"/>
      <c r="BTD32" s="34"/>
      <c r="BTE32" s="34"/>
      <c r="BTF32" s="34"/>
      <c r="BTG32" s="34"/>
      <c r="BTH32" s="34"/>
      <c r="BTI32" s="34"/>
      <c r="BTJ32" s="34"/>
      <c r="BTK32" s="34"/>
      <c r="BTL32" s="34"/>
      <c r="BTM32" s="34"/>
      <c r="BTN32" s="34"/>
      <c r="BTO32" s="34"/>
      <c r="BTP32" s="34"/>
      <c r="BTQ32" s="34"/>
      <c r="BTR32" s="34"/>
      <c r="BTS32" s="34"/>
      <c r="BTT32" s="34"/>
      <c r="BTU32" s="34"/>
      <c r="BTV32" s="34"/>
      <c r="BTW32" s="34"/>
      <c r="BTX32" s="34"/>
      <c r="BTY32" s="34"/>
      <c r="BTZ32" s="34"/>
      <c r="BUA32" s="34"/>
      <c r="BUB32" s="34"/>
      <c r="BUC32" s="34"/>
      <c r="BUD32" s="34"/>
      <c r="BUE32" s="34"/>
      <c r="BUF32" s="34"/>
      <c r="BUG32" s="34"/>
      <c r="BUH32" s="34"/>
      <c r="BUI32" s="34"/>
      <c r="BUJ32" s="34"/>
      <c r="BUK32" s="34"/>
      <c r="BUL32" s="34"/>
      <c r="BUM32" s="34"/>
      <c r="BUN32" s="34"/>
      <c r="BUO32" s="34"/>
      <c r="BUP32" s="34"/>
      <c r="BUQ32" s="34"/>
      <c r="BUR32" s="34"/>
      <c r="BUS32" s="34"/>
      <c r="BUT32" s="34"/>
      <c r="BUU32" s="34"/>
      <c r="BUV32" s="34"/>
      <c r="BUW32" s="34"/>
      <c r="BUX32" s="34"/>
      <c r="BUY32" s="34"/>
      <c r="BUZ32" s="34"/>
      <c r="BVA32" s="34"/>
      <c r="BVB32" s="34"/>
      <c r="BVC32" s="34"/>
      <c r="BVD32" s="34"/>
      <c r="BVE32" s="34"/>
      <c r="BVF32" s="34"/>
      <c r="BVG32" s="34"/>
      <c r="BVH32" s="34"/>
      <c r="BVI32" s="34"/>
      <c r="BVJ32" s="34"/>
      <c r="BVK32" s="34"/>
      <c r="BVL32" s="34"/>
      <c r="BVM32" s="34"/>
      <c r="BVN32" s="34"/>
      <c r="BVO32" s="34"/>
      <c r="BVP32" s="34"/>
      <c r="BVQ32" s="34"/>
      <c r="BVR32" s="34"/>
      <c r="BVS32" s="34"/>
      <c r="BVT32" s="34"/>
      <c r="BVU32" s="34"/>
      <c r="BVV32" s="34"/>
      <c r="BVW32" s="34"/>
      <c r="BVX32" s="34"/>
      <c r="BVY32" s="34"/>
      <c r="BVZ32" s="34"/>
      <c r="BWA32" s="34"/>
      <c r="BWB32" s="34"/>
      <c r="BWC32" s="34"/>
      <c r="BWD32" s="34"/>
      <c r="BWE32" s="34"/>
      <c r="BWF32" s="34"/>
      <c r="BWG32" s="34"/>
      <c r="BWH32" s="34"/>
      <c r="BWI32" s="34"/>
      <c r="BWJ32" s="34"/>
      <c r="BWK32" s="34"/>
      <c r="BWL32" s="34"/>
      <c r="BWM32" s="34"/>
      <c r="BWN32" s="34"/>
      <c r="BWO32" s="34"/>
      <c r="BWP32" s="34"/>
      <c r="BWQ32" s="34"/>
      <c r="BWR32" s="34"/>
      <c r="BWS32" s="34"/>
      <c r="BWT32" s="34"/>
      <c r="BWU32" s="34"/>
      <c r="BWV32" s="34"/>
      <c r="BWW32" s="34"/>
      <c r="BWX32" s="34"/>
      <c r="BWY32" s="34"/>
      <c r="BWZ32" s="34"/>
      <c r="BXA32" s="34"/>
      <c r="BXB32" s="34"/>
      <c r="BXC32" s="34"/>
      <c r="BXD32" s="34"/>
      <c r="BXE32" s="34"/>
      <c r="BXF32" s="34"/>
      <c r="BXG32" s="34"/>
      <c r="BXH32" s="34"/>
      <c r="BXI32" s="34"/>
      <c r="BXJ32" s="34"/>
      <c r="BXK32" s="34"/>
      <c r="BXL32" s="34"/>
      <c r="BXM32" s="34"/>
      <c r="BXN32" s="34"/>
      <c r="BXO32" s="34"/>
      <c r="BXP32" s="34"/>
      <c r="BXQ32" s="34"/>
      <c r="BXR32" s="34"/>
      <c r="BXS32" s="34"/>
      <c r="BXT32" s="34"/>
      <c r="BXU32" s="34"/>
      <c r="BXV32" s="34"/>
      <c r="BXW32" s="34"/>
      <c r="BXX32" s="34"/>
      <c r="BXY32" s="34"/>
      <c r="BXZ32" s="34"/>
      <c r="BYA32" s="34"/>
      <c r="BYB32" s="34"/>
      <c r="BYC32" s="34"/>
      <c r="BYD32" s="34"/>
      <c r="BYE32" s="34"/>
      <c r="BYF32" s="34"/>
      <c r="BYG32" s="34"/>
      <c r="BYH32" s="34"/>
      <c r="BYI32" s="34"/>
      <c r="BYJ32" s="34"/>
      <c r="BYK32" s="34"/>
      <c r="BYL32" s="34"/>
      <c r="BYM32" s="34"/>
      <c r="BYN32" s="34"/>
      <c r="BYO32" s="34"/>
      <c r="BYP32" s="34"/>
      <c r="BYQ32" s="34"/>
      <c r="BYR32" s="34"/>
      <c r="BYS32" s="34"/>
      <c r="BYT32" s="34"/>
      <c r="BYU32" s="34"/>
      <c r="BYV32" s="34"/>
      <c r="BYW32" s="34"/>
      <c r="BYX32" s="34"/>
      <c r="BYY32" s="34"/>
      <c r="BYZ32" s="34"/>
      <c r="BZA32" s="34"/>
      <c r="BZB32" s="34"/>
      <c r="BZC32" s="34"/>
      <c r="BZD32" s="34"/>
      <c r="BZE32" s="34"/>
      <c r="BZF32" s="34"/>
      <c r="BZG32" s="34"/>
      <c r="BZH32" s="34"/>
      <c r="BZI32" s="34"/>
      <c r="BZJ32" s="34"/>
      <c r="BZK32" s="34"/>
      <c r="BZL32" s="34"/>
      <c r="BZM32" s="34"/>
      <c r="BZN32" s="34"/>
      <c r="BZO32" s="34"/>
      <c r="BZP32" s="34"/>
      <c r="BZQ32" s="34"/>
      <c r="BZR32" s="34"/>
      <c r="BZS32" s="34"/>
      <c r="BZT32" s="34"/>
      <c r="BZU32" s="34"/>
      <c r="BZV32" s="34"/>
      <c r="BZW32" s="34"/>
      <c r="BZX32" s="34"/>
      <c r="BZY32" s="34"/>
      <c r="BZZ32" s="34"/>
      <c r="CAA32" s="34"/>
      <c r="CAB32" s="34"/>
      <c r="CAC32" s="34"/>
      <c r="CAD32" s="34"/>
      <c r="CAE32" s="34"/>
      <c r="CAF32" s="34"/>
      <c r="CAG32" s="34"/>
      <c r="CAH32" s="34"/>
      <c r="CAI32" s="34"/>
      <c r="CAJ32" s="34"/>
      <c r="CAK32" s="34"/>
      <c r="CAL32" s="34"/>
      <c r="CAM32" s="34"/>
      <c r="CAN32" s="34"/>
      <c r="CAO32" s="34"/>
      <c r="CAP32" s="34"/>
      <c r="CAQ32" s="34"/>
      <c r="CAR32" s="34"/>
      <c r="CAS32" s="34"/>
      <c r="CAT32" s="34"/>
      <c r="CAU32" s="34"/>
      <c r="CAV32" s="34"/>
      <c r="CAW32" s="34"/>
      <c r="CAX32" s="34"/>
      <c r="CAY32" s="34"/>
      <c r="CAZ32" s="34"/>
      <c r="CBA32" s="34"/>
      <c r="CBB32" s="34"/>
      <c r="CBC32" s="34"/>
      <c r="CBD32" s="34"/>
      <c r="CBE32" s="34"/>
      <c r="CBF32" s="34"/>
      <c r="CBG32" s="34"/>
      <c r="CBH32" s="34"/>
      <c r="CBI32" s="34"/>
      <c r="CBJ32" s="34"/>
      <c r="CBK32" s="34"/>
      <c r="CBL32" s="34"/>
      <c r="CBM32" s="34"/>
      <c r="CBN32" s="34"/>
      <c r="CBO32" s="34"/>
      <c r="CBP32" s="34"/>
      <c r="CBQ32" s="34"/>
      <c r="CBR32" s="34"/>
      <c r="CBS32" s="34"/>
      <c r="CBT32" s="34"/>
      <c r="CBU32" s="34"/>
      <c r="CBV32" s="34"/>
      <c r="CBW32" s="34"/>
      <c r="CBX32" s="34"/>
      <c r="CBY32" s="34"/>
      <c r="CBZ32" s="34"/>
      <c r="CCA32" s="34"/>
      <c r="CCB32" s="34"/>
      <c r="CCC32" s="34"/>
      <c r="CCD32" s="34"/>
      <c r="CCE32" s="34"/>
      <c r="CCF32" s="34"/>
      <c r="CCG32" s="34"/>
      <c r="CCH32" s="34"/>
      <c r="CCI32" s="34"/>
      <c r="CCJ32" s="34"/>
      <c r="CCK32" s="34"/>
      <c r="CCL32" s="34"/>
      <c r="CCM32" s="34"/>
      <c r="CCN32" s="34"/>
      <c r="CCO32" s="34"/>
      <c r="CCP32" s="34"/>
      <c r="CCQ32" s="34"/>
      <c r="CCR32" s="34"/>
      <c r="CCS32" s="34"/>
      <c r="CCT32" s="34"/>
      <c r="CCU32" s="34"/>
      <c r="CCV32" s="34"/>
      <c r="CCW32" s="34"/>
      <c r="CCX32" s="34"/>
      <c r="CCY32" s="34"/>
      <c r="CCZ32" s="34"/>
      <c r="CDA32" s="34"/>
      <c r="CDB32" s="34"/>
      <c r="CDC32" s="34"/>
      <c r="CDD32" s="34"/>
      <c r="CDE32" s="34"/>
      <c r="CDF32" s="34"/>
      <c r="CDG32" s="34"/>
      <c r="CDH32" s="34"/>
      <c r="CDI32" s="34"/>
      <c r="CDJ32" s="34"/>
      <c r="CDK32" s="34"/>
      <c r="CDL32" s="34"/>
      <c r="CDM32" s="34"/>
      <c r="CDN32" s="34"/>
      <c r="CDO32" s="34"/>
      <c r="CDP32" s="34"/>
      <c r="CDQ32" s="34"/>
      <c r="CDR32" s="34"/>
      <c r="CDS32" s="34"/>
      <c r="CDT32" s="34"/>
      <c r="CDU32" s="34"/>
      <c r="CDV32" s="34"/>
      <c r="CDW32" s="34"/>
      <c r="CDX32" s="34"/>
      <c r="CDY32" s="34"/>
      <c r="CDZ32" s="34"/>
      <c r="CEA32" s="34"/>
      <c r="CEB32" s="34"/>
      <c r="CEC32" s="34"/>
      <c r="CED32" s="34"/>
      <c r="CEE32" s="34"/>
      <c r="CEF32" s="34"/>
      <c r="CEG32" s="34"/>
      <c r="CEH32" s="34"/>
      <c r="CEI32" s="34"/>
      <c r="CEJ32" s="34"/>
      <c r="CEK32" s="34"/>
      <c r="CEL32" s="34"/>
      <c r="CEM32" s="34"/>
      <c r="CEN32" s="34"/>
      <c r="CEO32" s="34"/>
      <c r="CEP32" s="34"/>
      <c r="CEQ32" s="34"/>
      <c r="CER32" s="34"/>
      <c r="CES32" s="34"/>
      <c r="CET32" s="34"/>
      <c r="CEU32" s="34"/>
      <c r="CEV32" s="34"/>
      <c r="CEW32" s="34"/>
      <c r="CEX32" s="34"/>
      <c r="CEY32" s="34"/>
      <c r="CEZ32" s="34"/>
      <c r="CFA32" s="34"/>
      <c r="CFB32" s="34"/>
      <c r="CFC32" s="34"/>
      <c r="CFD32" s="34"/>
      <c r="CFE32" s="34"/>
      <c r="CFF32" s="34"/>
      <c r="CFG32" s="34"/>
      <c r="CFH32" s="34"/>
      <c r="CFI32" s="34"/>
      <c r="CFJ32" s="34"/>
      <c r="CFK32" s="34"/>
      <c r="CFL32" s="34"/>
      <c r="CFM32" s="34"/>
      <c r="CFN32" s="34"/>
      <c r="CFO32" s="34"/>
      <c r="CFP32" s="34"/>
      <c r="CFQ32" s="34"/>
      <c r="CFR32" s="34"/>
      <c r="CFS32" s="34"/>
      <c r="CFT32" s="34"/>
      <c r="CFU32" s="34"/>
      <c r="CFV32" s="34"/>
      <c r="CFW32" s="34"/>
      <c r="CFX32" s="34"/>
      <c r="CFY32" s="34"/>
      <c r="CFZ32" s="34"/>
      <c r="CGA32" s="34"/>
      <c r="CGB32" s="34"/>
      <c r="CGC32" s="34"/>
      <c r="CGD32" s="34"/>
      <c r="CGE32" s="34"/>
      <c r="CGF32" s="34"/>
      <c r="CGG32" s="34"/>
      <c r="CGH32" s="34"/>
      <c r="CGI32" s="34"/>
      <c r="CGJ32" s="34"/>
      <c r="CGK32" s="34"/>
      <c r="CGL32" s="34"/>
      <c r="CGM32" s="34"/>
      <c r="CGN32" s="34"/>
      <c r="CGO32" s="34"/>
      <c r="CGP32" s="34"/>
      <c r="CGQ32" s="34"/>
      <c r="CGR32" s="34"/>
      <c r="CGS32" s="34"/>
      <c r="CGT32" s="34"/>
      <c r="CGU32" s="34"/>
      <c r="CGV32" s="34"/>
      <c r="CGW32" s="34"/>
      <c r="CGX32" s="34"/>
      <c r="CGY32" s="34"/>
      <c r="CGZ32" s="34"/>
      <c r="CHA32" s="34"/>
      <c r="CHB32" s="34"/>
      <c r="CHC32" s="34"/>
      <c r="CHD32" s="34"/>
      <c r="CHE32" s="34"/>
      <c r="CHF32" s="34"/>
      <c r="CHG32" s="34"/>
      <c r="CHH32" s="34"/>
      <c r="CHI32" s="34"/>
      <c r="CHJ32" s="34"/>
      <c r="CHK32" s="34"/>
      <c r="CHL32" s="34"/>
      <c r="CHM32" s="34"/>
      <c r="CHN32" s="34"/>
      <c r="CHO32" s="34"/>
      <c r="CHP32" s="34"/>
      <c r="CHQ32" s="34"/>
      <c r="CHR32" s="34"/>
      <c r="CHS32" s="34"/>
      <c r="CHT32" s="34"/>
      <c r="CHU32" s="34"/>
      <c r="CHV32" s="34"/>
      <c r="CHW32" s="34"/>
      <c r="CHX32" s="34"/>
      <c r="CHY32" s="34"/>
      <c r="CHZ32" s="34"/>
      <c r="CIA32" s="34"/>
      <c r="CIB32" s="34"/>
      <c r="CIC32" s="34"/>
      <c r="CID32" s="34"/>
      <c r="CIE32" s="34"/>
      <c r="CIF32" s="34"/>
      <c r="CIG32" s="34"/>
      <c r="CIH32" s="34"/>
      <c r="CII32" s="34"/>
      <c r="CIJ32" s="34"/>
      <c r="CIK32" s="34"/>
      <c r="CIL32" s="34"/>
      <c r="CIM32" s="34"/>
      <c r="CIN32" s="34"/>
      <c r="CIO32" s="34"/>
      <c r="CIP32" s="34"/>
      <c r="CIQ32" s="34"/>
      <c r="CIR32" s="34"/>
      <c r="CIS32" s="34"/>
      <c r="CIT32" s="34"/>
      <c r="CIU32" s="34"/>
      <c r="CIV32" s="34"/>
      <c r="CIW32" s="34"/>
      <c r="CIX32" s="34"/>
      <c r="CIY32" s="34"/>
      <c r="CIZ32" s="34"/>
      <c r="CJA32" s="34"/>
      <c r="CJB32" s="34"/>
      <c r="CJC32" s="34"/>
      <c r="CJD32" s="34"/>
      <c r="CJE32" s="34"/>
      <c r="CJF32" s="34"/>
      <c r="CJG32" s="34"/>
      <c r="CJH32" s="34"/>
      <c r="CJI32" s="34"/>
      <c r="CJJ32" s="34"/>
      <c r="CJK32" s="34"/>
      <c r="CJL32" s="34"/>
      <c r="CJM32" s="34"/>
      <c r="CJN32" s="34"/>
      <c r="CJO32" s="34"/>
      <c r="CJP32" s="34"/>
      <c r="CJQ32" s="34"/>
      <c r="CJR32" s="34"/>
      <c r="CJS32" s="34"/>
      <c r="CJT32" s="34"/>
      <c r="CJU32" s="34"/>
      <c r="CJV32" s="34"/>
      <c r="CJW32" s="34"/>
      <c r="CJX32" s="34"/>
      <c r="CJY32" s="34"/>
      <c r="CJZ32" s="34"/>
      <c r="CKA32" s="34"/>
      <c r="CKB32" s="34"/>
      <c r="CKC32" s="34"/>
      <c r="CKD32" s="34"/>
      <c r="CKE32" s="34"/>
      <c r="CKF32" s="34"/>
      <c r="CKG32" s="34"/>
      <c r="CKH32" s="34"/>
      <c r="CKI32" s="34"/>
      <c r="CKJ32" s="34"/>
      <c r="CKK32" s="34"/>
      <c r="CKL32" s="34"/>
      <c r="CKM32" s="34"/>
      <c r="CKN32" s="34"/>
      <c r="CKO32" s="34"/>
      <c r="CKP32" s="34"/>
      <c r="CKQ32" s="34"/>
      <c r="CKR32" s="34"/>
      <c r="CKS32" s="34"/>
      <c r="CKT32" s="34"/>
      <c r="CKU32" s="34"/>
      <c r="CKV32" s="34"/>
      <c r="CKW32" s="34"/>
      <c r="CKX32" s="34"/>
      <c r="CKY32" s="34"/>
      <c r="CKZ32" s="34"/>
      <c r="CLA32" s="34"/>
      <c r="CLB32" s="34"/>
      <c r="CLC32" s="34"/>
      <c r="CLD32" s="34"/>
      <c r="CLE32" s="34"/>
      <c r="CLF32" s="34"/>
      <c r="CLG32" s="34"/>
      <c r="CLH32" s="34"/>
      <c r="CLI32" s="34"/>
      <c r="CLJ32" s="34"/>
      <c r="CLK32" s="34"/>
      <c r="CLL32" s="34"/>
      <c r="CLM32" s="34"/>
      <c r="CLN32" s="34"/>
      <c r="CLO32" s="34"/>
      <c r="CLP32" s="34"/>
      <c r="CLQ32" s="34"/>
      <c r="CLR32" s="34"/>
      <c r="CLS32" s="34"/>
      <c r="CLT32" s="34"/>
      <c r="CLU32" s="34"/>
      <c r="CLV32" s="34"/>
      <c r="CLW32" s="34"/>
      <c r="CLX32" s="34"/>
      <c r="CLY32" s="34"/>
      <c r="CLZ32" s="34"/>
      <c r="CMA32" s="34"/>
      <c r="CMB32" s="34"/>
      <c r="CMC32" s="34"/>
      <c r="CMD32" s="34"/>
      <c r="CME32" s="34"/>
      <c r="CMF32" s="34"/>
      <c r="CMG32" s="34"/>
      <c r="CMH32" s="34"/>
      <c r="CMI32" s="34"/>
      <c r="CMJ32" s="34"/>
      <c r="CMK32" s="34"/>
      <c r="CML32" s="34"/>
      <c r="CMM32" s="34"/>
      <c r="CMN32" s="34"/>
      <c r="CMO32" s="34"/>
      <c r="CMP32" s="34"/>
      <c r="CMQ32" s="34"/>
      <c r="CMR32" s="34"/>
      <c r="CMS32" s="34"/>
      <c r="CMT32" s="34"/>
      <c r="CMU32" s="34"/>
      <c r="CMV32" s="34"/>
      <c r="CMW32" s="34"/>
      <c r="CMX32" s="34"/>
      <c r="CMY32" s="34"/>
      <c r="CMZ32" s="34"/>
      <c r="CNA32" s="34"/>
      <c r="CNB32" s="34"/>
      <c r="CNC32" s="34"/>
      <c r="CND32" s="34"/>
      <c r="CNE32" s="34"/>
      <c r="CNF32" s="34"/>
      <c r="CNG32" s="34"/>
      <c r="CNH32" s="34"/>
      <c r="CNI32" s="34"/>
      <c r="CNJ32" s="34"/>
      <c r="CNK32" s="34"/>
      <c r="CNL32" s="34"/>
      <c r="CNM32" s="34"/>
      <c r="CNN32" s="34"/>
      <c r="CNO32" s="34"/>
      <c r="CNP32" s="34"/>
      <c r="CNQ32" s="34"/>
      <c r="CNR32" s="34"/>
      <c r="CNS32" s="34"/>
      <c r="CNT32" s="34"/>
      <c r="CNU32" s="34"/>
      <c r="CNV32" s="34"/>
      <c r="CNW32" s="34"/>
      <c r="CNX32" s="34"/>
      <c r="CNY32" s="34"/>
      <c r="CNZ32" s="34"/>
      <c r="COA32" s="34"/>
      <c r="COB32" s="34"/>
      <c r="COC32" s="34"/>
      <c r="COD32" s="34"/>
      <c r="COE32" s="34"/>
      <c r="COF32" s="34"/>
      <c r="COG32" s="34"/>
      <c r="COH32" s="34"/>
      <c r="COI32" s="34"/>
      <c r="COJ32" s="34"/>
      <c r="COK32" s="34"/>
      <c r="COL32" s="34"/>
      <c r="COM32" s="34"/>
      <c r="CON32" s="34"/>
      <c r="COO32" s="34"/>
      <c r="COP32" s="34"/>
      <c r="COQ32" s="34"/>
      <c r="COR32" s="34"/>
      <c r="COS32" s="34"/>
      <c r="COT32" s="34"/>
      <c r="COU32" s="34"/>
      <c r="COV32" s="34"/>
      <c r="COW32" s="34"/>
      <c r="COX32" s="34"/>
      <c r="COY32" s="34"/>
      <c r="COZ32" s="34"/>
      <c r="CPA32" s="34"/>
      <c r="CPB32" s="34"/>
      <c r="CPC32" s="34"/>
      <c r="CPD32" s="34"/>
      <c r="CPE32" s="34"/>
      <c r="CPF32" s="34"/>
      <c r="CPG32" s="34"/>
      <c r="CPH32" s="34"/>
      <c r="CPI32" s="34"/>
      <c r="CPJ32" s="34"/>
      <c r="CPK32" s="34"/>
      <c r="CPL32" s="34"/>
      <c r="CPM32" s="34"/>
      <c r="CPN32" s="34"/>
      <c r="CPO32" s="34"/>
      <c r="CPP32" s="34"/>
      <c r="CPQ32" s="34"/>
      <c r="CPR32" s="34"/>
      <c r="CPS32" s="34"/>
      <c r="CPT32" s="34"/>
      <c r="CPU32" s="34"/>
      <c r="CPV32" s="34"/>
      <c r="CPW32" s="34"/>
      <c r="CPX32" s="34"/>
      <c r="CPY32" s="34"/>
      <c r="CPZ32" s="34"/>
      <c r="CQA32" s="34"/>
      <c r="CQB32" s="34"/>
      <c r="CQC32" s="34"/>
      <c r="CQD32" s="34"/>
      <c r="CQE32" s="34"/>
      <c r="CQF32" s="34"/>
      <c r="CQG32" s="34"/>
      <c r="CQH32" s="34"/>
      <c r="CQI32" s="34"/>
      <c r="CQJ32" s="34"/>
      <c r="CQK32" s="34"/>
      <c r="CQL32" s="34"/>
      <c r="CQM32" s="34"/>
      <c r="CQN32" s="34"/>
      <c r="CQO32" s="34"/>
      <c r="CQP32" s="34"/>
      <c r="CQQ32" s="34"/>
      <c r="CQR32" s="34"/>
      <c r="CQS32" s="34"/>
      <c r="CQT32" s="34"/>
      <c r="CQU32" s="34"/>
      <c r="CQV32" s="34"/>
      <c r="CQW32" s="34"/>
      <c r="CQX32" s="34"/>
      <c r="CQY32" s="34"/>
      <c r="CQZ32" s="34"/>
      <c r="CRA32" s="34"/>
      <c r="CRB32" s="34"/>
      <c r="CRC32" s="34"/>
      <c r="CRD32" s="34"/>
      <c r="CRE32" s="34"/>
      <c r="CRF32" s="34"/>
      <c r="CRG32" s="34"/>
      <c r="CRH32" s="34"/>
      <c r="CRI32" s="34"/>
      <c r="CRJ32" s="34"/>
      <c r="CRK32" s="34"/>
      <c r="CRL32" s="34"/>
      <c r="CRM32" s="34"/>
      <c r="CRN32" s="34"/>
      <c r="CRO32" s="34"/>
      <c r="CRP32" s="34"/>
      <c r="CRQ32" s="34"/>
      <c r="CRR32" s="34"/>
      <c r="CRS32" s="34"/>
      <c r="CRT32" s="34"/>
      <c r="CRU32" s="34"/>
      <c r="CRV32" s="34"/>
      <c r="CRW32" s="34"/>
      <c r="CRX32" s="34"/>
      <c r="CRY32" s="34"/>
      <c r="CRZ32" s="34"/>
      <c r="CSA32" s="34"/>
      <c r="CSB32" s="34"/>
      <c r="CSC32" s="34"/>
      <c r="CSD32" s="34"/>
      <c r="CSE32" s="34"/>
      <c r="CSF32" s="34"/>
      <c r="CSG32" s="34"/>
      <c r="CSH32" s="34"/>
      <c r="CSI32" s="34"/>
      <c r="CSJ32" s="34"/>
      <c r="CSK32" s="34"/>
      <c r="CSL32" s="34"/>
      <c r="CSM32" s="34"/>
      <c r="CSN32" s="34"/>
      <c r="CSO32" s="34"/>
      <c r="CSP32" s="34"/>
      <c r="CSQ32" s="34"/>
      <c r="CSR32" s="34"/>
      <c r="CSS32" s="34"/>
      <c r="CST32" s="34"/>
      <c r="CSU32" s="34"/>
      <c r="CSV32" s="34"/>
      <c r="CSW32" s="34"/>
      <c r="CSX32" s="34"/>
      <c r="CSY32" s="34"/>
      <c r="CSZ32" s="34"/>
      <c r="CTA32" s="34"/>
      <c r="CTB32" s="34"/>
      <c r="CTC32" s="34"/>
      <c r="CTD32" s="34"/>
      <c r="CTE32" s="34"/>
      <c r="CTF32" s="34"/>
      <c r="CTG32" s="34"/>
      <c r="CTH32" s="34"/>
      <c r="CTI32" s="34"/>
      <c r="CTJ32" s="34"/>
      <c r="CTK32" s="34"/>
      <c r="CTL32" s="34"/>
      <c r="CTM32" s="34"/>
      <c r="CTN32" s="34"/>
      <c r="CTO32" s="34"/>
      <c r="CTP32" s="34"/>
      <c r="CTQ32" s="34"/>
      <c r="CTR32" s="34"/>
      <c r="CTS32" s="34"/>
      <c r="CTT32" s="34"/>
      <c r="CTU32" s="34"/>
      <c r="CTV32" s="34"/>
      <c r="CTW32" s="34"/>
      <c r="CTX32" s="34"/>
      <c r="CTY32" s="34"/>
      <c r="CTZ32" s="34"/>
      <c r="CUA32" s="34"/>
      <c r="CUB32" s="34"/>
      <c r="CUC32" s="34"/>
      <c r="CUD32" s="34"/>
      <c r="CUE32" s="34"/>
      <c r="CUF32" s="34"/>
      <c r="CUG32" s="34"/>
      <c r="CUH32" s="34"/>
      <c r="CUI32" s="34"/>
      <c r="CUJ32" s="34"/>
      <c r="CUK32" s="34"/>
      <c r="CUL32" s="34"/>
      <c r="CUM32" s="34"/>
      <c r="CUN32" s="34"/>
      <c r="CUO32" s="34"/>
      <c r="CUP32" s="34"/>
      <c r="CUQ32" s="34"/>
      <c r="CUR32" s="34"/>
      <c r="CUS32" s="34"/>
      <c r="CUT32" s="34"/>
      <c r="CUU32" s="34"/>
      <c r="CUV32" s="34"/>
      <c r="CUW32" s="34"/>
      <c r="CUX32" s="34"/>
      <c r="CUY32" s="34"/>
      <c r="CUZ32" s="34"/>
      <c r="CVA32" s="34"/>
      <c r="CVB32" s="34"/>
      <c r="CVC32" s="34"/>
      <c r="CVD32" s="34"/>
      <c r="CVE32" s="34"/>
      <c r="CVF32" s="34"/>
      <c r="CVG32" s="34"/>
      <c r="CVH32" s="34"/>
      <c r="CVI32" s="34"/>
      <c r="CVJ32" s="34"/>
      <c r="CVK32" s="34"/>
      <c r="CVL32" s="34"/>
      <c r="CVM32" s="34"/>
      <c r="CVN32" s="34"/>
      <c r="CVO32" s="34"/>
      <c r="CVP32" s="34"/>
      <c r="CVQ32" s="34"/>
      <c r="CVR32" s="34"/>
      <c r="CVS32" s="34"/>
      <c r="CVT32" s="34"/>
      <c r="CVU32" s="34"/>
      <c r="CVV32" s="34"/>
      <c r="CVW32" s="34"/>
      <c r="CVX32" s="34"/>
      <c r="CVY32" s="34"/>
      <c r="CVZ32" s="34"/>
      <c r="CWA32" s="34"/>
      <c r="CWB32" s="34"/>
      <c r="CWC32" s="34"/>
      <c r="CWD32" s="34"/>
      <c r="CWE32" s="34"/>
      <c r="CWF32" s="34"/>
      <c r="CWG32" s="34"/>
      <c r="CWH32" s="34"/>
      <c r="CWI32" s="34"/>
      <c r="CWJ32" s="34"/>
      <c r="CWK32" s="34"/>
      <c r="CWL32" s="34"/>
      <c r="CWM32" s="34"/>
      <c r="CWN32" s="34"/>
      <c r="CWO32" s="34"/>
      <c r="CWP32" s="34"/>
      <c r="CWQ32" s="34"/>
      <c r="CWR32" s="34"/>
      <c r="CWS32" s="34"/>
      <c r="CWT32" s="34"/>
      <c r="CWU32" s="34"/>
      <c r="CWV32" s="34"/>
      <c r="CWW32" s="34"/>
      <c r="CWX32" s="34"/>
      <c r="CWY32" s="34"/>
      <c r="CWZ32" s="34"/>
      <c r="CXA32" s="34"/>
      <c r="CXB32" s="34"/>
      <c r="CXC32" s="34"/>
      <c r="CXD32" s="34"/>
      <c r="CXE32" s="34"/>
      <c r="CXF32" s="34"/>
      <c r="CXG32" s="34"/>
      <c r="CXH32" s="34"/>
      <c r="CXI32" s="34"/>
      <c r="CXJ32" s="34"/>
      <c r="CXK32" s="34"/>
      <c r="CXL32" s="34"/>
      <c r="CXM32" s="34"/>
      <c r="CXN32" s="34"/>
      <c r="CXO32" s="34"/>
      <c r="CXP32" s="34"/>
      <c r="CXQ32" s="34"/>
      <c r="CXR32" s="34"/>
      <c r="CXS32" s="34"/>
      <c r="CXT32" s="34"/>
      <c r="CXU32" s="34"/>
      <c r="CXV32" s="34"/>
      <c r="CXW32" s="34"/>
      <c r="CXX32" s="34"/>
      <c r="CXY32" s="34"/>
      <c r="CXZ32" s="34"/>
      <c r="CYA32" s="34"/>
      <c r="CYB32" s="34"/>
      <c r="CYC32" s="34"/>
      <c r="CYD32" s="34"/>
      <c r="CYE32" s="34"/>
      <c r="CYF32" s="34"/>
      <c r="CYG32" s="34"/>
      <c r="CYH32" s="34"/>
      <c r="CYI32" s="34"/>
      <c r="CYJ32" s="34"/>
      <c r="CYK32" s="34"/>
      <c r="CYL32" s="34"/>
      <c r="CYM32" s="34"/>
      <c r="CYN32" s="34"/>
      <c r="CYO32" s="34"/>
      <c r="CYP32" s="34"/>
      <c r="CYQ32" s="34"/>
      <c r="CYR32" s="34"/>
      <c r="CYS32" s="34"/>
      <c r="CYT32" s="34"/>
      <c r="CYU32" s="34"/>
      <c r="CYV32" s="34"/>
      <c r="CYW32" s="34"/>
      <c r="CYX32" s="34"/>
      <c r="CYY32" s="34"/>
      <c r="CYZ32" s="34"/>
      <c r="CZA32" s="34"/>
      <c r="CZB32" s="34"/>
      <c r="CZC32" s="34"/>
      <c r="CZD32" s="34"/>
      <c r="CZE32" s="34"/>
      <c r="CZF32" s="34"/>
      <c r="CZG32" s="34"/>
      <c r="CZH32" s="34"/>
      <c r="CZI32" s="34"/>
      <c r="CZJ32" s="34"/>
      <c r="CZK32" s="34"/>
      <c r="CZL32" s="34"/>
      <c r="CZM32" s="34"/>
      <c r="CZN32" s="34"/>
      <c r="CZO32" s="34"/>
      <c r="CZP32" s="34"/>
      <c r="CZQ32" s="34"/>
      <c r="CZR32" s="34"/>
      <c r="CZS32" s="34"/>
      <c r="CZT32" s="34"/>
      <c r="CZU32" s="34"/>
      <c r="CZV32" s="34"/>
      <c r="CZW32" s="34"/>
      <c r="CZX32" s="34"/>
      <c r="CZY32" s="34"/>
      <c r="CZZ32" s="34"/>
      <c r="DAA32" s="34"/>
      <c r="DAB32" s="34"/>
      <c r="DAC32" s="34"/>
      <c r="DAD32" s="34"/>
      <c r="DAE32" s="34"/>
      <c r="DAF32" s="34"/>
      <c r="DAG32" s="34"/>
      <c r="DAH32" s="34"/>
      <c r="DAI32" s="34"/>
      <c r="DAJ32" s="34"/>
      <c r="DAK32" s="34"/>
      <c r="DAL32" s="34"/>
      <c r="DAM32" s="34"/>
      <c r="DAN32" s="34"/>
      <c r="DAO32" s="34"/>
      <c r="DAP32" s="34"/>
      <c r="DAQ32" s="34"/>
      <c r="DAR32" s="34"/>
      <c r="DAS32" s="34"/>
      <c r="DAT32" s="34"/>
      <c r="DAU32" s="34"/>
      <c r="DAV32" s="34"/>
      <c r="DAW32" s="34"/>
      <c r="DAX32" s="34"/>
      <c r="DAY32" s="34"/>
      <c r="DAZ32" s="34"/>
      <c r="DBA32" s="34"/>
      <c r="DBB32" s="34"/>
      <c r="DBC32" s="34"/>
      <c r="DBD32" s="34"/>
      <c r="DBE32" s="34"/>
      <c r="DBF32" s="34"/>
      <c r="DBG32" s="34"/>
      <c r="DBH32" s="34"/>
      <c r="DBI32" s="34"/>
      <c r="DBJ32" s="34"/>
      <c r="DBK32" s="34"/>
      <c r="DBL32" s="34"/>
      <c r="DBM32" s="34"/>
      <c r="DBN32" s="34"/>
      <c r="DBO32" s="34"/>
      <c r="DBP32" s="34"/>
      <c r="DBQ32" s="34"/>
      <c r="DBR32" s="34"/>
      <c r="DBS32" s="34"/>
      <c r="DBT32" s="34"/>
      <c r="DBU32" s="34"/>
      <c r="DBV32" s="34"/>
      <c r="DBW32" s="34"/>
      <c r="DBX32" s="34"/>
      <c r="DBY32" s="34"/>
      <c r="DBZ32" s="34"/>
      <c r="DCA32" s="34"/>
      <c r="DCB32" s="34"/>
      <c r="DCC32" s="34"/>
      <c r="DCD32" s="34"/>
      <c r="DCE32" s="34"/>
      <c r="DCF32" s="34"/>
      <c r="DCG32" s="34"/>
      <c r="DCH32" s="34"/>
      <c r="DCI32" s="34"/>
      <c r="DCJ32" s="34"/>
      <c r="DCK32" s="34"/>
      <c r="DCL32" s="34"/>
      <c r="DCM32" s="34"/>
      <c r="DCN32" s="34"/>
      <c r="DCO32" s="34"/>
      <c r="DCP32" s="34"/>
      <c r="DCQ32" s="34"/>
      <c r="DCR32" s="34"/>
      <c r="DCS32" s="34"/>
      <c r="DCT32" s="34"/>
      <c r="DCU32" s="34"/>
      <c r="DCV32" s="34"/>
      <c r="DCW32" s="34"/>
      <c r="DCX32" s="34"/>
      <c r="DCY32" s="34"/>
      <c r="DCZ32" s="34"/>
      <c r="DDA32" s="34"/>
      <c r="DDB32" s="34"/>
      <c r="DDC32" s="34"/>
      <c r="DDD32" s="34"/>
      <c r="DDE32" s="34"/>
      <c r="DDF32" s="34"/>
      <c r="DDG32" s="34"/>
      <c r="DDH32" s="34"/>
      <c r="DDI32" s="34"/>
      <c r="DDJ32" s="34"/>
      <c r="DDK32" s="34"/>
      <c r="DDL32" s="34"/>
      <c r="DDM32" s="34"/>
      <c r="DDN32" s="34"/>
      <c r="DDO32" s="34"/>
      <c r="DDP32" s="34"/>
      <c r="DDQ32" s="34"/>
      <c r="DDR32" s="34"/>
      <c r="DDS32" s="34"/>
      <c r="DDT32" s="34"/>
      <c r="DDU32" s="34"/>
      <c r="DDV32" s="34"/>
      <c r="DDW32" s="34"/>
      <c r="DDX32" s="34"/>
      <c r="DDY32" s="34"/>
      <c r="DDZ32" s="34"/>
      <c r="DEA32" s="34"/>
      <c r="DEB32" s="34"/>
      <c r="DEC32" s="34"/>
      <c r="DED32" s="34"/>
      <c r="DEE32" s="34"/>
      <c r="DEF32" s="34"/>
      <c r="DEG32" s="34"/>
      <c r="DEH32" s="34"/>
      <c r="DEI32" s="34"/>
      <c r="DEJ32" s="34"/>
      <c r="DEK32" s="34"/>
      <c r="DEL32" s="34"/>
      <c r="DEM32" s="34"/>
      <c r="DEN32" s="34"/>
      <c r="DEO32" s="34"/>
      <c r="DEP32" s="34"/>
      <c r="DEQ32" s="34"/>
      <c r="DER32" s="34"/>
      <c r="DES32" s="34"/>
      <c r="DET32" s="34"/>
      <c r="DEU32" s="34"/>
      <c r="DEV32" s="34"/>
      <c r="DEW32" s="34"/>
      <c r="DEX32" s="34"/>
      <c r="DEY32" s="34"/>
      <c r="DEZ32" s="34"/>
      <c r="DFA32" s="34"/>
      <c r="DFB32" s="34"/>
      <c r="DFC32" s="34"/>
      <c r="DFD32" s="34"/>
      <c r="DFE32" s="34"/>
      <c r="DFF32" s="34"/>
      <c r="DFG32" s="34"/>
      <c r="DFH32" s="34"/>
      <c r="DFI32" s="34"/>
      <c r="DFJ32" s="34"/>
      <c r="DFK32" s="34"/>
      <c r="DFL32" s="34"/>
      <c r="DFM32" s="34"/>
      <c r="DFN32" s="34"/>
      <c r="DFO32" s="34"/>
      <c r="DFP32" s="34"/>
      <c r="DFQ32" s="34"/>
      <c r="DFR32" s="34"/>
      <c r="DFS32" s="34"/>
      <c r="DFT32" s="34"/>
      <c r="DFU32" s="34"/>
      <c r="DFV32" s="34"/>
      <c r="DFW32" s="34"/>
      <c r="DFX32" s="34"/>
      <c r="DFY32" s="34"/>
      <c r="DFZ32" s="34"/>
      <c r="DGA32" s="34"/>
      <c r="DGB32" s="34"/>
      <c r="DGC32" s="34"/>
      <c r="DGD32" s="34"/>
      <c r="DGE32" s="34"/>
      <c r="DGF32" s="34"/>
      <c r="DGG32" s="34"/>
      <c r="DGH32" s="34"/>
      <c r="DGI32" s="34"/>
      <c r="DGJ32" s="34"/>
      <c r="DGK32" s="34"/>
      <c r="DGL32" s="34"/>
      <c r="DGM32" s="34"/>
      <c r="DGN32" s="34"/>
      <c r="DGO32" s="34"/>
      <c r="DGP32" s="34"/>
      <c r="DGQ32" s="34"/>
      <c r="DGR32" s="34"/>
      <c r="DGS32" s="34"/>
      <c r="DGT32" s="34"/>
      <c r="DGU32" s="34"/>
      <c r="DGV32" s="34"/>
      <c r="DGW32" s="34"/>
      <c r="DGX32" s="34"/>
      <c r="DGY32" s="34"/>
      <c r="DGZ32" s="34"/>
      <c r="DHA32" s="34"/>
      <c r="DHB32" s="34"/>
      <c r="DHC32" s="34"/>
      <c r="DHD32" s="34"/>
      <c r="DHE32" s="34"/>
      <c r="DHF32" s="34"/>
      <c r="DHG32" s="34"/>
      <c r="DHH32" s="34"/>
      <c r="DHI32" s="34"/>
      <c r="DHJ32" s="34"/>
      <c r="DHK32" s="34"/>
      <c r="DHL32" s="34"/>
      <c r="DHM32" s="34"/>
      <c r="DHN32" s="34"/>
      <c r="DHO32" s="34"/>
      <c r="DHP32" s="34"/>
      <c r="DHQ32" s="34"/>
      <c r="DHR32" s="34"/>
      <c r="DHS32" s="34"/>
      <c r="DHT32" s="34"/>
      <c r="DHU32" s="34"/>
      <c r="DHV32" s="34"/>
      <c r="DHW32" s="34"/>
      <c r="DHX32" s="34"/>
      <c r="DHY32" s="34"/>
      <c r="DHZ32" s="34"/>
      <c r="DIA32" s="34"/>
      <c r="DIB32" s="34"/>
      <c r="DIC32" s="34"/>
      <c r="DID32" s="34"/>
      <c r="DIE32" s="34"/>
      <c r="DIF32" s="34"/>
      <c r="DIG32" s="34"/>
      <c r="DIH32" s="34"/>
      <c r="DII32" s="34"/>
      <c r="DIJ32" s="34"/>
      <c r="DIK32" s="34"/>
      <c r="DIL32" s="34"/>
      <c r="DIM32" s="34"/>
      <c r="DIN32" s="34"/>
      <c r="DIO32" s="34"/>
      <c r="DIP32" s="34"/>
      <c r="DIQ32" s="34"/>
      <c r="DIR32" s="34"/>
      <c r="DIS32" s="34"/>
      <c r="DIT32" s="34"/>
      <c r="DIU32" s="34"/>
      <c r="DIV32" s="34"/>
      <c r="DIW32" s="34"/>
      <c r="DIX32" s="34"/>
      <c r="DIY32" s="34"/>
      <c r="DIZ32" s="34"/>
      <c r="DJA32" s="34"/>
      <c r="DJB32" s="34"/>
      <c r="DJC32" s="34"/>
      <c r="DJD32" s="34"/>
      <c r="DJE32" s="34"/>
      <c r="DJF32" s="34"/>
      <c r="DJG32" s="34"/>
      <c r="DJH32" s="34"/>
      <c r="DJI32" s="34"/>
      <c r="DJJ32" s="34"/>
      <c r="DJK32" s="34"/>
      <c r="DJL32" s="34"/>
      <c r="DJM32" s="34"/>
      <c r="DJN32" s="34"/>
      <c r="DJO32" s="34"/>
      <c r="DJP32" s="34"/>
      <c r="DJQ32" s="34"/>
      <c r="DJR32" s="34"/>
      <c r="DJS32" s="34"/>
      <c r="DJT32" s="34"/>
      <c r="DJU32" s="34"/>
      <c r="DJV32" s="34"/>
      <c r="DJW32" s="34"/>
      <c r="DJX32" s="34"/>
      <c r="DJY32" s="34"/>
      <c r="DJZ32" s="34"/>
      <c r="DKA32" s="34"/>
      <c r="DKB32" s="34"/>
      <c r="DKC32" s="34"/>
      <c r="DKD32" s="34"/>
      <c r="DKE32" s="34"/>
      <c r="DKF32" s="34"/>
      <c r="DKG32" s="34"/>
      <c r="DKH32" s="34"/>
      <c r="DKI32" s="34"/>
      <c r="DKJ32" s="34"/>
      <c r="DKK32" s="34"/>
      <c r="DKL32" s="34"/>
      <c r="DKM32" s="34"/>
      <c r="DKN32" s="34"/>
      <c r="DKO32" s="34"/>
      <c r="DKP32" s="34"/>
      <c r="DKQ32" s="34"/>
      <c r="DKR32" s="34"/>
      <c r="DKS32" s="34"/>
      <c r="DKT32" s="34"/>
      <c r="DKU32" s="34"/>
      <c r="DKV32" s="34"/>
      <c r="DKW32" s="34"/>
      <c r="DKX32" s="34"/>
      <c r="DKY32" s="34"/>
      <c r="DKZ32" s="34"/>
      <c r="DLA32" s="34"/>
      <c r="DLB32" s="34"/>
      <c r="DLC32" s="34"/>
      <c r="DLD32" s="34"/>
      <c r="DLE32" s="34"/>
      <c r="DLF32" s="34"/>
      <c r="DLG32" s="34"/>
      <c r="DLH32" s="34"/>
      <c r="DLI32" s="34"/>
      <c r="DLJ32" s="34"/>
      <c r="DLK32" s="34"/>
      <c r="DLL32" s="34"/>
      <c r="DLM32" s="34"/>
      <c r="DLN32" s="34"/>
      <c r="DLO32" s="34"/>
      <c r="DLP32" s="34"/>
      <c r="DLQ32" s="34"/>
      <c r="DLR32" s="34"/>
      <c r="DLS32" s="34"/>
      <c r="DLT32" s="34"/>
      <c r="DLU32" s="34"/>
      <c r="DLV32" s="34"/>
      <c r="DLW32" s="34"/>
      <c r="DLX32" s="34"/>
      <c r="DLY32" s="34"/>
      <c r="DLZ32" s="34"/>
      <c r="DMA32" s="34"/>
      <c r="DMB32" s="34"/>
      <c r="DMC32" s="34"/>
      <c r="DMD32" s="34"/>
      <c r="DME32" s="34"/>
      <c r="DMF32" s="34"/>
      <c r="DMG32" s="34"/>
      <c r="DMH32" s="34"/>
      <c r="DMI32" s="34"/>
      <c r="DMJ32" s="34"/>
      <c r="DMK32" s="34"/>
      <c r="DML32" s="34"/>
      <c r="DMM32" s="34"/>
      <c r="DMN32" s="34"/>
      <c r="DMO32" s="34"/>
      <c r="DMP32" s="34"/>
      <c r="DMQ32" s="34"/>
      <c r="DMR32" s="34"/>
      <c r="DMS32" s="34"/>
      <c r="DMT32" s="34"/>
      <c r="DMU32" s="34"/>
      <c r="DMV32" s="34"/>
      <c r="DMW32" s="34"/>
      <c r="DMX32" s="34"/>
      <c r="DMY32" s="34"/>
      <c r="DMZ32" s="34"/>
      <c r="DNA32" s="34"/>
      <c r="DNB32" s="34"/>
      <c r="DNC32" s="34"/>
      <c r="DND32" s="34"/>
      <c r="DNE32" s="34"/>
      <c r="DNF32" s="34"/>
      <c r="DNG32" s="34"/>
      <c r="DNH32" s="34"/>
      <c r="DNI32" s="34"/>
      <c r="DNJ32" s="34"/>
      <c r="DNK32" s="34"/>
      <c r="DNL32" s="34"/>
      <c r="DNM32" s="34"/>
      <c r="DNN32" s="34"/>
      <c r="DNO32" s="34"/>
      <c r="DNP32" s="34"/>
      <c r="DNQ32" s="34"/>
      <c r="DNR32" s="34"/>
      <c r="DNS32" s="34"/>
      <c r="DNT32" s="34"/>
      <c r="DNU32" s="34"/>
      <c r="DNV32" s="34"/>
      <c r="DNW32" s="34"/>
      <c r="DNX32" s="34"/>
      <c r="DNY32" s="34"/>
      <c r="DNZ32" s="34"/>
      <c r="DOA32" s="34"/>
      <c r="DOB32" s="34"/>
      <c r="DOC32" s="34"/>
      <c r="DOD32" s="34"/>
      <c r="DOE32" s="34"/>
      <c r="DOF32" s="34"/>
      <c r="DOG32" s="34"/>
      <c r="DOH32" s="34"/>
      <c r="DOI32" s="34"/>
      <c r="DOJ32" s="34"/>
      <c r="DOK32" s="34"/>
      <c r="DOL32" s="34"/>
      <c r="DOM32" s="34"/>
      <c r="DON32" s="34"/>
      <c r="DOO32" s="34"/>
      <c r="DOP32" s="34"/>
      <c r="DOQ32" s="34"/>
      <c r="DOR32" s="34"/>
      <c r="DOS32" s="34"/>
      <c r="DOT32" s="34"/>
      <c r="DOU32" s="34"/>
      <c r="DOV32" s="34"/>
      <c r="DOW32" s="34"/>
      <c r="DOX32" s="34"/>
      <c r="DOY32" s="34"/>
      <c r="DOZ32" s="34"/>
      <c r="DPA32" s="34"/>
      <c r="DPB32" s="34"/>
      <c r="DPC32" s="34"/>
      <c r="DPD32" s="34"/>
      <c r="DPE32" s="34"/>
      <c r="DPF32" s="34"/>
      <c r="DPG32" s="34"/>
      <c r="DPH32" s="34"/>
      <c r="DPI32" s="34"/>
      <c r="DPJ32" s="34"/>
      <c r="DPK32" s="34"/>
      <c r="DPL32" s="34"/>
      <c r="DPM32" s="34"/>
      <c r="DPN32" s="34"/>
      <c r="DPO32" s="34"/>
      <c r="DPP32" s="34"/>
      <c r="DPQ32" s="34"/>
      <c r="DPR32" s="34"/>
      <c r="DPS32" s="34"/>
      <c r="DPT32" s="34"/>
      <c r="DPU32" s="34"/>
      <c r="DPV32" s="34"/>
      <c r="DPW32" s="34"/>
      <c r="DPX32" s="34"/>
      <c r="DPY32" s="34"/>
      <c r="DPZ32" s="34"/>
      <c r="DQA32" s="34"/>
      <c r="DQB32" s="34"/>
      <c r="DQC32" s="34"/>
      <c r="DQD32" s="34"/>
      <c r="DQE32" s="34"/>
      <c r="DQF32" s="34"/>
      <c r="DQG32" s="34"/>
      <c r="DQH32" s="34"/>
      <c r="DQI32" s="34"/>
      <c r="DQJ32" s="34"/>
      <c r="DQK32" s="34"/>
      <c r="DQL32" s="34"/>
      <c r="DQM32" s="34"/>
      <c r="DQN32" s="34"/>
      <c r="DQO32" s="34"/>
      <c r="DQP32" s="34"/>
      <c r="DQQ32" s="34"/>
      <c r="DQR32" s="34"/>
      <c r="DQS32" s="34"/>
      <c r="DQT32" s="34"/>
      <c r="DQU32" s="34"/>
      <c r="DQV32" s="34"/>
      <c r="DQW32" s="34"/>
      <c r="DQX32" s="34"/>
      <c r="DQY32" s="34"/>
      <c r="DQZ32" s="34"/>
      <c r="DRA32" s="34"/>
      <c r="DRB32" s="34"/>
      <c r="DRC32" s="34"/>
      <c r="DRD32" s="34"/>
      <c r="DRE32" s="34"/>
      <c r="DRF32" s="34"/>
      <c r="DRG32" s="34"/>
      <c r="DRH32" s="34"/>
      <c r="DRI32" s="34"/>
      <c r="DRJ32" s="34"/>
      <c r="DRK32" s="34"/>
      <c r="DRL32" s="34"/>
      <c r="DRM32" s="34"/>
      <c r="DRN32" s="34"/>
      <c r="DRO32" s="34"/>
      <c r="DRP32" s="34"/>
      <c r="DRQ32" s="34"/>
      <c r="DRR32" s="34"/>
      <c r="DRS32" s="34"/>
      <c r="DRT32" s="34"/>
      <c r="DRU32" s="34"/>
      <c r="DRV32" s="34"/>
      <c r="DRW32" s="34"/>
      <c r="DRX32" s="34"/>
      <c r="DRY32" s="34"/>
      <c r="DRZ32" s="34"/>
      <c r="DSA32" s="34"/>
      <c r="DSB32" s="34"/>
      <c r="DSC32" s="34"/>
      <c r="DSD32" s="34"/>
      <c r="DSE32" s="34"/>
      <c r="DSF32" s="34"/>
      <c r="DSG32" s="34"/>
      <c r="DSH32" s="34"/>
      <c r="DSI32" s="34"/>
      <c r="DSJ32" s="34"/>
      <c r="DSK32" s="34"/>
      <c r="DSL32" s="34"/>
      <c r="DSM32" s="34"/>
      <c r="DSN32" s="34"/>
      <c r="DSO32" s="34"/>
      <c r="DSP32" s="34"/>
      <c r="DSQ32" s="34"/>
      <c r="DSR32" s="34"/>
      <c r="DSS32" s="34"/>
      <c r="DST32" s="34"/>
      <c r="DSU32" s="34"/>
      <c r="DSV32" s="34"/>
      <c r="DSW32" s="34"/>
      <c r="DSX32" s="34"/>
      <c r="DSY32" s="34"/>
      <c r="DSZ32" s="34"/>
      <c r="DTA32" s="34"/>
      <c r="DTB32" s="34"/>
      <c r="DTC32" s="34"/>
      <c r="DTD32" s="34"/>
      <c r="DTE32" s="34"/>
      <c r="DTF32" s="34"/>
      <c r="DTG32" s="34"/>
      <c r="DTH32" s="34"/>
      <c r="DTI32" s="34"/>
      <c r="DTJ32" s="34"/>
      <c r="DTK32" s="34"/>
      <c r="DTL32" s="34"/>
      <c r="DTM32" s="34"/>
      <c r="DTN32" s="34"/>
      <c r="DTO32" s="34"/>
      <c r="DTP32" s="34"/>
      <c r="DTQ32" s="34"/>
      <c r="DTR32" s="34"/>
      <c r="DTS32" s="34"/>
      <c r="DTT32" s="34"/>
      <c r="DTU32" s="34"/>
      <c r="DTV32" s="34"/>
      <c r="DTW32" s="34"/>
      <c r="DTX32" s="34"/>
      <c r="DTY32" s="34"/>
      <c r="DTZ32" s="34"/>
      <c r="DUA32" s="34"/>
      <c r="DUB32" s="34"/>
      <c r="DUC32" s="34"/>
      <c r="DUD32" s="34"/>
      <c r="DUE32" s="34"/>
      <c r="DUF32" s="34"/>
      <c r="DUG32" s="34"/>
      <c r="DUH32" s="34"/>
      <c r="DUI32" s="34"/>
      <c r="DUJ32" s="34"/>
      <c r="DUK32" s="34"/>
      <c r="DUL32" s="34"/>
      <c r="DUM32" s="34"/>
      <c r="DUN32" s="34"/>
      <c r="DUO32" s="34"/>
      <c r="DUP32" s="34"/>
      <c r="DUQ32" s="34"/>
      <c r="DUR32" s="34"/>
      <c r="DUS32" s="34"/>
      <c r="DUT32" s="34"/>
      <c r="DUU32" s="34"/>
      <c r="DUV32" s="34"/>
      <c r="DUW32" s="34"/>
      <c r="DUX32" s="34"/>
      <c r="DUY32" s="34"/>
      <c r="DUZ32" s="34"/>
      <c r="DVA32" s="34"/>
      <c r="DVB32" s="34"/>
      <c r="DVC32" s="34"/>
      <c r="DVD32" s="34"/>
      <c r="DVE32" s="34"/>
      <c r="DVF32" s="34"/>
      <c r="DVG32" s="34"/>
      <c r="DVH32" s="34"/>
      <c r="DVI32" s="34"/>
      <c r="DVJ32" s="34"/>
      <c r="DVK32" s="34"/>
      <c r="DVL32" s="34"/>
      <c r="DVM32" s="34"/>
      <c r="DVN32" s="34"/>
      <c r="DVO32" s="34"/>
      <c r="DVP32" s="34"/>
      <c r="DVQ32" s="34"/>
      <c r="DVR32" s="34"/>
      <c r="DVS32" s="34"/>
      <c r="DVT32" s="34"/>
      <c r="DVU32" s="34"/>
      <c r="DVV32" s="34"/>
      <c r="DVW32" s="34"/>
      <c r="DVX32" s="34"/>
      <c r="DVY32" s="34"/>
      <c r="DVZ32" s="34"/>
      <c r="DWA32" s="34"/>
      <c r="DWB32" s="34"/>
      <c r="DWC32" s="34"/>
      <c r="DWD32" s="34"/>
      <c r="DWE32" s="34"/>
      <c r="DWF32" s="34"/>
      <c r="DWG32" s="34"/>
      <c r="DWH32" s="34"/>
      <c r="DWI32" s="34"/>
      <c r="DWJ32" s="34"/>
      <c r="DWK32" s="34"/>
      <c r="DWL32" s="34"/>
      <c r="DWM32" s="34"/>
      <c r="DWN32" s="34"/>
      <c r="DWO32" s="34"/>
      <c r="DWP32" s="34"/>
      <c r="DWQ32" s="34"/>
      <c r="DWR32" s="34"/>
      <c r="DWS32" s="34"/>
      <c r="DWT32" s="34"/>
      <c r="DWU32" s="34"/>
      <c r="DWV32" s="34"/>
      <c r="DWW32" s="34"/>
      <c r="DWX32" s="34"/>
      <c r="DWY32" s="34"/>
      <c r="DWZ32" s="34"/>
      <c r="DXA32" s="34"/>
      <c r="DXB32" s="34"/>
      <c r="DXC32" s="34"/>
      <c r="DXD32" s="34"/>
      <c r="DXE32" s="34"/>
      <c r="DXF32" s="34"/>
      <c r="DXG32" s="34"/>
      <c r="DXH32" s="34"/>
      <c r="DXI32" s="34"/>
      <c r="DXJ32" s="34"/>
      <c r="DXK32" s="34"/>
      <c r="DXL32" s="34"/>
      <c r="DXM32" s="34"/>
      <c r="DXN32" s="34"/>
      <c r="DXO32" s="34"/>
      <c r="DXP32" s="34"/>
      <c r="DXQ32" s="34"/>
      <c r="DXR32" s="34"/>
      <c r="DXS32" s="34"/>
      <c r="DXT32" s="34"/>
      <c r="DXU32" s="34"/>
      <c r="DXV32" s="34"/>
      <c r="DXW32" s="34"/>
      <c r="DXX32" s="34"/>
      <c r="DXY32" s="34"/>
      <c r="DXZ32" s="34"/>
      <c r="DYA32" s="34"/>
      <c r="DYB32" s="34"/>
      <c r="DYC32" s="34"/>
      <c r="DYD32" s="34"/>
      <c r="DYE32" s="34"/>
      <c r="DYF32" s="34"/>
      <c r="DYG32" s="34"/>
      <c r="DYH32" s="34"/>
      <c r="DYI32" s="34"/>
      <c r="DYJ32" s="34"/>
      <c r="DYK32" s="34"/>
      <c r="DYL32" s="34"/>
      <c r="DYM32" s="34"/>
      <c r="DYN32" s="34"/>
      <c r="DYO32" s="34"/>
      <c r="DYP32" s="34"/>
      <c r="DYQ32" s="34"/>
      <c r="DYR32" s="34"/>
      <c r="DYS32" s="34"/>
      <c r="DYT32" s="34"/>
      <c r="DYU32" s="34"/>
      <c r="DYV32" s="34"/>
      <c r="DYW32" s="34"/>
      <c r="DYX32" s="34"/>
      <c r="DYY32" s="34"/>
      <c r="DYZ32" s="34"/>
      <c r="DZA32" s="34"/>
      <c r="DZB32" s="34"/>
      <c r="DZC32" s="34"/>
      <c r="DZD32" s="34"/>
      <c r="DZE32" s="34"/>
      <c r="DZF32" s="34"/>
      <c r="DZG32" s="34"/>
      <c r="DZH32" s="34"/>
      <c r="DZI32" s="34"/>
      <c r="DZJ32" s="34"/>
      <c r="DZK32" s="34"/>
      <c r="DZL32" s="34"/>
      <c r="DZM32" s="34"/>
      <c r="DZN32" s="34"/>
      <c r="DZO32" s="34"/>
      <c r="DZP32" s="34"/>
      <c r="DZQ32" s="34"/>
      <c r="DZR32" s="34"/>
      <c r="DZS32" s="34"/>
      <c r="DZT32" s="34"/>
      <c r="DZU32" s="34"/>
      <c r="DZV32" s="34"/>
      <c r="DZW32" s="34"/>
      <c r="DZX32" s="34"/>
      <c r="DZY32" s="34"/>
      <c r="DZZ32" s="34"/>
      <c r="EAA32" s="34"/>
      <c r="EAB32" s="34"/>
      <c r="EAC32" s="34"/>
      <c r="EAD32" s="34"/>
      <c r="EAE32" s="34"/>
      <c r="EAF32" s="34"/>
      <c r="EAG32" s="34"/>
      <c r="EAH32" s="34"/>
      <c r="EAI32" s="34"/>
      <c r="EAJ32" s="34"/>
      <c r="EAK32" s="34"/>
      <c r="EAL32" s="34"/>
      <c r="EAM32" s="34"/>
      <c r="EAN32" s="34"/>
      <c r="EAO32" s="34"/>
      <c r="EAP32" s="34"/>
      <c r="EAQ32" s="34"/>
      <c r="EAR32" s="34"/>
      <c r="EAS32" s="34"/>
      <c r="EAT32" s="34"/>
      <c r="EAU32" s="34"/>
      <c r="EAV32" s="34"/>
      <c r="EAW32" s="34"/>
      <c r="EAX32" s="34"/>
      <c r="EAY32" s="34"/>
      <c r="EAZ32" s="34"/>
      <c r="EBA32" s="34"/>
      <c r="EBB32" s="34"/>
      <c r="EBC32" s="34"/>
      <c r="EBD32" s="34"/>
      <c r="EBE32" s="34"/>
      <c r="EBF32" s="34"/>
      <c r="EBG32" s="34"/>
      <c r="EBH32" s="34"/>
      <c r="EBI32" s="34"/>
      <c r="EBJ32" s="34"/>
      <c r="EBK32" s="34"/>
      <c r="EBL32" s="34"/>
      <c r="EBM32" s="34"/>
      <c r="EBN32" s="34"/>
      <c r="EBO32" s="34"/>
      <c r="EBP32" s="34"/>
      <c r="EBQ32" s="34"/>
      <c r="EBR32" s="34"/>
      <c r="EBS32" s="34"/>
      <c r="EBT32" s="34"/>
      <c r="EBU32" s="34"/>
      <c r="EBV32" s="34"/>
      <c r="EBW32" s="34"/>
      <c r="EBX32" s="34"/>
      <c r="EBY32" s="34"/>
      <c r="EBZ32" s="34"/>
      <c r="ECA32" s="34"/>
      <c r="ECB32" s="34"/>
      <c r="ECC32" s="34"/>
      <c r="ECD32" s="34"/>
      <c r="ECE32" s="34"/>
      <c r="ECF32" s="34"/>
      <c r="ECG32" s="34"/>
      <c r="ECH32" s="34"/>
      <c r="ECI32" s="34"/>
      <c r="ECJ32" s="34"/>
      <c r="ECK32" s="34"/>
      <c r="ECL32" s="34"/>
      <c r="ECM32" s="34"/>
      <c r="ECN32" s="34"/>
      <c r="ECO32" s="34"/>
      <c r="ECP32" s="34"/>
      <c r="ECQ32" s="34"/>
      <c r="ECR32" s="34"/>
      <c r="ECS32" s="34"/>
      <c r="ECT32" s="34"/>
      <c r="ECU32" s="34"/>
      <c r="ECV32" s="34"/>
      <c r="ECW32" s="34"/>
      <c r="ECX32" s="34"/>
      <c r="ECY32" s="34"/>
      <c r="ECZ32" s="34"/>
      <c r="EDA32" s="34"/>
      <c r="EDB32" s="34"/>
      <c r="EDC32" s="34"/>
      <c r="EDD32" s="34"/>
      <c r="EDE32" s="34"/>
      <c r="EDF32" s="34"/>
      <c r="EDG32" s="34"/>
      <c r="EDH32" s="34"/>
      <c r="EDI32" s="34"/>
      <c r="EDJ32" s="34"/>
      <c r="EDK32" s="34"/>
      <c r="EDL32" s="34"/>
      <c r="EDM32" s="34"/>
      <c r="EDN32" s="34"/>
      <c r="EDO32" s="34"/>
      <c r="EDP32" s="34"/>
      <c r="EDQ32" s="34"/>
      <c r="EDR32" s="34"/>
      <c r="EDS32" s="34"/>
      <c r="EDT32" s="34"/>
      <c r="EDU32" s="34"/>
      <c r="EDV32" s="34"/>
      <c r="EDW32" s="34"/>
      <c r="EDX32" s="34"/>
      <c r="EDY32" s="34"/>
      <c r="EDZ32" s="34"/>
      <c r="EEA32" s="34"/>
      <c r="EEB32" s="34"/>
      <c r="EEC32" s="34"/>
      <c r="EED32" s="34"/>
      <c r="EEE32" s="34"/>
      <c r="EEF32" s="34"/>
      <c r="EEG32" s="34"/>
      <c r="EEH32" s="34"/>
      <c r="EEI32" s="34"/>
      <c r="EEJ32" s="34"/>
      <c r="EEK32" s="34"/>
      <c r="EEL32" s="34"/>
      <c r="EEM32" s="34"/>
      <c r="EEN32" s="34"/>
      <c r="EEO32" s="34"/>
      <c r="EEP32" s="34"/>
      <c r="EEQ32" s="34"/>
      <c r="EER32" s="34"/>
      <c r="EES32" s="34"/>
      <c r="EET32" s="34"/>
      <c r="EEU32" s="34"/>
      <c r="EEV32" s="34"/>
      <c r="EEW32" s="34"/>
      <c r="EEX32" s="34"/>
      <c r="EEY32" s="34"/>
      <c r="EEZ32" s="34"/>
      <c r="EFA32" s="34"/>
      <c r="EFB32" s="34"/>
      <c r="EFC32" s="34"/>
      <c r="EFD32" s="34"/>
      <c r="EFE32" s="34"/>
      <c r="EFF32" s="34"/>
      <c r="EFG32" s="34"/>
      <c r="EFH32" s="34"/>
      <c r="EFI32" s="34"/>
      <c r="EFJ32" s="34"/>
      <c r="EFK32" s="34"/>
      <c r="EFL32" s="34"/>
      <c r="EFM32" s="34"/>
      <c r="EFN32" s="34"/>
      <c r="EFO32" s="34"/>
      <c r="EFP32" s="34"/>
      <c r="EFQ32" s="34"/>
      <c r="EFR32" s="34"/>
      <c r="EFS32" s="34"/>
      <c r="EFT32" s="34"/>
      <c r="EFU32" s="34"/>
      <c r="EFV32" s="34"/>
      <c r="EFW32" s="34"/>
      <c r="EFX32" s="34"/>
      <c r="EFY32" s="34"/>
      <c r="EFZ32" s="34"/>
      <c r="EGA32" s="34"/>
      <c r="EGB32" s="34"/>
      <c r="EGC32" s="34"/>
      <c r="EGD32" s="34"/>
      <c r="EGE32" s="34"/>
      <c r="EGF32" s="34"/>
      <c r="EGG32" s="34"/>
      <c r="EGH32" s="34"/>
      <c r="EGI32" s="34"/>
      <c r="EGJ32" s="34"/>
      <c r="EGK32" s="34"/>
      <c r="EGL32" s="34"/>
      <c r="EGM32" s="34"/>
      <c r="EGN32" s="34"/>
      <c r="EGO32" s="34"/>
      <c r="EGP32" s="34"/>
      <c r="EGQ32" s="34"/>
      <c r="EGR32" s="34"/>
      <c r="EGS32" s="34"/>
      <c r="EGT32" s="34"/>
      <c r="EGU32" s="34"/>
      <c r="EGV32" s="34"/>
      <c r="EGW32" s="34"/>
      <c r="EGX32" s="34"/>
      <c r="EGY32" s="34"/>
      <c r="EGZ32" s="34"/>
      <c r="EHA32" s="34"/>
      <c r="EHB32" s="34"/>
      <c r="EHC32" s="34"/>
      <c r="EHD32" s="34"/>
      <c r="EHE32" s="34"/>
      <c r="EHF32" s="34"/>
      <c r="EHG32" s="34"/>
      <c r="EHH32" s="34"/>
      <c r="EHI32" s="34"/>
      <c r="EHJ32" s="34"/>
      <c r="EHK32" s="34"/>
      <c r="EHL32" s="34"/>
      <c r="EHM32" s="34"/>
      <c r="EHN32" s="34"/>
      <c r="EHO32" s="34"/>
      <c r="EHP32" s="34"/>
      <c r="EHQ32" s="34"/>
      <c r="EHR32" s="34"/>
      <c r="EHS32" s="34"/>
      <c r="EHT32" s="34"/>
      <c r="EHU32" s="34"/>
      <c r="EHV32" s="34"/>
      <c r="EHW32" s="34"/>
      <c r="EHX32" s="34"/>
      <c r="EHY32" s="34"/>
      <c r="EHZ32" s="34"/>
      <c r="EIA32" s="34"/>
      <c r="EIB32" s="34"/>
      <c r="EIC32" s="34"/>
      <c r="EID32" s="34"/>
      <c r="EIE32" s="34"/>
      <c r="EIF32" s="34"/>
      <c r="EIG32" s="34"/>
      <c r="EIH32" s="34"/>
      <c r="EII32" s="34"/>
      <c r="EIJ32" s="34"/>
      <c r="EIK32" s="34"/>
      <c r="EIL32" s="34"/>
      <c r="EIM32" s="34"/>
      <c r="EIN32" s="34"/>
      <c r="EIO32" s="34"/>
      <c r="EIP32" s="34"/>
      <c r="EIQ32" s="34"/>
      <c r="EIR32" s="34"/>
      <c r="EIS32" s="34"/>
      <c r="EIT32" s="34"/>
      <c r="EIU32" s="34"/>
      <c r="EIV32" s="34"/>
      <c r="EIW32" s="34"/>
      <c r="EIX32" s="34"/>
      <c r="EIY32" s="34"/>
      <c r="EIZ32" s="34"/>
      <c r="EJA32" s="34"/>
      <c r="EJB32" s="34"/>
      <c r="EJC32" s="34"/>
      <c r="EJD32" s="34"/>
      <c r="EJE32" s="34"/>
      <c r="EJF32" s="34"/>
      <c r="EJG32" s="34"/>
      <c r="EJH32" s="34"/>
      <c r="EJI32" s="34"/>
      <c r="EJJ32" s="34"/>
      <c r="EJK32" s="34"/>
      <c r="EJL32" s="34"/>
      <c r="EJM32" s="34"/>
      <c r="EJN32" s="34"/>
      <c r="EJO32" s="34"/>
      <c r="EJP32" s="34"/>
      <c r="EJQ32" s="34"/>
      <c r="EJR32" s="34"/>
      <c r="EJS32" s="34"/>
      <c r="EJT32" s="34"/>
      <c r="EJU32" s="34"/>
      <c r="EJV32" s="34"/>
      <c r="EJW32" s="34"/>
      <c r="EJX32" s="34"/>
      <c r="EJY32" s="34"/>
      <c r="EJZ32" s="34"/>
      <c r="EKA32" s="34"/>
      <c r="EKB32" s="34"/>
      <c r="EKC32" s="34"/>
      <c r="EKD32" s="34"/>
      <c r="EKE32" s="34"/>
      <c r="EKF32" s="34"/>
      <c r="EKG32" s="34"/>
      <c r="EKH32" s="34"/>
      <c r="EKI32" s="34"/>
      <c r="EKJ32" s="34"/>
      <c r="EKK32" s="34"/>
      <c r="EKL32" s="34"/>
      <c r="EKM32" s="34"/>
      <c r="EKN32" s="34"/>
      <c r="EKO32" s="34"/>
      <c r="EKP32" s="34"/>
      <c r="EKQ32" s="34"/>
      <c r="EKR32" s="34"/>
      <c r="EKS32" s="34"/>
      <c r="EKT32" s="34"/>
      <c r="EKU32" s="34"/>
      <c r="EKV32" s="34"/>
      <c r="EKW32" s="34"/>
      <c r="EKX32" s="34"/>
      <c r="EKY32" s="34"/>
      <c r="EKZ32" s="34"/>
      <c r="ELA32" s="34"/>
      <c r="ELB32" s="34"/>
      <c r="ELC32" s="34"/>
      <c r="ELD32" s="34"/>
      <c r="ELE32" s="34"/>
      <c r="ELF32" s="34"/>
      <c r="ELG32" s="34"/>
      <c r="ELH32" s="34"/>
      <c r="ELI32" s="34"/>
      <c r="ELJ32" s="34"/>
      <c r="ELK32" s="34"/>
      <c r="ELL32" s="34"/>
      <c r="ELM32" s="34"/>
      <c r="ELN32" s="34"/>
      <c r="ELO32" s="34"/>
      <c r="ELP32" s="34"/>
      <c r="ELQ32" s="34"/>
      <c r="ELR32" s="34"/>
      <c r="ELS32" s="34"/>
      <c r="ELT32" s="34"/>
      <c r="ELU32" s="34"/>
      <c r="ELV32" s="34"/>
      <c r="ELW32" s="34"/>
      <c r="ELX32" s="34"/>
      <c r="ELY32" s="34"/>
      <c r="ELZ32" s="34"/>
      <c r="EMA32" s="34"/>
      <c r="EMB32" s="34"/>
      <c r="EMC32" s="34"/>
      <c r="EMD32" s="34"/>
      <c r="EME32" s="34"/>
      <c r="EMF32" s="34"/>
      <c r="EMG32" s="34"/>
      <c r="EMH32" s="34"/>
      <c r="EMI32" s="34"/>
      <c r="EMJ32" s="34"/>
      <c r="EMK32" s="34"/>
      <c r="EML32" s="34"/>
      <c r="EMM32" s="34"/>
      <c r="EMN32" s="34"/>
      <c r="EMO32" s="34"/>
      <c r="EMP32" s="34"/>
      <c r="EMQ32" s="34"/>
      <c r="EMR32" s="34"/>
      <c r="EMS32" s="34"/>
      <c r="EMT32" s="34"/>
      <c r="EMU32" s="34"/>
      <c r="EMV32" s="34"/>
      <c r="EMW32" s="34"/>
      <c r="EMX32" s="34"/>
      <c r="EMY32" s="34"/>
      <c r="EMZ32" s="34"/>
      <c r="ENA32" s="34"/>
      <c r="ENB32" s="34"/>
      <c r="ENC32" s="34"/>
      <c r="END32" s="34"/>
      <c r="ENE32" s="34"/>
      <c r="ENF32" s="34"/>
      <c r="ENG32" s="34"/>
      <c r="ENH32" s="34"/>
      <c r="ENI32" s="34"/>
      <c r="ENJ32" s="34"/>
      <c r="ENK32" s="34"/>
      <c r="ENL32" s="34"/>
      <c r="ENM32" s="34"/>
      <c r="ENN32" s="34"/>
      <c r="ENO32" s="34"/>
      <c r="ENP32" s="34"/>
      <c r="ENQ32" s="34"/>
      <c r="ENR32" s="34"/>
      <c r="ENS32" s="34"/>
      <c r="ENT32" s="34"/>
      <c r="ENU32" s="34"/>
      <c r="ENV32" s="34"/>
      <c r="ENW32" s="34"/>
      <c r="ENX32" s="34"/>
      <c r="ENY32" s="34"/>
      <c r="ENZ32" s="34"/>
      <c r="EOA32" s="34"/>
      <c r="EOB32" s="34"/>
      <c r="EOC32" s="34"/>
      <c r="EOD32" s="34"/>
      <c r="EOE32" s="34"/>
      <c r="EOF32" s="34"/>
      <c r="EOG32" s="34"/>
      <c r="EOH32" s="34"/>
      <c r="EOI32" s="34"/>
      <c r="EOJ32" s="34"/>
      <c r="EOK32" s="34"/>
      <c r="EOL32" s="34"/>
      <c r="EOM32" s="34"/>
      <c r="EON32" s="34"/>
      <c r="EOO32" s="34"/>
      <c r="EOP32" s="34"/>
      <c r="EOQ32" s="34"/>
      <c r="EOR32" s="34"/>
      <c r="EOS32" s="34"/>
      <c r="EOT32" s="34"/>
      <c r="EOU32" s="34"/>
      <c r="EOV32" s="34"/>
      <c r="EOW32" s="34"/>
      <c r="EOX32" s="34"/>
      <c r="EOY32" s="34"/>
      <c r="EOZ32" s="34"/>
      <c r="EPA32" s="34"/>
      <c r="EPB32" s="34"/>
      <c r="EPC32" s="34"/>
      <c r="EPD32" s="34"/>
      <c r="EPE32" s="34"/>
      <c r="EPF32" s="34"/>
      <c r="EPG32" s="34"/>
      <c r="EPH32" s="34"/>
      <c r="EPI32" s="34"/>
      <c r="EPJ32" s="34"/>
      <c r="EPK32" s="34"/>
      <c r="EPL32" s="34"/>
      <c r="EPM32" s="34"/>
      <c r="EPN32" s="34"/>
      <c r="EPO32" s="34"/>
      <c r="EPP32" s="34"/>
      <c r="EPQ32" s="34"/>
      <c r="EPR32" s="34"/>
      <c r="EPS32" s="34"/>
      <c r="EPT32" s="34"/>
      <c r="EPU32" s="34"/>
      <c r="EPV32" s="34"/>
      <c r="EPW32" s="34"/>
      <c r="EPX32" s="34"/>
      <c r="EPY32" s="34"/>
      <c r="EPZ32" s="34"/>
      <c r="EQA32" s="34"/>
      <c r="EQB32" s="34"/>
      <c r="EQC32" s="34"/>
      <c r="EQD32" s="34"/>
      <c r="EQE32" s="34"/>
      <c r="EQF32" s="34"/>
      <c r="EQG32" s="34"/>
      <c r="EQH32" s="34"/>
      <c r="EQI32" s="34"/>
      <c r="EQJ32" s="34"/>
      <c r="EQK32" s="34"/>
      <c r="EQL32" s="34"/>
      <c r="EQM32" s="34"/>
      <c r="EQN32" s="34"/>
      <c r="EQO32" s="34"/>
      <c r="EQP32" s="34"/>
      <c r="EQQ32" s="34"/>
      <c r="EQR32" s="34"/>
      <c r="EQS32" s="34"/>
      <c r="EQT32" s="34"/>
      <c r="EQU32" s="34"/>
      <c r="EQV32" s="34"/>
      <c r="EQW32" s="34"/>
      <c r="EQX32" s="34"/>
      <c r="EQY32" s="34"/>
      <c r="EQZ32" s="34"/>
      <c r="ERA32" s="34"/>
      <c r="ERB32" s="34"/>
      <c r="ERC32" s="34"/>
      <c r="ERD32" s="34"/>
      <c r="ERE32" s="34"/>
      <c r="ERF32" s="34"/>
      <c r="ERG32" s="34"/>
      <c r="ERH32" s="34"/>
      <c r="ERI32" s="34"/>
      <c r="ERJ32" s="34"/>
      <c r="ERK32" s="34"/>
      <c r="ERL32" s="34"/>
      <c r="ERM32" s="34"/>
      <c r="ERN32" s="34"/>
      <c r="ERO32" s="34"/>
      <c r="ERP32" s="34"/>
      <c r="ERQ32" s="34"/>
      <c r="ERR32" s="34"/>
      <c r="ERS32" s="34"/>
      <c r="ERT32" s="34"/>
      <c r="ERU32" s="34"/>
      <c r="ERV32" s="34"/>
      <c r="ERW32" s="34"/>
      <c r="ERX32" s="34"/>
      <c r="ERY32" s="34"/>
      <c r="ERZ32" s="34"/>
      <c r="ESA32" s="34"/>
      <c r="ESB32" s="34"/>
      <c r="ESC32" s="34"/>
      <c r="ESD32" s="34"/>
      <c r="ESE32" s="34"/>
      <c r="ESF32" s="34"/>
      <c r="ESG32" s="34"/>
      <c r="ESH32" s="34"/>
      <c r="ESI32" s="34"/>
      <c r="ESJ32" s="34"/>
      <c r="ESK32" s="34"/>
      <c r="ESL32" s="34"/>
      <c r="ESM32" s="34"/>
      <c r="ESN32" s="34"/>
      <c r="ESO32" s="34"/>
      <c r="ESP32" s="34"/>
      <c r="ESQ32" s="34"/>
      <c r="ESR32" s="34"/>
      <c r="ESS32" s="34"/>
      <c r="EST32" s="34"/>
      <c r="ESU32" s="34"/>
      <c r="ESV32" s="34"/>
      <c r="ESW32" s="34"/>
      <c r="ESX32" s="34"/>
      <c r="ESY32" s="34"/>
      <c r="ESZ32" s="34"/>
      <c r="ETA32" s="34"/>
      <c r="ETB32" s="34"/>
      <c r="ETC32" s="34"/>
      <c r="ETD32" s="34"/>
      <c r="ETE32" s="34"/>
      <c r="ETF32" s="34"/>
      <c r="ETG32" s="34"/>
      <c r="ETH32" s="34"/>
      <c r="ETI32" s="34"/>
      <c r="ETJ32" s="34"/>
      <c r="ETK32" s="34"/>
      <c r="ETL32" s="34"/>
      <c r="ETM32" s="34"/>
      <c r="ETN32" s="34"/>
      <c r="ETO32" s="34"/>
      <c r="ETP32" s="34"/>
      <c r="ETQ32" s="34"/>
      <c r="ETR32" s="34"/>
      <c r="ETS32" s="34"/>
      <c r="ETT32" s="34"/>
      <c r="ETU32" s="34"/>
      <c r="ETV32" s="34"/>
      <c r="ETW32" s="34"/>
      <c r="ETX32" s="34"/>
      <c r="ETY32" s="34"/>
      <c r="ETZ32" s="34"/>
      <c r="EUA32" s="34"/>
      <c r="EUB32" s="34"/>
      <c r="EUC32" s="34"/>
      <c r="EUD32" s="34"/>
      <c r="EUE32" s="34"/>
      <c r="EUF32" s="34"/>
      <c r="EUG32" s="34"/>
      <c r="EUH32" s="34"/>
      <c r="EUI32" s="34"/>
      <c r="EUJ32" s="34"/>
      <c r="EUK32" s="34"/>
      <c r="EUL32" s="34"/>
      <c r="EUM32" s="34"/>
      <c r="EUN32" s="34"/>
      <c r="EUO32" s="34"/>
      <c r="EUP32" s="34"/>
      <c r="EUQ32" s="34"/>
      <c r="EUR32" s="34"/>
      <c r="EUS32" s="34"/>
      <c r="EUT32" s="34"/>
      <c r="EUU32" s="34"/>
      <c r="EUV32" s="34"/>
      <c r="EUW32" s="34"/>
      <c r="EUX32" s="34"/>
      <c r="EUY32" s="34"/>
      <c r="EUZ32" s="34"/>
      <c r="EVA32" s="34"/>
      <c r="EVB32" s="34"/>
      <c r="EVC32" s="34"/>
      <c r="EVD32" s="34"/>
      <c r="EVE32" s="34"/>
      <c r="EVF32" s="34"/>
      <c r="EVG32" s="34"/>
      <c r="EVH32" s="34"/>
      <c r="EVI32" s="34"/>
      <c r="EVJ32" s="34"/>
      <c r="EVK32" s="34"/>
      <c r="EVL32" s="34"/>
      <c r="EVM32" s="34"/>
      <c r="EVN32" s="34"/>
      <c r="EVO32" s="34"/>
      <c r="EVP32" s="34"/>
      <c r="EVQ32" s="34"/>
      <c r="EVR32" s="34"/>
      <c r="EVS32" s="34"/>
      <c r="EVT32" s="34"/>
      <c r="EVU32" s="34"/>
      <c r="EVV32" s="34"/>
      <c r="EVW32" s="34"/>
      <c r="EVX32" s="34"/>
      <c r="EVY32" s="34"/>
      <c r="EVZ32" s="34"/>
      <c r="EWA32" s="34"/>
      <c r="EWB32" s="34"/>
      <c r="EWC32" s="34"/>
      <c r="EWD32" s="34"/>
      <c r="EWE32" s="34"/>
      <c r="EWF32" s="34"/>
      <c r="EWG32" s="34"/>
      <c r="EWH32" s="34"/>
      <c r="EWI32" s="34"/>
      <c r="EWJ32" s="34"/>
      <c r="EWK32" s="34"/>
      <c r="EWL32" s="34"/>
      <c r="EWM32" s="34"/>
      <c r="EWN32" s="34"/>
      <c r="EWO32" s="34"/>
      <c r="EWP32" s="34"/>
      <c r="EWQ32" s="34"/>
      <c r="EWR32" s="34"/>
      <c r="EWS32" s="34"/>
      <c r="EWT32" s="34"/>
      <c r="EWU32" s="34"/>
      <c r="EWV32" s="34"/>
      <c r="EWW32" s="34"/>
      <c r="EWX32" s="34"/>
      <c r="EWY32" s="34"/>
      <c r="EWZ32" s="34"/>
      <c r="EXA32" s="34"/>
      <c r="EXB32" s="34"/>
      <c r="EXC32" s="34"/>
      <c r="EXD32" s="34"/>
      <c r="EXE32" s="34"/>
      <c r="EXF32" s="34"/>
      <c r="EXG32" s="34"/>
      <c r="EXH32" s="34"/>
      <c r="EXI32" s="34"/>
      <c r="EXJ32" s="34"/>
      <c r="EXK32" s="34"/>
      <c r="EXL32" s="34"/>
      <c r="EXM32" s="34"/>
      <c r="EXN32" s="34"/>
      <c r="EXO32" s="34"/>
      <c r="EXP32" s="34"/>
      <c r="EXQ32" s="34"/>
      <c r="EXR32" s="34"/>
      <c r="EXS32" s="34"/>
      <c r="EXT32" s="34"/>
      <c r="EXU32" s="34"/>
      <c r="EXV32" s="34"/>
      <c r="EXW32" s="34"/>
      <c r="EXX32" s="34"/>
      <c r="EXY32" s="34"/>
      <c r="EXZ32" s="34"/>
      <c r="EYA32" s="34"/>
      <c r="EYB32" s="34"/>
      <c r="EYC32" s="34"/>
      <c r="EYD32" s="34"/>
      <c r="EYE32" s="34"/>
      <c r="EYF32" s="34"/>
      <c r="EYG32" s="34"/>
      <c r="EYH32" s="34"/>
      <c r="EYI32" s="34"/>
      <c r="EYJ32" s="34"/>
      <c r="EYK32" s="34"/>
      <c r="EYL32" s="34"/>
      <c r="EYM32" s="34"/>
      <c r="EYN32" s="34"/>
      <c r="EYO32" s="34"/>
      <c r="EYP32" s="34"/>
      <c r="EYQ32" s="34"/>
      <c r="EYR32" s="34"/>
      <c r="EYS32" s="34"/>
      <c r="EYT32" s="34"/>
      <c r="EYU32" s="34"/>
      <c r="EYV32" s="34"/>
      <c r="EYW32" s="34"/>
      <c r="EYX32" s="34"/>
      <c r="EYY32" s="34"/>
      <c r="EYZ32" s="34"/>
      <c r="EZA32" s="34"/>
      <c r="EZB32" s="34"/>
      <c r="EZC32" s="34"/>
      <c r="EZD32" s="34"/>
      <c r="EZE32" s="34"/>
      <c r="EZF32" s="34"/>
      <c r="EZG32" s="34"/>
      <c r="EZH32" s="34"/>
      <c r="EZI32" s="34"/>
      <c r="EZJ32" s="34"/>
      <c r="EZK32" s="34"/>
      <c r="EZL32" s="34"/>
      <c r="EZM32" s="34"/>
      <c r="EZN32" s="34"/>
      <c r="EZO32" s="34"/>
      <c r="EZP32" s="34"/>
      <c r="EZQ32" s="34"/>
      <c r="EZR32" s="34"/>
      <c r="EZS32" s="34"/>
      <c r="EZT32" s="34"/>
      <c r="EZU32" s="34"/>
      <c r="EZV32" s="34"/>
      <c r="EZW32" s="34"/>
      <c r="EZX32" s="34"/>
      <c r="EZY32" s="34"/>
      <c r="EZZ32" s="34"/>
      <c r="FAA32" s="34"/>
      <c r="FAB32" s="34"/>
      <c r="FAC32" s="34"/>
      <c r="FAD32" s="34"/>
      <c r="FAE32" s="34"/>
      <c r="FAF32" s="34"/>
      <c r="FAG32" s="34"/>
      <c r="FAH32" s="34"/>
      <c r="FAI32" s="34"/>
      <c r="FAJ32" s="34"/>
      <c r="FAK32" s="34"/>
      <c r="FAL32" s="34"/>
      <c r="FAM32" s="34"/>
      <c r="FAN32" s="34"/>
      <c r="FAO32" s="34"/>
      <c r="FAP32" s="34"/>
      <c r="FAQ32" s="34"/>
      <c r="FAR32" s="34"/>
      <c r="FAS32" s="34"/>
      <c r="FAT32" s="34"/>
      <c r="FAU32" s="34"/>
      <c r="FAV32" s="34"/>
      <c r="FAW32" s="34"/>
      <c r="FAX32" s="34"/>
      <c r="FAY32" s="34"/>
      <c r="FAZ32" s="34"/>
      <c r="FBA32" s="34"/>
      <c r="FBB32" s="34"/>
      <c r="FBC32" s="34"/>
      <c r="FBD32" s="34"/>
      <c r="FBE32" s="34"/>
      <c r="FBF32" s="34"/>
      <c r="FBG32" s="34"/>
      <c r="FBH32" s="34"/>
      <c r="FBI32" s="34"/>
      <c r="FBJ32" s="34"/>
      <c r="FBK32" s="34"/>
      <c r="FBL32" s="34"/>
      <c r="FBM32" s="34"/>
      <c r="FBN32" s="34"/>
      <c r="FBO32" s="34"/>
      <c r="FBP32" s="34"/>
      <c r="FBQ32" s="34"/>
      <c r="FBR32" s="34"/>
      <c r="FBS32" s="34"/>
      <c r="FBT32" s="34"/>
      <c r="FBU32" s="34"/>
      <c r="FBV32" s="34"/>
      <c r="FBW32" s="34"/>
      <c r="FBX32" s="34"/>
      <c r="FBY32" s="34"/>
      <c r="FBZ32" s="34"/>
      <c r="FCA32" s="34"/>
      <c r="FCB32" s="34"/>
      <c r="FCC32" s="34"/>
      <c r="FCD32" s="34"/>
      <c r="FCE32" s="34"/>
      <c r="FCF32" s="34"/>
      <c r="FCG32" s="34"/>
      <c r="FCH32" s="34"/>
      <c r="FCI32" s="34"/>
      <c r="FCJ32" s="34"/>
      <c r="FCK32" s="34"/>
      <c r="FCL32" s="34"/>
      <c r="FCM32" s="34"/>
      <c r="FCN32" s="34"/>
      <c r="FCO32" s="34"/>
      <c r="FCP32" s="34"/>
      <c r="FCQ32" s="34"/>
      <c r="FCR32" s="34"/>
      <c r="FCS32" s="34"/>
      <c r="FCT32" s="34"/>
      <c r="FCU32" s="34"/>
      <c r="FCV32" s="34"/>
      <c r="FCW32" s="34"/>
      <c r="FCX32" s="34"/>
      <c r="FCY32" s="34"/>
      <c r="FCZ32" s="34"/>
      <c r="FDA32" s="34"/>
      <c r="FDB32" s="34"/>
      <c r="FDC32" s="34"/>
      <c r="FDD32" s="34"/>
      <c r="FDE32" s="34"/>
      <c r="FDF32" s="34"/>
      <c r="FDG32" s="34"/>
      <c r="FDH32" s="34"/>
      <c r="FDI32" s="34"/>
      <c r="FDJ32" s="34"/>
      <c r="FDK32" s="34"/>
      <c r="FDL32" s="34"/>
      <c r="FDM32" s="34"/>
      <c r="FDN32" s="34"/>
      <c r="FDO32" s="34"/>
      <c r="FDP32" s="34"/>
      <c r="FDQ32" s="34"/>
      <c r="FDR32" s="34"/>
      <c r="FDS32" s="34"/>
      <c r="FDT32" s="34"/>
      <c r="FDU32" s="34"/>
      <c r="FDV32" s="34"/>
      <c r="FDW32" s="34"/>
      <c r="FDX32" s="34"/>
      <c r="FDY32" s="34"/>
      <c r="FDZ32" s="34"/>
      <c r="FEA32" s="34"/>
      <c r="FEB32" s="34"/>
      <c r="FEC32" s="34"/>
      <c r="FED32" s="34"/>
      <c r="FEE32" s="34"/>
      <c r="FEF32" s="34"/>
      <c r="FEG32" s="34"/>
      <c r="FEH32" s="34"/>
      <c r="FEI32" s="34"/>
      <c r="FEJ32" s="34"/>
      <c r="FEK32" s="34"/>
      <c r="FEL32" s="34"/>
      <c r="FEM32" s="34"/>
      <c r="FEN32" s="34"/>
      <c r="FEO32" s="34"/>
      <c r="FEP32" s="34"/>
      <c r="FEQ32" s="34"/>
      <c r="FER32" s="34"/>
      <c r="FES32" s="34"/>
      <c r="FET32" s="34"/>
      <c r="FEU32" s="34"/>
      <c r="FEV32" s="34"/>
      <c r="FEW32" s="34"/>
      <c r="FEX32" s="34"/>
      <c r="FEY32" s="34"/>
      <c r="FEZ32" s="34"/>
      <c r="FFA32" s="34"/>
      <c r="FFB32" s="34"/>
      <c r="FFC32" s="34"/>
      <c r="FFD32" s="34"/>
      <c r="FFE32" s="34"/>
      <c r="FFF32" s="34"/>
      <c r="FFG32" s="34"/>
      <c r="FFH32" s="34"/>
      <c r="FFI32" s="34"/>
      <c r="FFJ32" s="34"/>
      <c r="FFK32" s="34"/>
      <c r="FFL32" s="34"/>
      <c r="FFM32" s="34"/>
      <c r="FFN32" s="34"/>
      <c r="FFO32" s="34"/>
      <c r="FFP32" s="34"/>
      <c r="FFQ32" s="34"/>
      <c r="FFR32" s="34"/>
      <c r="FFS32" s="34"/>
      <c r="FFT32" s="34"/>
      <c r="FFU32" s="34"/>
      <c r="FFV32" s="34"/>
      <c r="FFW32" s="34"/>
      <c r="FFX32" s="34"/>
      <c r="FFY32" s="34"/>
      <c r="FFZ32" s="34"/>
      <c r="FGA32" s="34"/>
      <c r="FGB32" s="34"/>
      <c r="FGC32" s="34"/>
      <c r="FGD32" s="34"/>
      <c r="FGE32" s="34"/>
      <c r="FGF32" s="34"/>
      <c r="FGG32" s="34"/>
      <c r="FGH32" s="34"/>
      <c r="FGI32" s="34"/>
      <c r="FGJ32" s="34"/>
      <c r="FGK32" s="34"/>
      <c r="FGL32" s="34"/>
      <c r="FGM32" s="34"/>
      <c r="FGN32" s="34"/>
      <c r="FGO32" s="34"/>
      <c r="FGP32" s="34"/>
      <c r="FGQ32" s="34"/>
      <c r="FGR32" s="34"/>
      <c r="FGS32" s="34"/>
      <c r="FGT32" s="34"/>
      <c r="FGU32" s="34"/>
      <c r="FGV32" s="34"/>
      <c r="FGW32" s="34"/>
      <c r="FGX32" s="34"/>
      <c r="FGY32" s="34"/>
      <c r="FGZ32" s="34"/>
      <c r="FHA32" s="34"/>
      <c r="FHB32" s="34"/>
      <c r="FHC32" s="34"/>
      <c r="FHD32" s="34"/>
      <c r="FHE32" s="34"/>
      <c r="FHF32" s="34"/>
      <c r="FHG32" s="34"/>
      <c r="FHH32" s="34"/>
      <c r="FHI32" s="34"/>
      <c r="FHJ32" s="34"/>
      <c r="FHK32" s="34"/>
      <c r="FHL32" s="34"/>
      <c r="FHM32" s="34"/>
      <c r="FHN32" s="34"/>
      <c r="FHO32" s="34"/>
      <c r="FHP32" s="34"/>
      <c r="FHQ32" s="34"/>
      <c r="FHR32" s="34"/>
      <c r="FHS32" s="34"/>
      <c r="FHT32" s="34"/>
      <c r="FHU32" s="34"/>
      <c r="FHV32" s="34"/>
      <c r="FHW32" s="34"/>
      <c r="FHX32" s="34"/>
      <c r="FHY32" s="34"/>
      <c r="FHZ32" s="34"/>
      <c r="FIA32" s="34"/>
      <c r="FIB32" s="34"/>
      <c r="FIC32" s="34"/>
      <c r="FID32" s="34"/>
      <c r="FIE32" s="34"/>
      <c r="FIF32" s="34"/>
      <c r="FIG32" s="34"/>
      <c r="FIH32" s="34"/>
      <c r="FII32" s="34"/>
      <c r="FIJ32" s="34"/>
      <c r="FIK32" s="34"/>
      <c r="FIL32" s="34"/>
      <c r="FIM32" s="34"/>
      <c r="FIN32" s="34"/>
      <c r="FIO32" s="34"/>
      <c r="FIP32" s="34"/>
      <c r="FIQ32" s="34"/>
      <c r="FIR32" s="34"/>
      <c r="FIS32" s="34"/>
      <c r="FIT32" s="34"/>
      <c r="FIU32" s="34"/>
      <c r="FIV32" s="34"/>
      <c r="FIW32" s="34"/>
      <c r="FIX32" s="34"/>
      <c r="FIY32" s="34"/>
      <c r="FIZ32" s="34"/>
      <c r="FJA32" s="34"/>
      <c r="FJB32" s="34"/>
      <c r="FJC32" s="34"/>
      <c r="FJD32" s="34"/>
      <c r="FJE32" s="34"/>
      <c r="FJF32" s="34"/>
      <c r="FJG32" s="34"/>
      <c r="FJH32" s="34"/>
      <c r="FJI32" s="34"/>
      <c r="FJJ32" s="34"/>
      <c r="FJK32" s="34"/>
      <c r="FJL32" s="34"/>
      <c r="FJM32" s="34"/>
      <c r="FJN32" s="34"/>
      <c r="FJO32" s="34"/>
      <c r="FJP32" s="34"/>
      <c r="FJQ32" s="34"/>
      <c r="FJR32" s="34"/>
      <c r="FJS32" s="34"/>
      <c r="FJT32" s="34"/>
      <c r="FJU32" s="34"/>
      <c r="FJV32" s="34"/>
      <c r="FJW32" s="34"/>
      <c r="FJX32" s="34"/>
      <c r="FJY32" s="34"/>
      <c r="FJZ32" s="34"/>
      <c r="FKA32" s="34"/>
      <c r="FKB32" s="34"/>
      <c r="FKC32" s="34"/>
      <c r="FKD32" s="34"/>
      <c r="FKE32" s="34"/>
      <c r="FKF32" s="34"/>
      <c r="FKG32" s="34"/>
      <c r="FKH32" s="34"/>
      <c r="FKI32" s="34"/>
      <c r="FKJ32" s="34"/>
      <c r="FKK32" s="34"/>
      <c r="FKL32" s="34"/>
      <c r="FKM32" s="34"/>
      <c r="FKN32" s="34"/>
      <c r="FKO32" s="34"/>
      <c r="FKP32" s="34"/>
      <c r="FKQ32" s="34"/>
      <c r="FKR32" s="34"/>
      <c r="FKS32" s="34"/>
      <c r="FKT32" s="34"/>
      <c r="FKU32" s="34"/>
      <c r="FKV32" s="34"/>
      <c r="FKW32" s="34"/>
      <c r="FKX32" s="34"/>
      <c r="FKY32" s="34"/>
      <c r="FKZ32" s="34"/>
      <c r="FLA32" s="34"/>
      <c r="FLB32" s="34"/>
      <c r="FLC32" s="34"/>
      <c r="FLD32" s="34"/>
      <c r="FLE32" s="34"/>
      <c r="FLF32" s="34"/>
      <c r="FLG32" s="34"/>
      <c r="FLH32" s="34"/>
      <c r="FLI32" s="34"/>
      <c r="FLJ32" s="34"/>
      <c r="FLK32" s="34"/>
      <c r="FLL32" s="34"/>
      <c r="FLM32" s="34"/>
      <c r="FLN32" s="34"/>
      <c r="FLO32" s="34"/>
      <c r="FLP32" s="34"/>
      <c r="FLQ32" s="34"/>
      <c r="FLR32" s="34"/>
      <c r="FLS32" s="34"/>
      <c r="FLT32" s="34"/>
      <c r="FLU32" s="34"/>
      <c r="FLV32" s="34"/>
      <c r="FLW32" s="34"/>
      <c r="FLX32" s="34"/>
      <c r="FLY32" s="34"/>
      <c r="FLZ32" s="34"/>
      <c r="FMA32" s="34"/>
      <c r="FMB32" s="34"/>
      <c r="FMC32" s="34"/>
      <c r="FMD32" s="34"/>
      <c r="FME32" s="34"/>
      <c r="FMF32" s="34"/>
      <c r="FMG32" s="34"/>
      <c r="FMH32" s="34"/>
      <c r="FMI32" s="34"/>
      <c r="FMJ32" s="34"/>
      <c r="FMK32" s="34"/>
      <c r="FML32" s="34"/>
      <c r="FMM32" s="34"/>
      <c r="FMN32" s="34"/>
      <c r="FMO32" s="34"/>
      <c r="FMP32" s="34"/>
      <c r="FMQ32" s="34"/>
      <c r="FMR32" s="34"/>
      <c r="FMS32" s="34"/>
      <c r="FMT32" s="34"/>
      <c r="FMU32" s="34"/>
      <c r="FMV32" s="34"/>
      <c r="FMW32" s="34"/>
      <c r="FMX32" s="34"/>
      <c r="FMY32" s="34"/>
      <c r="FMZ32" s="34"/>
      <c r="FNA32" s="34"/>
      <c r="FNB32" s="34"/>
      <c r="FNC32" s="34"/>
      <c r="FND32" s="34"/>
      <c r="FNE32" s="34"/>
      <c r="FNF32" s="34"/>
      <c r="FNG32" s="34"/>
      <c r="FNH32" s="34"/>
      <c r="FNI32" s="34"/>
      <c r="FNJ32" s="34"/>
      <c r="FNK32" s="34"/>
      <c r="FNL32" s="34"/>
      <c r="FNM32" s="34"/>
      <c r="FNN32" s="34"/>
      <c r="FNO32" s="34"/>
      <c r="FNP32" s="34"/>
      <c r="FNQ32" s="34"/>
      <c r="FNR32" s="34"/>
      <c r="FNS32" s="34"/>
      <c r="FNT32" s="34"/>
      <c r="FNU32" s="34"/>
      <c r="FNV32" s="34"/>
      <c r="FNW32" s="34"/>
      <c r="FNX32" s="34"/>
      <c r="FNY32" s="34"/>
      <c r="FNZ32" s="34"/>
      <c r="FOA32" s="34"/>
      <c r="FOB32" s="34"/>
      <c r="FOC32" s="34"/>
      <c r="FOD32" s="34"/>
      <c r="FOE32" s="34"/>
      <c r="FOF32" s="34"/>
      <c r="FOG32" s="34"/>
      <c r="FOH32" s="34"/>
      <c r="FOI32" s="34"/>
      <c r="FOJ32" s="34"/>
      <c r="FOK32" s="34"/>
      <c r="FOL32" s="34"/>
      <c r="FOM32" s="34"/>
      <c r="FON32" s="34"/>
      <c r="FOO32" s="34"/>
      <c r="FOP32" s="34"/>
      <c r="FOQ32" s="34"/>
      <c r="FOR32" s="34"/>
      <c r="FOS32" s="34"/>
      <c r="FOT32" s="34"/>
      <c r="FOU32" s="34"/>
      <c r="FOV32" s="34"/>
      <c r="FOW32" s="34"/>
      <c r="FOX32" s="34"/>
      <c r="FOY32" s="34"/>
      <c r="FOZ32" s="34"/>
      <c r="FPA32" s="34"/>
      <c r="FPB32" s="34"/>
      <c r="FPC32" s="34"/>
      <c r="FPD32" s="34"/>
      <c r="FPE32" s="34"/>
      <c r="FPF32" s="34"/>
      <c r="FPG32" s="34"/>
      <c r="FPH32" s="34"/>
      <c r="FPI32" s="34"/>
      <c r="FPJ32" s="34"/>
      <c r="FPK32" s="34"/>
      <c r="FPL32" s="34"/>
      <c r="FPM32" s="34"/>
      <c r="FPN32" s="34"/>
      <c r="FPO32" s="34"/>
      <c r="FPP32" s="34"/>
      <c r="FPQ32" s="34"/>
      <c r="FPR32" s="34"/>
      <c r="FPS32" s="34"/>
      <c r="FPT32" s="34"/>
      <c r="FPU32" s="34"/>
      <c r="FPV32" s="34"/>
      <c r="FPW32" s="34"/>
      <c r="FPX32" s="34"/>
      <c r="FPY32" s="34"/>
      <c r="FPZ32" s="34"/>
      <c r="FQA32" s="34"/>
      <c r="FQB32" s="34"/>
      <c r="FQC32" s="34"/>
      <c r="FQD32" s="34"/>
      <c r="FQE32" s="34"/>
      <c r="FQF32" s="34"/>
      <c r="FQG32" s="34"/>
      <c r="FQH32" s="34"/>
      <c r="FQI32" s="34"/>
      <c r="FQJ32" s="34"/>
      <c r="FQK32" s="34"/>
      <c r="FQL32" s="34"/>
      <c r="FQM32" s="34"/>
      <c r="FQN32" s="34"/>
      <c r="FQO32" s="34"/>
      <c r="FQP32" s="34"/>
      <c r="FQQ32" s="34"/>
      <c r="FQR32" s="34"/>
      <c r="FQS32" s="34"/>
      <c r="FQT32" s="34"/>
      <c r="FQU32" s="34"/>
      <c r="FQV32" s="34"/>
      <c r="FQW32" s="34"/>
      <c r="FQX32" s="34"/>
      <c r="FQY32" s="34"/>
      <c r="FQZ32" s="34"/>
      <c r="FRA32" s="34"/>
      <c r="FRB32" s="34"/>
      <c r="FRC32" s="34"/>
      <c r="FRD32" s="34"/>
      <c r="FRE32" s="34"/>
      <c r="FRF32" s="34"/>
      <c r="FRG32" s="34"/>
      <c r="FRH32" s="34"/>
      <c r="FRI32" s="34"/>
      <c r="FRJ32" s="34"/>
      <c r="FRK32" s="34"/>
      <c r="FRL32" s="34"/>
      <c r="FRM32" s="34"/>
      <c r="FRN32" s="34"/>
      <c r="FRO32" s="34"/>
      <c r="FRP32" s="34"/>
      <c r="FRQ32" s="34"/>
      <c r="FRR32" s="34"/>
      <c r="FRS32" s="34"/>
      <c r="FRT32" s="34"/>
      <c r="FRU32" s="34"/>
      <c r="FRV32" s="34"/>
      <c r="FRW32" s="34"/>
      <c r="FRX32" s="34"/>
      <c r="FRY32" s="34"/>
      <c r="FRZ32" s="34"/>
      <c r="FSA32" s="34"/>
      <c r="FSB32" s="34"/>
      <c r="FSC32" s="34"/>
      <c r="FSD32" s="34"/>
      <c r="FSE32" s="34"/>
      <c r="FSF32" s="34"/>
      <c r="FSG32" s="34"/>
      <c r="FSH32" s="34"/>
      <c r="FSI32" s="34"/>
      <c r="FSJ32" s="34"/>
      <c r="FSK32" s="34"/>
      <c r="FSL32" s="34"/>
      <c r="FSM32" s="34"/>
      <c r="FSN32" s="34"/>
      <c r="FSO32" s="34"/>
      <c r="FSP32" s="34"/>
      <c r="FSQ32" s="34"/>
      <c r="FSR32" s="34"/>
      <c r="FSS32" s="34"/>
      <c r="FST32" s="34"/>
      <c r="FSU32" s="34"/>
      <c r="FSV32" s="34"/>
      <c r="FSW32" s="34"/>
      <c r="FSX32" s="34"/>
      <c r="FSY32" s="34"/>
      <c r="FSZ32" s="34"/>
      <c r="FTA32" s="34"/>
      <c r="FTB32" s="34"/>
      <c r="FTC32" s="34"/>
      <c r="FTD32" s="34"/>
      <c r="FTE32" s="34"/>
      <c r="FTF32" s="34"/>
      <c r="FTG32" s="34"/>
      <c r="FTH32" s="34"/>
      <c r="FTI32" s="34"/>
      <c r="FTJ32" s="34"/>
      <c r="FTK32" s="34"/>
      <c r="FTL32" s="34"/>
      <c r="FTM32" s="34"/>
      <c r="FTN32" s="34"/>
      <c r="FTO32" s="34"/>
      <c r="FTP32" s="34"/>
      <c r="FTQ32" s="34"/>
      <c r="FTR32" s="34"/>
      <c r="FTS32" s="34"/>
      <c r="FTT32" s="34"/>
      <c r="FTU32" s="34"/>
      <c r="FTV32" s="34"/>
      <c r="FTW32" s="34"/>
      <c r="FTX32" s="34"/>
      <c r="FTY32" s="34"/>
      <c r="FTZ32" s="34"/>
      <c r="FUA32" s="34"/>
      <c r="FUB32" s="34"/>
      <c r="FUC32" s="34"/>
      <c r="FUD32" s="34"/>
      <c r="FUE32" s="34"/>
      <c r="FUF32" s="34"/>
      <c r="FUG32" s="34"/>
      <c r="FUH32" s="34"/>
      <c r="FUI32" s="34"/>
      <c r="FUJ32" s="34"/>
      <c r="FUK32" s="34"/>
      <c r="FUL32" s="34"/>
      <c r="FUM32" s="34"/>
      <c r="FUN32" s="34"/>
      <c r="FUO32" s="34"/>
      <c r="FUP32" s="34"/>
      <c r="FUQ32" s="34"/>
      <c r="FUR32" s="34"/>
      <c r="FUS32" s="34"/>
      <c r="FUT32" s="34"/>
      <c r="FUU32" s="34"/>
      <c r="FUV32" s="34"/>
      <c r="FUW32" s="34"/>
      <c r="FUX32" s="34"/>
      <c r="FUY32" s="34"/>
      <c r="FUZ32" s="34"/>
      <c r="FVA32" s="34"/>
      <c r="FVB32" s="34"/>
      <c r="FVC32" s="34"/>
      <c r="FVD32" s="34"/>
      <c r="FVE32" s="34"/>
      <c r="FVF32" s="34"/>
      <c r="FVG32" s="34"/>
      <c r="FVH32" s="34"/>
      <c r="FVI32" s="34"/>
      <c r="FVJ32" s="34"/>
      <c r="FVK32" s="34"/>
      <c r="FVL32" s="34"/>
      <c r="FVM32" s="34"/>
      <c r="FVN32" s="34"/>
      <c r="FVO32" s="34"/>
      <c r="FVP32" s="34"/>
      <c r="FVQ32" s="34"/>
      <c r="FVR32" s="34"/>
      <c r="FVS32" s="34"/>
      <c r="FVT32" s="34"/>
      <c r="FVU32" s="34"/>
      <c r="FVV32" s="34"/>
      <c r="FVW32" s="34"/>
      <c r="FVX32" s="34"/>
      <c r="FVY32" s="34"/>
      <c r="FVZ32" s="34"/>
      <c r="FWA32" s="34"/>
      <c r="FWB32" s="34"/>
      <c r="FWC32" s="34"/>
      <c r="FWD32" s="34"/>
      <c r="FWE32" s="34"/>
      <c r="FWF32" s="34"/>
      <c r="FWG32" s="34"/>
      <c r="FWH32" s="34"/>
      <c r="FWI32" s="34"/>
      <c r="FWJ32" s="34"/>
      <c r="FWK32" s="34"/>
      <c r="FWL32" s="34"/>
      <c r="FWM32" s="34"/>
      <c r="FWN32" s="34"/>
      <c r="FWO32" s="34"/>
      <c r="FWP32" s="34"/>
      <c r="FWQ32" s="34"/>
      <c r="FWR32" s="34"/>
      <c r="FWS32" s="34"/>
      <c r="FWT32" s="34"/>
      <c r="FWU32" s="34"/>
      <c r="FWV32" s="34"/>
      <c r="FWW32" s="34"/>
      <c r="FWX32" s="34"/>
      <c r="FWY32" s="34"/>
      <c r="FWZ32" s="34"/>
      <c r="FXA32" s="34"/>
      <c r="FXB32" s="34"/>
      <c r="FXC32" s="34"/>
      <c r="FXD32" s="34"/>
      <c r="FXE32" s="34"/>
      <c r="FXF32" s="34"/>
      <c r="FXG32" s="34"/>
      <c r="FXH32" s="34"/>
      <c r="FXI32" s="34"/>
      <c r="FXJ32" s="34"/>
      <c r="FXK32" s="34"/>
      <c r="FXL32" s="34"/>
      <c r="FXM32" s="34"/>
      <c r="FXN32" s="34"/>
      <c r="FXO32" s="34"/>
      <c r="FXP32" s="34"/>
      <c r="FXQ32" s="34"/>
      <c r="FXR32" s="34"/>
      <c r="FXS32" s="34"/>
      <c r="FXT32" s="34"/>
      <c r="FXU32" s="34"/>
      <c r="FXV32" s="34"/>
      <c r="FXW32" s="34"/>
      <c r="FXX32" s="34"/>
      <c r="FXY32" s="34"/>
      <c r="FXZ32" s="34"/>
      <c r="FYA32" s="34"/>
      <c r="FYB32" s="34"/>
      <c r="FYC32" s="34"/>
      <c r="FYD32" s="34"/>
      <c r="FYE32" s="34"/>
      <c r="FYF32" s="34"/>
      <c r="FYG32" s="34"/>
      <c r="FYH32" s="34"/>
      <c r="FYI32" s="34"/>
      <c r="FYJ32" s="34"/>
      <c r="FYK32" s="34"/>
      <c r="FYL32" s="34"/>
      <c r="FYM32" s="34"/>
      <c r="FYN32" s="34"/>
      <c r="FYO32" s="34"/>
      <c r="FYP32" s="34"/>
      <c r="FYQ32" s="34"/>
      <c r="FYR32" s="34"/>
      <c r="FYS32" s="34"/>
      <c r="FYT32" s="34"/>
      <c r="FYU32" s="34"/>
      <c r="FYV32" s="34"/>
      <c r="FYW32" s="34"/>
      <c r="FYX32" s="34"/>
      <c r="FYY32" s="34"/>
      <c r="FYZ32" s="34"/>
      <c r="FZA32" s="34"/>
      <c r="FZB32" s="34"/>
      <c r="FZC32" s="34"/>
      <c r="FZD32" s="34"/>
      <c r="FZE32" s="34"/>
      <c r="FZF32" s="34"/>
      <c r="FZG32" s="34"/>
      <c r="FZH32" s="34"/>
      <c r="FZI32" s="34"/>
      <c r="FZJ32" s="34"/>
      <c r="FZK32" s="34"/>
      <c r="FZL32" s="34"/>
      <c r="FZM32" s="34"/>
      <c r="FZN32" s="34"/>
      <c r="FZO32" s="34"/>
      <c r="FZP32" s="34"/>
      <c r="FZQ32" s="34"/>
      <c r="FZR32" s="34"/>
      <c r="FZS32" s="34"/>
      <c r="FZT32" s="34"/>
      <c r="FZU32" s="34"/>
      <c r="FZV32" s="34"/>
      <c r="FZW32" s="34"/>
      <c r="FZX32" s="34"/>
      <c r="FZY32" s="34"/>
      <c r="FZZ32" s="34"/>
      <c r="GAA32" s="34"/>
      <c r="GAB32" s="34"/>
      <c r="GAC32" s="34"/>
      <c r="GAD32" s="34"/>
      <c r="GAE32" s="34"/>
      <c r="GAF32" s="34"/>
      <c r="GAG32" s="34"/>
      <c r="GAH32" s="34"/>
      <c r="GAI32" s="34"/>
      <c r="GAJ32" s="34"/>
      <c r="GAK32" s="34"/>
      <c r="GAL32" s="34"/>
      <c r="GAM32" s="34"/>
      <c r="GAN32" s="34"/>
      <c r="GAO32" s="34"/>
      <c r="GAP32" s="34"/>
      <c r="GAQ32" s="34"/>
      <c r="GAR32" s="34"/>
      <c r="GAS32" s="34"/>
      <c r="GAT32" s="34"/>
      <c r="GAU32" s="34"/>
      <c r="GAV32" s="34"/>
      <c r="GAW32" s="34"/>
      <c r="GAX32" s="34"/>
      <c r="GAY32" s="34"/>
      <c r="GAZ32" s="34"/>
      <c r="GBA32" s="34"/>
      <c r="GBB32" s="34"/>
      <c r="GBC32" s="34"/>
      <c r="GBD32" s="34"/>
      <c r="GBE32" s="34"/>
      <c r="GBF32" s="34"/>
      <c r="GBG32" s="34"/>
      <c r="GBH32" s="34"/>
      <c r="GBI32" s="34"/>
      <c r="GBJ32" s="34"/>
      <c r="GBK32" s="34"/>
      <c r="GBL32" s="34"/>
      <c r="GBM32" s="34"/>
      <c r="GBN32" s="34"/>
      <c r="GBO32" s="34"/>
      <c r="GBP32" s="34"/>
      <c r="GBQ32" s="34"/>
      <c r="GBR32" s="34"/>
      <c r="GBS32" s="34"/>
      <c r="GBT32" s="34"/>
      <c r="GBU32" s="34"/>
      <c r="GBV32" s="34"/>
      <c r="GBW32" s="34"/>
      <c r="GBX32" s="34"/>
      <c r="GBY32" s="34"/>
      <c r="GBZ32" s="34"/>
      <c r="GCA32" s="34"/>
      <c r="GCB32" s="34"/>
      <c r="GCC32" s="34"/>
      <c r="GCD32" s="34"/>
      <c r="GCE32" s="34"/>
      <c r="GCF32" s="34"/>
      <c r="GCG32" s="34"/>
      <c r="GCH32" s="34"/>
      <c r="GCI32" s="34"/>
      <c r="GCJ32" s="34"/>
      <c r="GCK32" s="34"/>
      <c r="GCL32" s="34"/>
      <c r="GCM32" s="34"/>
      <c r="GCN32" s="34"/>
      <c r="GCO32" s="34"/>
      <c r="GCP32" s="34"/>
      <c r="GCQ32" s="34"/>
      <c r="GCR32" s="34"/>
      <c r="GCS32" s="34"/>
      <c r="GCT32" s="34"/>
      <c r="GCU32" s="34"/>
      <c r="GCV32" s="34"/>
      <c r="GCW32" s="34"/>
      <c r="GCX32" s="34"/>
      <c r="GCY32" s="34"/>
      <c r="GCZ32" s="34"/>
      <c r="GDA32" s="34"/>
      <c r="GDB32" s="34"/>
      <c r="GDC32" s="34"/>
      <c r="GDD32" s="34"/>
      <c r="GDE32" s="34"/>
      <c r="GDF32" s="34"/>
      <c r="GDG32" s="34"/>
      <c r="GDH32" s="34"/>
      <c r="GDI32" s="34"/>
      <c r="GDJ32" s="34"/>
      <c r="GDK32" s="34"/>
      <c r="GDL32" s="34"/>
      <c r="GDM32" s="34"/>
      <c r="GDN32" s="34"/>
      <c r="GDO32" s="34"/>
      <c r="GDP32" s="34"/>
      <c r="GDQ32" s="34"/>
      <c r="GDR32" s="34"/>
      <c r="GDS32" s="34"/>
      <c r="GDT32" s="34"/>
      <c r="GDU32" s="34"/>
      <c r="GDV32" s="34"/>
      <c r="GDW32" s="34"/>
      <c r="GDX32" s="34"/>
      <c r="GDY32" s="34"/>
      <c r="GDZ32" s="34"/>
      <c r="GEA32" s="34"/>
      <c r="GEB32" s="34"/>
      <c r="GEC32" s="34"/>
      <c r="GED32" s="34"/>
      <c r="GEE32" s="34"/>
      <c r="GEF32" s="34"/>
      <c r="GEG32" s="34"/>
      <c r="GEH32" s="34"/>
      <c r="GEI32" s="34"/>
      <c r="GEJ32" s="34"/>
      <c r="GEK32" s="34"/>
      <c r="GEL32" s="34"/>
      <c r="GEM32" s="34"/>
      <c r="GEN32" s="34"/>
      <c r="GEO32" s="34"/>
      <c r="GEP32" s="34"/>
      <c r="GEQ32" s="34"/>
      <c r="GER32" s="34"/>
      <c r="GES32" s="34"/>
      <c r="GET32" s="34"/>
      <c r="GEU32" s="34"/>
      <c r="GEV32" s="34"/>
      <c r="GEW32" s="34"/>
      <c r="GEX32" s="34"/>
      <c r="GEY32" s="34"/>
      <c r="GEZ32" s="34"/>
      <c r="GFA32" s="34"/>
      <c r="GFB32" s="34"/>
      <c r="GFC32" s="34"/>
      <c r="GFD32" s="34"/>
      <c r="GFE32" s="34"/>
      <c r="GFF32" s="34"/>
      <c r="GFG32" s="34"/>
      <c r="GFH32" s="34"/>
      <c r="GFI32" s="34"/>
      <c r="GFJ32" s="34"/>
      <c r="GFK32" s="34"/>
      <c r="GFL32" s="34"/>
      <c r="GFM32" s="34"/>
      <c r="GFN32" s="34"/>
      <c r="GFO32" s="34"/>
      <c r="GFP32" s="34"/>
      <c r="GFQ32" s="34"/>
      <c r="GFR32" s="34"/>
      <c r="GFS32" s="34"/>
      <c r="GFT32" s="34"/>
      <c r="GFU32" s="34"/>
      <c r="GFV32" s="34"/>
      <c r="GFW32" s="34"/>
      <c r="GFX32" s="34"/>
      <c r="GFY32" s="34"/>
      <c r="GFZ32" s="34"/>
      <c r="GGA32" s="34"/>
      <c r="GGB32" s="34"/>
      <c r="GGC32" s="34"/>
      <c r="GGD32" s="34"/>
      <c r="GGE32" s="34"/>
      <c r="GGF32" s="34"/>
      <c r="GGG32" s="34"/>
      <c r="GGH32" s="34"/>
      <c r="GGI32" s="34"/>
      <c r="GGJ32" s="34"/>
      <c r="GGK32" s="34"/>
      <c r="GGL32" s="34"/>
      <c r="GGM32" s="34"/>
      <c r="GGN32" s="34"/>
      <c r="GGO32" s="34"/>
      <c r="GGP32" s="34"/>
      <c r="GGQ32" s="34"/>
      <c r="GGR32" s="34"/>
      <c r="GGS32" s="34"/>
      <c r="GGT32" s="34"/>
      <c r="GGU32" s="34"/>
      <c r="GGV32" s="34"/>
      <c r="GGW32" s="34"/>
      <c r="GGX32" s="34"/>
      <c r="GGY32" s="34"/>
      <c r="GGZ32" s="34"/>
      <c r="GHA32" s="34"/>
      <c r="GHB32" s="34"/>
      <c r="GHC32" s="34"/>
      <c r="GHD32" s="34"/>
      <c r="GHE32" s="34"/>
      <c r="GHF32" s="34"/>
      <c r="GHG32" s="34"/>
      <c r="GHH32" s="34"/>
      <c r="GHI32" s="34"/>
      <c r="GHJ32" s="34"/>
      <c r="GHK32" s="34"/>
      <c r="GHL32" s="34"/>
      <c r="GHM32" s="34"/>
      <c r="GHN32" s="34"/>
      <c r="GHO32" s="34"/>
      <c r="GHP32" s="34"/>
      <c r="GHQ32" s="34"/>
      <c r="GHR32" s="34"/>
      <c r="GHS32" s="34"/>
      <c r="GHT32" s="34"/>
      <c r="GHU32" s="34"/>
      <c r="GHV32" s="34"/>
      <c r="GHW32" s="34"/>
      <c r="GHX32" s="34"/>
      <c r="GHY32" s="34"/>
      <c r="GHZ32" s="34"/>
      <c r="GIA32" s="34"/>
      <c r="GIB32" s="34"/>
      <c r="GIC32" s="34"/>
      <c r="GID32" s="34"/>
      <c r="GIE32" s="34"/>
      <c r="GIF32" s="34"/>
      <c r="GIG32" s="34"/>
      <c r="GIH32" s="34"/>
      <c r="GII32" s="34"/>
      <c r="GIJ32" s="34"/>
      <c r="GIK32" s="34"/>
      <c r="GIL32" s="34"/>
      <c r="GIM32" s="34"/>
      <c r="GIN32" s="34"/>
      <c r="GIO32" s="34"/>
      <c r="GIP32" s="34"/>
      <c r="GIQ32" s="34"/>
      <c r="GIR32" s="34"/>
      <c r="GIS32" s="34"/>
      <c r="GIT32" s="34"/>
      <c r="GIU32" s="34"/>
      <c r="GIV32" s="34"/>
      <c r="GIW32" s="34"/>
      <c r="GIX32" s="34"/>
      <c r="GIY32" s="34"/>
      <c r="GIZ32" s="34"/>
      <c r="GJA32" s="34"/>
      <c r="GJB32" s="34"/>
      <c r="GJC32" s="34"/>
      <c r="GJD32" s="34"/>
      <c r="GJE32" s="34"/>
      <c r="GJF32" s="34"/>
      <c r="GJG32" s="34"/>
      <c r="GJH32" s="34"/>
      <c r="GJI32" s="34"/>
      <c r="GJJ32" s="34"/>
      <c r="GJK32" s="34"/>
      <c r="GJL32" s="34"/>
      <c r="GJM32" s="34"/>
      <c r="GJN32" s="34"/>
      <c r="GJO32" s="34"/>
      <c r="GJP32" s="34"/>
      <c r="GJQ32" s="34"/>
      <c r="GJR32" s="34"/>
      <c r="GJS32" s="34"/>
      <c r="GJT32" s="34"/>
      <c r="GJU32" s="34"/>
      <c r="GJV32" s="34"/>
      <c r="GJW32" s="34"/>
      <c r="GJX32" s="34"/>
      <c r="GJY32" s="34"/>
      <c r="GJZ32" s="34"/>
      <c r="GKA32" s="34"/>
      <c r="GKB32" s="34"/>
      <c r="GKC32" s="34"/>
      <c r="GKD32" s="34"/>
      <c r="GKE32" s="34"/>
      <c r="GKF32" s="34"/>
      <c r="GKG32" s="34"/>
      <c r="GKH32" s="34"/>
      <c r="GKI32" s="34"/>
      <c r="GKJ32" s="34"/>
      <c r="GKK32" s="34"/>
      <c r="GKL32" s="34"/>
      <c r="GKM32" s="34"/>
      <c r="GKN32" s="34"/>
      <c r="GKO32" s="34"/>
      <c r="GKP32" s="34"/>
      <c r="GKQ32" s="34"/>
      <c r="GKR32" s="34"/>
      <c r="GKS32" s="34"/>
      <c r="GKT32" s="34"/>
      <c r="GKU32" s="34"/>
      <c r="GKV32" s="34"/>
      <c r="GKW32" s="34"/>
      <c r="GKX32" s="34"/>
      <c r="GKY32" s="34"/>
      <c r="GKZ32" s="34"/>
      <c r="GLA32" s="34"/>
      <c r="GLB32" s="34"/>
      <c r="GLC32" s="34"/>
      <c r="GLD32" s="34"/>
      <c r="GLE32" s="34"/>
      <c r="GLF32" s="34"/>
      <c r="GLG32" s="34"/>
      <c r="GLH32" s="34"/>
      <c r="GLI32" s="34"/>
      <c r="GLJ32" s="34"/>
      <c r="GLK32" s="34"/>
      <c r="GLL32" s="34"/>
      <c r="GLM32" s="34"/>
      <c r="GLN32" s="34"/>
      <c r="GLO32" s="34"/>
      <c r="GLP32" s="34"/>
      <c r="GLQ32" s="34"/>
      <c r="GLR32" s="34"/>
      <c r="GLS32" s="34"/>
      <c r="GLT32" s="34"/>
      <c r="GLU32" s="34"/>
      <c r="GLV32" s="34"/>
      <c r="GLW32" s="34"/>
      <c r="GLX32" s="34"/>
      <c r="GLY32" s="34"/>
      <c r="GLZ32" s="34"/>
      <c r="GMA32" s="34"/>
      <c r="GMB32" s="34"/>
      <c r="GMC32" s="34"/>
      <c r="GMD32" s="34"/>
      <c r="GME32" s="34"/>
      <c r="GMF32" s="34"/>
      <c r="GMG32" s="34"/>
      <c r="GMH32" s="34"/>
      <c r="GMI32" s="34"/>
      <c r="GMJ32" s="34"/>
      <c r="GMK32" s="34"/>
      <c r="GML32" s="34"/>
      <c r="GMM32" s="34"/>
      <c r="GMN32" s="34"/>
      <c r="GMO32" s="34"/>
      <c r="GMP32" s="34"/>
      <c r="GMQ32" s="34"/>
      <c r="GMR32" s="34"/>
      <c r="GMS32" s="34"/>
      <c r="GMT32" s="34"/>
      <c r="GMU32" s="34"/>
      <c r="GMV32" s="34"/>
      <c r="GMW32" s="34"/>
      <c r="GMX32" s="34"/>
      <c r="GMY32" s="34"/>
      <c r="GMZ32" s="34"/>
      <c r="GNA32" s="34"/>
      <c r="GNB32" s="34"/>
      <c r="GNC32" s="34"/>
      <c r="GND32" s="34"/>
      <c r="GNE32" s="34"/>
      <c r="GNF32" s="34"/>
      <c r="GNG32" s="34"/>
      <c r="GNH32" s="34"/>
      <c r="GNI32" s="34"/>
      <c r="GNJ32" s="34"/>
      <c r="GNK32" s="34"/>
      <c r="GNL32" s="34"/>
      <c r="GNM32" s="34"/>
      <c r="GNN32" s="34"/>
      <c r="GNO32" s="34"/>
      <c r="GNP32" s="34"/>
      <c r="GNQ32" s="34"/>
      <c r="GNR32" s="34"/>
      <c r="GNS32" s="34"/>
      <c r="GNT32" s="34"/>
      <c r="GNU32" s="34"/>
      <c r="GNV32" s="34"/>
      <c r="GNW32" s="34"/>
      <c r="GNX32" s="34"/>
      <c r="GNY32" s="34"/>
      <c r="GNZ32" s="34"/>
      <c r="GOA32" s="34"/>
      <c r="GOB32" s="34"/>
      <c r="GOC32" s="34"/>
      <c r="GOD32" s="34"/>
      <c r="GOE32" s="34"/>
      <c r="GOF32" s="34"/>
      <c r="GOG32" s="34"/>
      <c r="GOH32" s="34"/>
      <c r="GOI32" s="34"/>
      <c r="GOJ32" s="34"/>
      <c r="GOK32" s="34"/>
      <c r="GOL32" s="34"/>
      <c r="GOM32" s="34"/>
      <c r="GON32" s="34"/>
      <c r="GOO32" s="34"/>
      <c r="GOP32" s="34"/>
      <c r="GOQ32" s="34"/>
      <c r="GOR32" s="34"/>
      <c r="GOS32" s="34"/>
      <c r="GOT32" s="34"/>
      <c r="GOU32" s="34"/>
      <c r="GOV32" s="34"/>
      <c r="GOW32" s="34"/>
      <c r="GOX32" s="34"/>
      <c r="GOY32" s="34"/>
      <c r="GOZ32" s="34"/>
      <c r="GPA32" s="34"/>
      <c r="GPB32" s="34"/>
      <c r="GPC32" s="34"/>
      <c r="GPD32" s="34"/>
      <c r="GPE32" s="34"/>
      <c r="GPF32" s="34"/>
      <c r="GPG32" s="34"/>
      <c r="GPH32" s="34"/>
      <c r="GPI32" s="34"/>
      <c r="GPJ32" s="34"/>
      <c r="GPK32" s="34"/>
      <c r="GPL32" s="34"/>
      <c r="GPM32" s="34"/>
      <c r="GPN32" s="34"/>
      <c r="GPO32" s="34"/>
      <c r="GPP32" s="34"/>
      <c r="GPQ32" s="34"/>
      <c r="GPR32" s="34"/>
      <c r="GPS32" s="34"/>
      <c r="GPT32" s="34"/>
      <c r="GPU32" s="34"/>
      <c r="GPV32" s="34"/>
      <c r="GPW32" s="34"/>
      <c r="GPX32" s="34"/>
      <c r="GPY32" s="34"/>
      <c r="GPZ32" s="34"/>
      <c r="GQA32" s="34"/>
      <c r="GQB32" s="34"/>
      <c r="GQC32" s="34"/>
      <c r="GQD32" s="34"/>
      <c r="GQE32" s="34"/>
      <c r="GQF32" s="34"/>
      <c r="GQG32" s="34"/>
      <c r="GQH32" s="34"/>
      <c r="GQI32" s="34"/>
      <c r="GQJ32" s="34"/>
      <c r="GQK32" s="34"/>
      <c r="GQL32" s="34"/>
      <c r="GQM32" s="34"/>
      <c r="GQN32" s="34"/>
      <c r="GQO32" s="34"/>
      <c r="GQP32" s="34"/>
      <c r="GQQ32" s="34"/>
      <c r="GQR32" s="34"/>
      <c r="GQS32" s="34"/>
      <c r="GQT32" s="34"/>
      <c r="GQU32" s="34"/>
      <c r="GQV32" s="34"/>
      <c r="GQW32" s="34"/>
      <c r="GQX32" s="34"/>
      <c r="GQY32" s="34"/>
      <c r="GQZ32" s="34"/>
      <c r="GRA32" s="34"/>
      <c r="GRB32" s="34"/>
      <c r="GRC32" s="34"/>
      <c r="GRD32" s="34"/>
      <c r="GRE32" s="34"/>
      <c r="GRF32" s="34"/>
      <c r="GRG32" s="34"/>
      <c r="GRH32" s="34"/>
      <c r="GRI32" s="34"/>
      <c r="GRJ32" s="34"/>
      <c r="GRK32" s="34"/>
      <c r="GRL32" s="34"/>
      <c r="GRM32" s="34"/>
      <c r="GRN32" s="34"/>
      <c r="GRO32" s="34"/>
      <c r="GRP32" s="34"/>
      <c r="GRQ32" s="34"/>
      <c r="GRR32" s="34"/>
      <c r="GRS32" s="34"/>
      <c r="GRT32" s="34"/>
      <c r="GRU32" s="34"/>
      <c r="GRV32" s="34"/>
      <c r="GRW32" s="34"/>
      <c r="GRX32" s="34"/>
      <c r="GRY32" s="34"/>
      <c r="GRZ32" s="34"/>
      <c r="GSA32" s="34"/>
      <c r="GSB32" s="34"/>
      <c r="GSC32" s="34"/>
      <c r="GSD32" s="34"/>
      <c r="GSE32" s="34"/>
      <c r="GSF32" s="34"/>
      <c r="GSG32" s="34"/>
      <c r="GSH32" s="34"/>
      <c r="GSI32" s="34"/>
      <c r="GSJ32" s="34"/>
      <c r="GSK32" s="34"/>
      <c r="GSL32" s="34"/>
      <c r="GSM32" s="34"/>
      <c r="GSN32" s="34"/>
      <c r="GSO32" s="34"/>
      <c r="GSP32" s="34"/>
      <c r="GSQ32" s="34"/>
      <c r="GSR32" s="34"/>
      <c r="GSS32" s="34"/>
      <c r="GST32" s="34"/>
      <c r="GSU32" s="34"/>
      <c r="GSV32" s="34"/>
      <c r="GSW32" s="34"/>
      <c r="GSX32" s="34"/>
      <c r="GSY32" s="34"/>
      <c r="GSZ32" s="34"/>
      <c r="GTA32" s="34"/>
      <c r="GTB32" s="34"/>
      <c r="GTC32" s="34"/>
      <c r="GTD32" s="34"/>
      <c r="GTE32" s="34"/>
      <c r="GTF32" s="34"/>
      <c r="GTG32" s="34"/>
      <c r="GTH32" s="34"/>
      <c r="GTI32" s="34"/>
      <c r="GTJ32" s="34"/>
      <c r="GTK32" s="34"/>
      <c r="GTL32" s="34"/>
      <c r="GTM32" s="34"/>
      <c r="GTN32" s="34"/>
      <c r="GTO32" s="34"/>
      <c r="GTP32" s="34"/>
      <c r="GTQ32" s="34"/>
      <c r="GTR32" s="34"/>
      <c r="GTS32" s="34"/>
      <c r="GTT32" s="34"/>
      <c r="GTU32" s="34"/>
      <c r="GTV32" s="34"/>
      <c r="GTW32" s="34"/>
      <c r="GTX32" s="34"/>
      <c r="GTY32" s="34"/>
      <c r="GTZ32" s="34"/>
      <c r="GUA32" s="34"/>
      <c r="GUB32" s="34"/>
      <c r="GUC32" s="34"/>
      <c r="GUD32" s="34"/>
      <c r="GUE32" s="34"/>
      <c r="GUF32" s="34"/>
      <c r="GUG32" s="34"/>
      <c r="GUH32" s="34"/>
      <c r="GUI32" s="34"/>
      <c r="GUJ32" s="34"/>
      <c r="GUK32" s="34"/>
      <c r="GUL32" s="34"/>
      <c r="GUM32" s="34"/>
      <c r="GUN32" s="34"/>
      <c r="GUO32" s="34"/>
      <c r="GUP32" s="34"/>
      <c r="GUQ32" s="34"/>
      <c r="GUR32" s="34"/>
      <c r="GUS32" s="34"/>
      <c r="GUT32" s="34"/>
      <c r="GUU32" s="34"/>
      <c r="GUV32" s="34"/>
      <c r="GUW32" s="34"/>
      <c r="GUX32" s="34"/>
      <c r="GUY32" s="34"/>
      <c r="GUZ32" s="34"/>
      <c r="GVA32" s="34"/>
      <c r="GVB32" s="34"/>
      <c r="GVC32" s="34"/>
      <c r="GVD32" s="34"/>
      <c r="GVE32" s="34"/>
      <c r="GVF32" s="34"/>
      <c r="GVG32" s="34"/>
      <c r="GVH32" s="34"/>
      <c r="GVI32" s="34"/>
      <c r="GVJ32" s="34"/>
      <c r="GVK32" s="34"/>
      <c r="GVL32" s="34"/>
      <c r="GVM32" s="34"/>
      <c r="GVN32" s="34"/>
      <c r="GVO32" s="34"/>
      <c r="GVP32" s="34"/>
      <c r="GVQ32" s="34"/>
      <c r="GVR32" s="34"/>
      <c r="GVS32" s="34"/>
      <c r="GVT32" s="34"/>
      <c r="GVU32" s="34"/>
      <c r="GVV32" s="34"/>
      <c r="GVW32" s="34"/>
      <c r="GVX32" s="34"/>
      <c r="GVY32" s="34"/>
      <c r="GVZ32" s="34"/>
      <c r="GWA32" s="34"/>
      <c r="GWB32" s="34"/>
      <c r="GWC32" s="34"/>
      <c r="GWD32" s="34"/>
      <c r="GWE32" s="34"/>
      <c r="GWF32" s="34"/>
      <c r="GWG32" s="34"/>
      <c r="GWH32" s="34"/>
      <c r="GWI32" s="34"/>
      <c r="GWJ32" s="34"/>
      <c r="GWK32" s="34"/>
      <c r="GWL32" s="34"/>
      <c r="GWM32" s="34"/>
      <c r="GWN32" s="34"/>
      <c r="GWO32" s="34"/>
      <c r="GWP32" s="34"/>
      <c r="GWQ32" s="34"/>
      <c r="GWR32" s="34"/>
      <c r="GWS32" s="34"/>
      <c r="GWT32" s="34"/>
      <c r="GWU32" s="34"/>
      <c r="GWV32" s="34"/>
      <c r="GWW32" s="34"/>
      <c r="GWX32" s="34"/>
      <c r="GWY32" s="34"/>
      <c r="GWZ32" s="34"/>
      <c r="GXA32" s="34"/>
      <c r="GXB32" s="34"/>
      <c r="GXC32" s="34"/>
      <c r="GXD32" s="34"/>
      <c r="GXE32" s="34"/>
      <c r="GXF32" s="34"/>
      <c r="GXG32" s="34"/>
      <c r="GXH32" s="34"/>
      <c r="GXI32" s="34"/>
      <c r="GXJ32" s="34"/>
      <c r="GXK32" s="34"/>
      <c r="GXL32" s="34"/>
      <c r="GXM32" s="34"/>
      <c r="GXN32" s="34"/>
      <c r="GXO32" s="34"/>
      <c r="GXP32" s="34"/>
      <c r="GXQ32" s="34"/>
      <c r="GXR32" s="34"/>
      <c r="GXS32" s="34"/>
      <c r="GXT32" s="34"/>
      <c r="GXU32" s="34"/>
      <c r="GXV32" s="34"/>
      <c r="GXW32" s="34"/>
      <c r="GXX32" s="34"/>
      <c r="GXY32" s="34"/>
      <c r="GXZ32" s="34"/>
      <c r="GYA32" s="34"/>
      <c r="GYB32" s="34"/>
      <c r="GYC32" s="34"/>
      <c r="GYD32" s="34"/>
      <c r="GYE32" s="34"/>
      <c r="GYF32" s="34"/>
      <c r="GYG32" s="34"/>
      <c r="GYH32" s="34"/>
      <c r="GYI32" s="34"/>
      <c r="GYJ32" s="34"/>
      <c r="GYK32" s="34"/>
      <c r="GYL32" s="34"/>
      <c r="GYM32" s="34"/>
      <c r="GYN32" s="34"/>
      <c r="GYO32" s="34"/>
      <c r="GYP32" s="34"/>
      <c r="GYQ32" s="34"/>
      <c r="GYR32" s="34"/>
      <c r="GYS32" s="34"/>
      <c r="GYT32" s="34"/>
      <c r="GYU32" s="34"/>
      <c r="GYV32" s="34"/>
      <c r="GYW32" s="34"/>
      <c r="GYX32" s="34"/>
      <c r="GYY32" s="34"/>
      <c r="GYZ32" s="34"/>
      <c r="GZA32" s="34"/>
      <c r="GZB32" s="34"/>
      <c r="GZC32" s="34"/>
      <c r="GZD32" s="34"/>
      <c r="GZE32" s="34"/>
      <c r="GZF32" s="34"/>
      <c r="GZG32" s="34"/>
      <c r="GZH32" s="34"/>
      <c r="GZI32" s="34"/>
      <c r="GZJ32" s="34"/>
      <c r="GZK32" s="34"/>
      <c r="GZL32" s="34"/>
      <c r="GZM32" s="34"/>
      <c r="GZN32" s="34"/>
      <c r="GZO32" s="34"/>
      <c r="GZP32" s="34"/>
      <c r="GZQ32" s="34"/>
      <c r="GZR32" s="34"/>
      <c r="GZS32" s="34"/>
      <c r="GZT32" s="34"/>
      <c r="GZU32" s="34"/>
      <c r="GZV32" s="34"/>
      <c r="GZW32" s="34"/>
      <c r="GZX32" s="34"/>
      <c r="GZY32" s="34"/>
      <c r="GZZ32" s="34"/>
      <c r="HAA32" s="34"/>
      <c r="HAB32" s="34"/>
      <c r="HAC32" s="34"/>
      <c r="HAD32" s="34"/>
      <c r="HAE32" s="34"/>
      <c r="HAF32" s="34"/>
      <c r="HAG32" s="34"/>
      <c r="HAH32" s="34"/>
      <c r="HAI32" s="34"/>
      <c r="HAJ32" s="34"/>
      <c r="HAK32" s="34"/>
      <c r="HAL32" s="34"/>
      <c r="HAM32" s="34"/>
      <c r="HAN32" s="34"/>
      <c r="HAO32" s="34"/>
      <c r="HAP32" s="34"/>
      <c r="HAQ32" s="34"/>
      <c r="HAR32" s="34"/>
      <c r="HAS32" s="34"/>
      <c r="HAT32" s="34"/>
      <c r="HAU32" s="34"/>
      <c r="HAV32" s="34"/>
      <c r="HAW32" s="34"/>
      <c r="HAX32" s="34"/>
      <c r="HAY32" s="34"/>
      <c r="HAZ32" s="34"/>
      <c r="HBA32" s="34"/>
      <c r="HBB32" s="34"/>
      <c r="HBC32" s="34"/>
      <c r="HBD32" s="34"/>
      <c r="HBE32" s="34"/>
      <c r="HBF32" s="34"/>
      <c r="HBG32" s="34"/>
      <c r="HBH32" s="34"/>
      <c r="HBI32" s="34"/>
      <c r="HBJ32" s="34"/>
      <c r="HBK32" s="34"/>
      <c r="HBL32" s="34"/>
      <c r="HBM32" s="34"/>
      <c r="HBN32" s="34"/>
      <c r="HBO32" s="34"/>
      <c r="HBP32" s="34"/>
      <c r="HBQ32" s="34"/>
      <c r="HBR32" s="34"/>
      <c r="HBS32" s="34"/>
      <c r="HBT32" s="34"/>
      <c r="HBU32" s="34"/>
      <c r="HBV32" s="34"/>
      <c r="HBW32" s="34"/>
      <c r="HBX32" s="34"/>
      <c r="HBY32" s="34"/>
      <c r="HBZ32" s="34"/>
      <c r="HCA32" s="34"/>
      <c r="HCB32" s="34"/>
      <c r="HCC32" s="34"/>
      <c r="HCD32" s="34"/>
      <c r="HCE32" s="34"/>
      <c r="HCF32" s="34"/>
      <c r="HCG32" s="34"/>
      <c r="HCH32" s="34"/>
      <c r="HCI32" s="34"/>
      <c r="HCJ32" s="34"/>
      <c r="HCK32" s="34"/>
      <c r="HCL32" s="34"/>
      <c r="HCM32" s="34"/>
      <c r="HCN32" s="34"/>
      <c r="HCO32" s="34"/>
      <c r="HCP32" s="34"/>
      <c r="HCQ32" s="34"/>
      <c r="HCR32" s="34"/>
      <c r="HCS32" s="34"/>
      <c r="HCT32" s="34"/>
      <c r="HCU32" s="34"/>
      <c r="HCV32" s="34"/>
      <c r="HCW32" s="34"/>
      <c r="HCX32" s="34"/>
      <c r="HCY32" s="34"/>
      <c r="HCZ32" s="34"/>
      <c r="HDA32" s="34"/>
      <c r="HDB32" s="34"/>
      <c r="HDC32" s="34"/>
      <c r="HDD32" s="34"/>
      <c r="HDE32" s="34"/>
      <c r="HDF32" s="34"/>
      <c r="HDG32" s="34"/>
      <c r="HDH32" s="34"/>
      <c r="HDI32" s="34"/>
      <c r="HDJ32" s="34"/>
      <c r="HDK32" s="34"/>
      <c r="HDL32" s="34"/>
      <c r="HDM32" s="34"/>
      <c r="HDN32" s="34"/>
      <c r="HDO32" s="34"/>
      <c r="HDP32" s="34"/>
      <c r="HDQ32" s="34"/>
      <c r="HDR32" s="34"/>
      <c r="HDS32" s="34"/>
      <c r="HDT32" s="34"/>
      <c r="HDU32" s="34"/>
      <c r="HDV32" s="34"/>
      <c r="HDW32" s="34"/>
      <c r="HDX32" s="34"/>
      <c r="HDY32" s="34"/>
      <c r="HDZ32" s="34"/>
      <c r="HEA32" s="34"/>
      <c r="HEB32" s="34"/>
      <c r="HEC32" s="34"/>
      <c r="HED32" s="34"/>
      <c r="HEE32" s="34"/>
      <c r="HEF32" s="34"/>
      <c r="HEG32" s="34"/>
      <c r="HEH32" s="34"/>
      <c r="HEI32" s="34"/>
      <c r="HEJ32" s="34"/>
      <c r="HEK32" s="34"/>
      <c r="HEL32" s="34"/>
      <c r="HEM32" s="34"/>
      <c r="HEN32" s="34"/>
      <c r="HEO32" s="34"/>
      <c r="HEP32" s="34"/>
      <c r="HEQ32" s="34"/>
      <c r="HER32" s="34"/>
      <c r="HES32" s="34"/>
      <c r="HET32" s="34"/>
      <c r="HEU32" s="34"/>
      <c r="HEV32" s="34"/>
      <c r="HEW32" s="34"/>
      <c r="HEX32" s="34"/>
      <c r="HEY32" s="34"/>
      <c r="HEZ32" s="34"/>
      <c r="HFA32" s="34"/>
      <c r="HFB32" s="34"/>
      <c r="HFC32" s="34"/>
      <c r="HFD32" s="34"/>
      <c r="HFE32" s="34"/>
      <c r="HFF32" s="34"/>
      <c r="HFG32" s="34"/>
      <c r="HFH32" s="34"/>
      <c r="HFI32" s="34"/>
      <c r="HFJ32" s="34"/>
      <c r="HFK32" s="34"/>
      <c r="HFL32" s="34"/>
      <c r="HFM32" s="34"/>
      <c r="HFN32" s="34"/>
      <c r="HFO32" s="34"/>
      <c r="HFP32" s="34"/>
      <c r="HFQ32" s="34"/>
      <c r="HFR32" s="34"/>
      <c r="HFS32" s="34"/>
      <c r="HFT32" s="34"/>
      <c r="HFU32" s="34"/>
      <c r="HFV32" s="34"/>
      <c r="HFW32" s="34"/>
      <c r="HFX32" s="34"/>
      <c r="HFY32" s="34"/>
      <c r="HFZ32" s="34"/>
      <c r="HGA32" s="34"/>
      <c r="HGB32" s="34"/>
      <c r="HGC32" s="34"/>
      <c r="HGD32" s="34"/>
      <c r="HGE32" s="34"/>
      <c r="HGF32" s="34"/>
      <c r="HGG32" s="34"/>
      <c r="HGH32" s="34"/>
      <c r="HGI32" s="34"/>
      <c r="HGJ32" s="34"/>
      <c r="HGK32" s="34"/>
      <c r="HGL32" s="34"/>
      <c r="HGM32" s="34"/>
      <c r="HGN32" s="34"/>
      <c r="HGO32" s="34"/>
      <c r="HGP32" s="34"/>
      <c r="HGQ32" s="34"/>
      <c r="HGR32" s="34"/>
      <c r="HGS32" s="34"/>
      <c r="HGT32" s="34"/>
      <c r="HGU32" s="34"/>
      <c r="HGV32" s="34"/>
      <c r="HGW32" s="34"/>
      <c r="HGX32" s="34"/>
      <c r="HGY32" s="34"/>
      <c r="HGZ32" s="34"/>
      <c r="HHA32" s="34"/>
      <c r="HHB32" s="34"/>
      <c r="HHC32" s="34"/>
      <c r="HHD32" s="34"/>
      <c r="HHE32" s="34"/>
      <c r="HHF32" s="34"/>
      <c r="HHG32" s="34"/>
      <c r="HHH32" s="34"/>
      <c r="HHI32" s="34"/>
      <c r="HHJ32" s="34"/>
      <c r="HHK32" s="34"/>
      <c r="HHL32" s="34"/>
      <c r="HHM32" s="34"/>
      <c r="HHN32" s="34"/>
      <c r="HHO32" s="34"/>
      <c r="HHP32" s="34"/>
      <c r="HHQ32" s="34"/>
      <c r="HHR32" s="34"/>
      <c r="HHS32" s="34"/>
      <c r="HHT32" s="34"/>
      <c r="HHU32" s="34"/>
      <c r="HHV32" s="34"/>
      <c r="HHW32" s="34"/>
      <c r="HHX32" s="34"/>
      <c r="HHY32" s="34"/>
      <c r="HHZ32" s="34"/>
      <c r="HIA32" s="34"/>
      <c r="HIB32" s="34"/>
      <c r="HIC32" s="34"/>
      <c r="HID32" s="34"/>
      <c r="HIE32" s="34"/>
      <c r="HIF32" s="34"/>
      <c r="HIG32" s="34"/>
      <c r="HIH32" s="34"/>
      <c r="HII32" s="34"/>
      <c r="HIJ32" s="34"/>
      <c r="HIK32" s="34"/>
      <c r="HIL32" s="34"/>
      <c r="HIM32" s="34"/>
      <c r="HIN32" s="34"/>
      <c r="HIO32" s="34"/>
      <c r="HIP32" s="34"/>
      <c r="HIQ32" s="34"/>
      <c r="HIR32" s="34"/>
      <c r="HIS32" s="34"/>
      <c r="HIT32" s="34"/>
      <c r="HIU32" s="34"/>
      <c r="HIV32" s="34"/>
      <c r="HIW32" s="34"/>
      <c r="HIX32" s="34"/>
      <c r="HIY32" s="34"/>
      <c r="HIZ32" s="34"/>
      <c r="HJA32" s="34"/>
      <c r="HJB32" s="34"/>
      <c r="HJC32" s="34"/>
      <c r="HJD32" s="34"/>
      <c r="HJE32" s="34"/>
      <c r="HJF32" s="34"/>
      <c r="HJG32" s="34"/>
      <c r="HJH32" s="34"/>
      <c r="HJI32" s="34"/>
      <c r="HJJ32" s="34"/>
      <c r="HJK32" s="34"/>
      <c r="HJL32" s="34"/>
      <c r="HJM32" s="34"/>
      <c r="HJN32" s="34"/>
      <c r="HJO32" s="34"/>
      <c r="HJP32" s="34"/>
      <c r="HJQ32" s="34"/>
      <c r="HJR32" s="34"/>
      <c r="HJS32" s="34"/>
      <c r="HJT32" s="34"/>
      <c r="HJU32" s="34"/>
      <c r="HJV32" s="34"/>
      <c r="HJW32" s="34"/>
      <c r="HJX32" s="34"/>
      <c r="HJY32" s="34"/>
      <c r="HJZ32" s="34"/>
      <c r="HKA32" s="34"/>
      <c r="HKB32" s="34"/>
      <c r="HKC32" s="34"/>
      <c r="HKD32" s="34"/>
      <c r="HKE32" s="34"/>
      <c r="HKF32" s="34"/>
      <c r="HKG32" s="34"/>
      <c r="HKH32" s="34"/>
      <c r="HKI32" s="34"/>
      <c r="HKJ32" s="34"/>
      <c r="HKK32" s="34"/>
      <c r="HKL32" s="34"/>
      <c r="HKM32" s="34"/>
      <c r="HKN32" s="34"/>
      <c r="HKO32" s="34"/>
      <c r="HKP32" s="34"/>
      <c r="HKQ32" s="34"/>
      <c r="HKR32" s="34"/>
      <c r="HKS32" s="34"/>
      <c r="HKT32" s="34"/>
      <c r="HKU32" s="34"/>
      <c r="HKV32" s="34"/>
      <c r="HKW32" s="34"/>
      <c r="HKX32" s="34"/>
      <c r="HKY32" s="34"/>
      <c r="HKZ32" s="34"/>
      <c r="HLA32" s="34"/>
      <c r="HLB32" s="34"/>
      <c r="HLC32" s="34"/>
      <c r="HLD32" s="34"/>
      <c r="HLE32" s="34"/>
      <c r="HLF32" s="34"/>
      <c r="HLG32" s="34"/>
      <c r="HLH32" s="34"/>
      <c r="HLI32" s="34"/>
      <c r="HLJ32" s="34"/>
      <c r="HLK32" s="34"/>
      <c r="HLL32" s="34"/>
      <c r="HLM32" s="34"/>
      <c r="HLN32" s="34"/>
      <c r="HLO32" s="34"/>
      <c r="HLP32" s="34"/>
      <c r="HLQ32" s="34"/>
      <c r="HLR32" s="34"/>
      <c r="HLS32" s="34"/>
      <c r="HLT32" s="34"/>
      <c r="HLU32" s="34"/>
      <c r="HLV32" s="34"/>
      <c r="HLW32" s="34"/>
      <c r="HLX32" s="34"/>
      <c r="HLY32" s="34"/>
      <c r="HLZ32" s="34"/>
      <c r="HMA32" s="34"/>
      <c r="HMB32" s="34"/>
      <c r="HMC32" s="34"/>
      <c r="HMD32" s="34"/>
      <c r="HME32" s="34"/>
      <c r="HMF32" s="34"/>
      <c r="HMG32" s="34"/>
      <c r="HMH32" s="34"/>
      <c r="HMI32" s="34"/>
      <c r="HMJ32" s="34"/>
      <c r="HMK32" s="34"/>
      <c r="HML32" s="34"/>
      <c r="HMM32" s="34"/>
      <c r="HMN32" s="34"/>
      <c r="HMO32" s="34"/>
      <c r="HMP32" s="34"/>
      <c r="HMQ32" s="34"/>
      <c r="HMR32" s="34"/>
      <c r="HMS32" s="34"/>
      <c r="HMT32" s="34"/>
      <c r="HMU32" s="34"/>
      <c r="HMV32" s="34"/>
      <c r="HMW32" s="34"/>
      <c r="HMX32" s="34"/>
      <c r="HMY32" s="34"/>
      <c r="HMZ32" s="34"/>
      <c r="HNA32" s="34"/>
      <c r="HNB32" s="34"/>
      <c r="HNC32" s="34"/>
      <c r="HND32" s="34"/>
      <c r="HNE32" s="34"/>
      <c r="HNF32" s="34"/>
      <c r="HNG32" s="34"/>
      <c r="HNH32" s="34"/>
      <c r="HNI32" s="34"/>
      <c r="HNJ32" s="34"/>
      <c r="HNK32" s="34"/>
      <c r="HNL32" s="34"/>
      <c r="HNM32" s="34"/>
      <c r="HNN32" s="34"/>
      <c r="HNO32" s="34"/>
      <c r="HNP32" s="34"/>
      <c r="HNQ32" s="34"/>
      <c r="HNR32" s="34"/>
      <c r="HNS32" s="34"/>
      <c r="HNT32" s="34"/>
      <c r="HNU32" s="34"/>
      <c r="HNV32" s="34"/>
      <c r="HNW32" s="34"/>
      <c r="HNX32" s="34"/>
      <c r="HNY32" s="34"/>
      <c r="HNZ32" s="34"/>
      <c r="HOA32" s="34"/>
      <c r="HOB32" s="34"/>
      <c r="HOC32" s="34"/>
      <c r="HOD32" s="34"/>
      <c r="HOE32" s="34"/>
      <c r="HOF32" s="34"/>
      <c r="HOG32" s="34"/>
      <c r="HOH32" s="34"/>
      <c r="HOI32" s="34"/>
      <c r="HOJ32" s="34"/>
      <c r="HOK32" s="34"/>
      <c r="HOL32" s="34"/>
      <c r="HOM32" s="34"/>
      <c r="HON32" s="34"/>
      <c r="HOO32" s="34"/>
      <c r="HOP32" s="34"/>
      <c r="HOQ32" s="34"/>
      <c r="HOR32" s="34"/>
      <c r="HOS32" s="34"/>
      <c r="HOT32" s="34"/>
      <c r="HOU32" s="34"/>
      <c r="HOV32" s="34"/>
      <c r="HOW32" s="34"/>
      <c r="HOX32" s="34"/>
      <c r="HOY32" s="34"/>
      <c r="HOZ32" s="34"/>
      <c r="HPA32" s="34"/>
      <c r="HPB32" s="34"/>
      <c r="HPC32" s="34"/>
      <c r="HPD32" s="34"/>
      <c r="HPE32" s="34"/>
      <c r="HPF32" s="34"/>
      <c r="HPG32" s="34"/>
      <c r="HPH32" s="34"/>
      <c r="HPI32" s="34"/>
      <c r="HPJ32" s="34"/>
      <c r="HPK32" s="34"/>
      <c r="HPL32" s="34"/>
      <c r="HPM32" s="34"/>
      <c r="HPN32" s="34"/>
      <c r="HPO32" s="34"/>
      <c r="HPP32" s="34"/>
      <c r="HPQ32" s="34"/>
      <c r="HPR32" s="34"/>
      <c r="HPS32" s="34"/>
      <c r="HPT32" s="34"/>
      <c r="HPU32" s="34"/>
      <c r="HPV32" s="34"/>
      <c r="HPW32" s="34"/>
      <c r="HPX32" s="34"/>
      <c r="HPY32" s="34"/>
      <c r="HPZ32" s="34"/>
      <c r="HQA32" s="34"/>
      <c r="HQB32" s="34"/>
      <c r="HQC32" s="34"/>
      <c r="HQD32" s="34"/>
      <c r="HQE32" s="34"/>
      <c r="HQF32" s="34"/>
      <c r="HQG32" s="34"/>
      <c r="HQH32" s="34"/>
      <c r="HQI32" s="34"/>
      <c r="HQJ32" s="34"/>
      <c r="HQK32" s="34"/>
      <c r="HQL32" s="34"/>
      <c r="HQM32" s="34"/>
      <c r="HQN32" s="34"/>
      <c r="HQO32" s="34"/>
      <c r="HQP32" s="34"/>
      <c r="HQQ32" s="34"/>
      <c r="HQR32" s="34"/>
      <c r="HQS32" s="34"/>
      <c r="HQT32" s="34"/>
      <c r="HQU32" s="34"/>
      <c r="HQV32" s="34"/>
      <c r="HQW32" s="34"/>
      <c r="HQX32" s="34"/>
      <c r="HQY32" s="34"/>
      <c r="HQZ32" s="34"/>
      <c r="HRA32" s="34"/>
      <c r="HRB32" s="34"/>
      <c r="HRC32" s="34"/>
      <c r="HRD32" s="34"/>
      <c r="HRE32" s="34"/>
      <c r="HRF32" s="34"/>
      <c r="HRG32" s="34"/>
      <c r="HRH32" s="34"/>
      <c r="HRI32" s="34"/>
      <c r="HRJ32" s="34"/>
      <c r="HRK32" s="34"/>
      <c r="HRL32" s="34"/>
      <c r="HRM32" s="34"/>
      <c r="HRN32" s="34"/>
      <c r="HRO32" s="34"/>
      <c r="HRP32" s="34"/>
      <c r="HRQ32" s="34"/>
      <c r="HRR32" s="34"/>
      <c r="HRS32" s="34"/>
      <c r="HRT32" s="34"/>
      <c r="HRU32" s="34"/>
      <c r="HRV32" s="34"/>
      <c r="HRW32" s="34"/>
      <c r="HRX32" s="34"/>
      <c r="HRY32" s="34"/>
      <c r="HRZ32" s="34"/>
      <c r="HSA32" s="34"/>
      <c r="HSB32" s="34"/>
      <c r="HSC32" s="34"/>
      <c r="HSD32" s="34"/>
      <c r="HSE32" s="34"/>
      <c r="HSF32" s="34"/>
      <c r="HSG32" s="34"/>
      <c r="HSH32" s="34"/>
      <c r="HSI32" s="34"/>
      <c r="HSJ32" s="34"/>
      <c r="HSK32" s="34"/>
      <c r="HSL32" s="34"/>
      <c r="HSM32" s="34"/>
      <c r="HSN32" s="34"/>
      <c r="HSO32" s="34"/>
      <c r="HSP32" s="34"/>
      <c r="HSQ32" s="34"/>
      <c r="HSR32" s="34"/>
      <c r="HSS32" s="34"/>
      <c r="HST32" s="34"/>
      <c r="HSU32" s="34"/>
      <c r="HSV32" s="34"/>
      <c r="HSW32" s="34"/>
      <c r="HSX32" s="34"/>
      <c r="HSY32" s="34"/>
      <c r="HSZ32" s="34"/>
      <c r="HTA32" s="34"/>
      <c r="HTB32" s="34"/>
      <c r="HTC32" s="34"/>
      <c r="HTD32" s="34"/>
      <c r="HTE32" s="34"/>
      <c r="HTF32" s="34"/>
      <c r="HTG32" s="34"/>
      <c r="HTH32" s="34"/>
      <c r="HTI32" s="34"/>
      <c r="HTJ32" s="34"/>
      <c r="HTK32" s="34"/>
      <c r="HTL32" s="34"/>
      <c r="HTM32" s="34"/>
      <c r="HTN32" s="34"/>
      <c r="HTO32" s="34"/>
      <c r="HTP32" s="34"/>
      <c r="HTQ32" s="34"/>
      <c r="HTR32" s="34"/>
      <c r="HTS32" s="34"/>
      <c r="HTT32" s="34"/>
      <c r="HTU32" s="34"/>
      <c r="HTV32" s="34"/>
      <c r="HTW32" s="34"/>
      <c r="HTX32" s="34"/>
      <c r="HTY32" s="34"/>
      <c r="HTZ32" s="34"/>
      <c r="HUA32" s="34"/>
      <c r="HUB32" s="34"/>
      <c r="HUC32" s="34"/>
      <c r="HUD32" s="34"/>
      <c r="HUE32" s="34"/>
      <c r="HUF32" s="34"/>
      <c r="HUG32" s="34"/>
      <c r="HUH32" s="34"/>
      <c r="HUI32" s="34"/>
      <c r="HUJ32" s="34"/>
      <c r="HUK32" s="34"/>
      <c r="HUL32" s="34"/>
      <c r="HUM32" s="34"/>
      <c r="HUN32" s="34"/>
      <c r="HUO32" s="34"/>
      <c r="HUP32" s="34"/>
      <c r="HUQ32" s="34"/>
      <c r="HUR32" s="34"/>
      <c r="HUS32" s="34"/>
      <c r="HUT32" s="34"/>
      <c r="HUU32" s="34"/>
      <c r="HUV32" s="34"/>
      <c r="HUW32" s="34"/>
      <c r="HUX32" s="34"/>
      <c r="HUY32" s="34"/>
      <c r="HUZ32" s="34"/>
      <c r="HVA32" s="34"/>
      <c r="HVB32" s="34"/>
      <c r="HVC32" s="34"/>
      <c r="HVD32" s="34"/>
      <c r="HVE32" s="34"/>
      <c r="HVF32" s="34"/>
      <c r="HVG32" s="34"/>
      <c r="HVH32" s="34"/>
      <c r="HVI32" s="34"/>
      <c r="HVJ32" s="34"/>
      <c r="HVK32" s="34"/>
      <c r="HVL32" s="34"/>
      <c r="HVM32" s="34"/>
      <c r="HVN32" s="34"/>
      <c r="HVO32" s="34"/>
      <c r="HVP32" s="34"/>
      <c r="HVQ32" s="34"/>
      <c r="HVR32" s="34"/>
      <c r="HVS32" s="34"/>
      <c r="HVT32" s="34"/>
      <c r="HVU32" s="34"/>
      <c r="HVV32" s="34"/>
      <c r="HVW32" s="34"/>
      <c r="HVX32" s="34"/>
      <c r="HVY32" s="34"/>
      <c r="HVZ32" s="34"/>
      <c r="HWA32" s="34"/>
      <c r="HWB32" s="34"/>
      <c r="HWC32" s="34"/>
      <c r="HWD32" s="34"/>
      <c r="HWE32" s="34"/>
      <c r="HWF32" s="34"/>
      <c r="HWG32" s="34"/>
      <c r="HWH32" s="34"/>
      <c r="HWI32" s="34"/>
      <c r="HWJ32" s="34"/>
      <c r="HWK32" s="34"/>
      <c r="HWL32" s="34"/>
      <c r="HWM32" s="34"/>
      <c r="HWN32" s="34"/>
      <c r="HWO32" s="34"/>
      <c r="HWP32" s="34"/>
      <c r="HWQ32" s="34"/>
      <c r="HWR32" s="34"/>
      <c r="HWS32" s="34"/>
      <c r="HWT32" s="34"/>
      <c r="HWU32" s="34"/>
      <c r="HWV32" s="34"/>
      <c r="HWW32" s="34"/>
      <c r="HWX32" s="34"/>
      <c r="HWY32" s="34"/>
      <c r="HWZ32" s="34"/>
      <c r="HXA32" s="34"/>
      <c r="HXB32" s="34"/>
      <c r="HXC32" s="34"/>
      <c r="HXD32" s="34"/>
      <c r="HXE32" s="34"/>
      <c r="HXF32" s="34"/>
      <c r="HXG32" s="34"/>
      <c r="HXH32" s="34"/>
      <c r="HXI32" s="34"/>
      <c r="HXJ32" s="34"/>
      <c r="HXK32" s="34"/>
      <c r="HXL32" s="34"/>
      <c r="HXM32" s="34"/>
      <c r="HXN32" s="34"/>
      <c r="HXO32" s="34"/>
      <c r="HXP32" s="34"/>
      <c r="HXQ32" s="34"/>
      <c r="HXR32" s="34"/>
      <c r="HXS32" s="34"/>
      <c r="HXT32" s="34"/>
      <c r="HXU32" s="34"/>
      <c r="HXV32" s="34"/>
      <c r="HXW32" s="34"/>
      <c r="HXX32" s="34"/>
      <c r="HXY32" s="34"/>
      <c r="HXZ32" s="34"/>
      <c r="HYA32" s="34"/>
      <c r="HYB32" s="34"/>
      <c r="HYC32" s="34"/>
      <c r="HYD32" s="34"/>
      <c r="HYE32" s="34"/>
      <c r="HYF32" s="34"/>
      <c r="HYG32" s="34"/>
      <c r="HYH32" s="34"/>
      <c r="HYI32" s="34"/>
      <c r="HYJ32" s="34"/>
      <c r="HYK32" s="34"/>
      <c r="HYL32" s="34"/>
      <c r="HYM32" s="34"/>
      <c r="HYN32" s="34"/>
      <c r="HYO32" s="34"/>
      <c r="HYP32" s="34"/>
      <c r="HYQ32" s="34"/>
      <c r="HYR32" s="34"/>
      <c r="HYS32" s="34"/>
      <c r="HYT32" s="34"/>
      <c r="HYU32" s="34"/>
      <c r="HYV32" s="34"/>
      <c r="HYW32" s="34"/>
      <c r="HYX32" s="34"/>
      <c r="HYY32" s="34"/>
      <c r="HYZ32" s="34"/>
      <c r="HZA32" s="34"/>
      <c r="HZB32" s="34"/>
      <c r="HZC32" s="34"/>
      <c r="HZD32" s="34"/>
      <c r="HZE32" s="34"/>
      <c r="HZF32" s="34"/>
      <c r="HZG32" s="34"/>
      <c r="HZH32" s="34"/>
      <c r="HZI32" s="34"/>
      <c r="HZJ32" s="34"/>
      <c r="HZK32" s="34"/>
      <c r="HZL32" s="34"/>
      <c r="HZM32" s="34"/>
      <c r="HZN32" s="34"/>
      <c r="HZO32" s="34"/>
      <c r="HZP32" s="34"/>
      <c r="HZQ32" s="34"/>
      <c r="HZR32" s="34"/>
      <c r="HZS32" s="34"/>
      <c r="HZT32" s="34"/>
      <c r="HZU32" s="34"/>
      <c r="HZV32" s="34"/>
      <c r="HZW32" s="34"/>
      <c r="HZX32" s="34"/>
      <c r="HZY32" s="34"/>
      <c r="HZZ32" s="34"/>
      <c r="IAA32" s="34"/>
      <c r="IAB32" s="34"/>
      <c r="IAC32" s="34"/>
      <c r="IAD32" s="34"/>
      <c r="IAE32" s="34"/>
      <c r="IAF32" s="34"/>
      <c r="IAG32" s="34"/>
      <c r="IAH32" s="34"/>
      <c r="IAI32" s="34"/>
      <c r="IAJ32" s="34"/>
      <c r="IAK32" s="34"/>
      <c r="IAL32" s="34"/>
      <c r="IAM32" s="34"/>
      <c r="IAN32" s="34"/>
      <c r="IAO32" s="34"/>
      <c r="IAP32" s="34"/>
      <c r="IAQ32" s="34"/>
      <c r="IAR32" s="34"/>
      <c r="IAS32" s="34"/>
      <c r="IAT32" s="34"/>
      <c r="IAU32" s="34"/>
      <c r="IAV32" s="34"/>
      <c r="IAW32" s="34"/>
      <c r="IAX32" s="34"/>
      <c r="IAY32" s="34"/>
      <c r="IAZ32" s="34"/>
      <c r="IBA32" s="34"/>
      <c r="IBB32" s="34"/>
      <c r="IBC32" s="34"/>
      <c r="IBD32" s="34"/>
      <c r="IBE32" s="34"/>
      <c r="IBF32" s="34"/>
      <c r="IBG32" s="34"/>
      <c r="IBH32" s="34"/>
      <c r="IBI32" s="34"/>
      <c r="IBJ32" s="34"/>
      <c r="IBK32" s="34"/>
      <c r="IBL32" s="34"/>
      <c r="IBM32" s="34"/>
      <c r="IBN32" s="34"/>
      <c r="IBO32" s="34"/>
      <c r="IBP32" s="34"/>
      <c r="IBQ32" s="34"/>
      <c r="IBR32" s="34"/>
      <c r="IBS32" s="34"/>
      <c r="IBT32" s="34"/>
      <c r="IBU32" s="34"/>
      <c r="IBV32" s="34"/>
      <c r="IBW32" s="34"/>
      <c r="IBX32" s="34"/>
      <c r="IBY32" s="34"/>
      <c r="IBZ32" s="34"/>
      <c r="ICA32" s="34"/>
      <c r="ICB32" s="34"/>
      <c r="ICC32" s="34"/>
      <c r="ICD32" s="34"/>
      <c r="ICE32" s="34"/>
      <c r="ICF32" s="34"/>
      <c r="ICG32" s="34"/>
      <c r="ICH32" s="34"/>
      <c r="ICI32" s="34"/>
      <c r="ICJ32" s="34"/>
      <c r="ICK32" s="34"/>
      <c r="ICL32" s="34"/>
      <c r="ICM32" s="34"/>
      <c r="ICN32" s="34"/>
      <c r="ICO32" s="34"/>
      <c r="ICP32" s="34"/>
      <c r="ICQ32" s="34"/>
      <c r="ICR32" s="34"/>
      <c r="ICS32" s="34"/>
      <c r="ICT32" s="34"/>
      <c r="ICU32" s="34"/>
      <c r="ICV32" s="34"/>
      <c r="ICW32" s="34"/>
      <c r="ICX32" s="34"/>
      <c r="ICY32" s="34"/>
      <c r="ICZ32" s="34"/>
      <c r="IDA32" s="34"/>
      <c r="IDB32" s="34"/>
      <c r="IDC32" s="34"/>
      <c r="IDD32" s="34"/>
      <c r="IDE32" s="34"/>
      <c r="IDF32" s="34"/>
      <c r="IDG32" s="34"/>
      <c r="IDH32" s="34"/>
      <c r="IDI32" s="34"/>
      <c r="IDJ32" s="34"/>
      <c r="IDK32" s="34"/>
      <c r="IDL32" s="34"/>
      <c r="IDM32" s="34"/>
      <c r="IDN32" s="34"/>
      <c r="IDO32" s="34"/>
      <c r="IDP32" s="34"/>
      <c r="IDQ32" s="34"/>
      <c r="IDR32" s="34"/>
      <c r="IDS32" s="34"/>
      <c r="IDT32" s="34"/>
      <c r="IDU32" s="34"/>
      <c r="IDV32" s="34"/>
      <c r="IDW32" s="34"/>
      <c r="IDX32" s="34"/>
      <c r="IDY32" s="34"/>
      <c r="IDZ32" s="34"/>
      <c r="IEA32" s="34"/>
      <c r="IEB32" s="34"/>
      <c r="IEC32" s="34"/>
      <c r="IED32" s="34"/>
      <c r="IEE32" s="34"/>
      <c r="IEF32" s="34"/>
      <c r="IEG32" s="34"/>
      <c r="IEH32" s="34"/>
      <c r="IEI32" s="34"/>
      <c r="IEJ32" s="34"/>
      <c r="IEK32" s="34"/>
      <c r="IEL32" s="34"/>
      <c r="IEM32" s="34"/>
      <c r="IEN32" s="34"/>
      <c r="IEO32" s="34"/>
      <c r="IEP32" s="34"/>
      <c r="IEQ32" s="34"/>
      <c r="IER32" s="34"/>
      <c r="IES32" s="34"/>
      <c r="IET32" s="34"/>
      <c r="IEU32" s="34"/>
      <c r="IEV32" s="34"/>
      <c r="IEW32" s="34"/>
      <c r="IEX32" s="34"/>
      <c r="IEY32" s="34"/>
      <c r="IEZ32" s="34"/>
      <c r="IFA32" s="34"/>
      <c r="IFB32" s="34"/>
      <c r="IFC32" s="34"/>
      <c r="IFD32" s="34"/>
      <c r="IFE32" s="34"/>
      <c r="IFF32" s="34"/>
      <c r="IFG32" s="34"/>
      <c r="IFH32" s="34"/>
      <c r="IFI32" s="34"/>
      <c r="IFJ32" s="34"/>
      <c r="IFK32" s="34"/>
      <c r="IFL32" s="34"/>
      <c r="IFM32" s="34"/>
      <c r="IFN32" s="34"/>
      <c r="IFO32" s="34"/>
      <c r="IFP32" s="34"/>
      <c r="IFQ32" s="34"/>
      <c r="IFR32" s="34"/>
      <c r="IFS32" s="34"/>
      <c r="IFT32" s="34"/>
      <c r="IFU32" s="34"/>
      <c r="IFV32" s="34"/>
      <c r="IFW32" s="34"/>
      <c r="IFX32" s="34"/>
      <c r="IFY32" s="34"/>
      <c r="IFZ32" s="34"/>
      <c r="IGA32" s="34"/>
      <c r="IGB32" s="34"/>
      <c r="IGC32" s="34"/>
      <c r="IGD32" s="34"/>
      <c r="IGE32" s="34"/>
      <c r="IGF32" s="34"/>
      <c r="IGG32" s="34"/>
      <c r="IGH32" s="34"/>
      <c r="IGI32" s="34"/>
      <c r="IGJ32" s="34"/>
      <c r="IGK32" s="34"/>
      <c r="IGL32" s="34"/>
      <c r="IGM32" s="34"/>
      <c r="IGN32" s="34"/>
      <c r="IGO32" s="34"/>
      <c r="IGP32" s="34"/>
      <c r="IGQ32" s="34"/>
      <c r="IGR32" s="34"/>
      <c r="IGS32" s="34"/>
      <c r="IGT32" s="34"/>
      <c r="IGU32" s="34"/>
      <c r="IGV32" s="34"/>
      <c r="IGW32" s="34"/>
      <c r="IGX32" s="34"/>
      <c r="IGY32" s="34"/>
      <c r="IGZ32" s="34"/>
      <c r="IHA32" s="34"/>
      <c r="IHB32" s="34"/>
      <c r="IHC32" s="34"/>
      <c r="IHD32" s="34"/>
      <c r="IHE32" s="34"/>
      <c r="IHF32" s="34"/>
      <c r="IHG32" s="34"/>
      <c r="IHH32" s="34"/>
      <c r="IHI32" s="34"/>
      <c r="IHJ32" s="34"/>
      <c r="IHK32" s="34"/>
      <c r="IHL32" s="34"/>
      <c r="IHM32" s="34"/>
      <c r="IHN32" s="34"/>
      <c r="IHO32" s="34"/>
      <c r="IHP32" s="34"/>
      <c r="IHQ32" s="34"/>
      <c r="IHR32" s="34"/>
      <c r="IHS32" s="34"/>
      <c r="IHT32" s="34"/>
      <c r="IHU32" s="34"/>
      <c r="IHV32" s="34"/>
      <c r="IHW32" s="34"/>
      <c r="IHX32" s="34"/>
      <c r="IHY32" s="34"/>
      <c r="IHZ32" s="34"/>
      <c r="IIA32" s="34"/>
      <c r="IIB32" s="34"/>
      <c r="IIC32" s="34"/>
      <c r="IID32" s="34"/>
      <c r="IIE32" s="34"/>
      <c r="IIF32" s="34"/>
      <c r="IIG32" s="34"/>
      <c r="IIH32" s="34"/>
      <c r="III32" s="34"/>
      <c r="IIJ32" s="34"/>
      <c r="IIK32" s="34"/>
      <c r="IIL32" s="34"/>
      <c r="IIM32" s="34"/>
      <c r="IIN32" s="34"/>
      <c r="IIO32" s="34"/>
      <c r="IIP32" s="34"/>
      <c r="IIQ32" s="34"/>
      <c r="IIR32" s="34"/>
      <c r="IIS32" s="34"/>
      <c r="IIT32" s="34"/>
      <c r="IIU32" s="34"/>
      <c r="IIV32" s="34"/>
      <c r="IIW32" s="34"/>
      <c r="IIX32" s="34"/>
      <c r="IIY32" s="34"/>
      <c r="IIZ32" s="34"/>
      <c r="IJA32" s="34"/>
      <c r="IJB32" s="34"/>
      <c r="IJC32" s="34"/>
      <c r="IJD32" s="34"/>
      <c r="IJE32" s="34"/>
      <c r="IJF32" s="34"/>
      <c r="IJG32" s="34"/>
      <c r="IJH32" s="34"/>
      <c r="IJI32" s="34"/>
      <c r="IJJ32" s="34"/>
      <c r="IJK32" s="34"/>
      <c r="IJL32" s="34"/>
      <c r="IJM32" s="34"/>
      <c r="IJN32" s="34"/>
      <c r="IJO32" s="34"/>
      <c r="IJP32" s="34"/>
      <c r="IJQ32" s="34"/>
      <c r="IJR32" s="34"/>
      <c r="IJS32" s="34"/>
      <c r="IJT32" s="34"/>
      <c r="IJU32" s="34"/>
      <c r="IJV32" s="34"/>
      <c r="IJW32" s="34"/>
      <c r="IJX32" s="34"/>
      <c r="IJY32" s="34"/>
      <c r="IJZ32" s="34"/>
      <c r="IKA32" s="34"/>
      <c r="IKB32" s="34"/>
      <c r="IKC32" s="34"/>
      <c r="IKD32" s="34"/>
      <c r="IKE32" s="34"/>
      <c r="IKF32" s="34"/>
      <c r="IKG32" s="34"/>
      <c r="IKH32" s="34"/>
      <c r="IKI32" s="34"/>
      <c r="IKJ32" s="34"/>
      <c r="IKK32" s="34"/>
      <c r="IKL32" s="34"/>
      <c r="IKM32" s="34"/>
      <c r="IKN32" s="34"/>
      <c r="IKO32" s="34"/>
      <c r="IKP32" s="34"/>
      <c r="IKQ32" s="34"/>
      <c r="IKR32" s="34"/>
      <c r="IKS32" s="34"/>
      <c r="IKT32" s="34"/>
      <c r="IKU32" s="34"/>
      <c r="IKV32" s="34"/>
      <c r="IKW32" s="34"/>
      <c r="IKX32" s="34"/>
      <c r="IKY32" s="34"/>
      <c r="IKZ32" s="34"/>
      <c r="ILA32" s="34"/>
      <c r="ILB32" s="34"/>
      <c r="ILC32" s="34"/>
      <c r="ILD32" s="34"/>
      <c r="ILE32" s="34"/>
      <c r="ILF32" s="34"/>
      <c r="ILG32" s="34"/>
      <c r="ILH32" s="34"/>
      <c r="ILI32" s="34"/>
      <c r="ILJ32" s="34"/>
      <c r="ILK32" s="34"/>
      <c r="ILL32" s="34"/>
      <c r="ILM32" s="34"/>
      <c r="ILN32" s="34"/>
      <c r="ILO32" s="34"/>
      <c r="ILP32" s="34"/>
      <c r="ILQ32" s="34"/>
      <c r="ILR32" s="34"/>
      <c r="ILS32" s="34"/>
      <c r="ILT32" s="34"/>
      <c r="ILU32" s="34"/>
      <c r="ILV32" s="34"/>
      <c r="ILW32" s="34"/>
      <c r="ILX32" s="34"/>
      <c r="ILY32" s="34"/>
      <c r="ILZ32" s="34"/>
      <c r="IMA32" s="34"/>
      <c r="IMB32" s="34"/>
      <c r="IMC32" s="34"/>
      <c r="IMD32" s="34"/>
      <c r="IME32" s="34"/>
      <c r="IMF32" s="34"/>
      <c r="IMG32" s="34"/>
      <c r="IMH32" s="34"/>
      <c r="IMI32" s="34"/>
      <c r="IMJ32" s="34"/>
      <c r="IMK32" s="34"/>
      <c r="IML32" s="34"/>
      <c r="IMM32" s="34"/>
      <c r="IMN32" s="34"/>
      <c r="IMO32" s="34"/>
      <c r="IMP32" s="34"/>
      <c r="IMQ32" s="34"/>
      <c r="IMR32" s="34"/>
      <c r="IMS32" s="34"/>
      <c r="IMT32" s="34"/>
      <c r="IMU32" s="34"/>
      <c r="IMV32" s="34"/>
      <c r="IMW32" s="34"/>
      <c r="IMX32" s="34"/>
      <c r="IMY32" s="34"/>
      <c r="IMZ32" s="34"/>
      <c r="INA32" s="34"/>
      <c r="INB32" s="34"/>
      <c r="INC32" s="34"/>
      <c r="IND32" s="34"/>
      <c r="INE32" s="34"/>
      <c r="INF32" s="34"/>
      <c r="ING32" s="34"/>
      <c r="INH32" s="34"/>
      <c r="INI32" s="34"/>
      <c r="INJ32" s="34"/>
      <c r="INK32" s="34"/>
      <c r="INL32" s="34"/>
      <c r="INM32" s="34"/>
      <c r="INN32" s="34"/>
      <c r="INO32" s="34"/>
      <c r="INP32" s="34"/>
      <c r="INQ32" s="34"/>
      <c r="INR32" s="34"/>
      <c r="INS32" s="34"/>
      <c r="INT32" s="34"/>
      <c r="INU32" s="34"/>
      <c r="INV32" s="34"/>
      <c r="INW32" s="34"/>
      <c r="INX32" s="34"/>
      <c r="INY32" s="34"/>
      <c r="INZ32" s="34"/>
      <c r="IOA32" s="34"/>
      <c r="IOB32" s="34"/>
      <c r="IOC32" s="34"/>
      <c r="IOD32" s="34"/>
      <c r="IOE32" s="34"/>
      <c r="IOF32" s="34"/>
      <c r="IOG32" s="34"/>
      <c r="IOH32" s="34"/>
      <c r="IOI32" s="34"/>
      <c r="IOJ32" s="34"/>
      <c r="IOK32" s="34"/>
      <c r="IOL32" s="34"/>
      <c r="IOM32" s="34"/>
      <c r="ION32" s="34"/>
      <c r="IOO32" s="34"/>
      <c r="IOP32" s="34"/>
      <c r="IOQ32" s="34"/>
      <c r="IOR32" s="34"/>
      <c r="IOS32" s="34"/>
      <c r="IOT32" s="34"/>
      <c r="IOU32" s="34"/>
      <c r="IOV32" s="34"/>
      <c r="IOW32" s="34"/>
      <c r="IOX32" s="34"/>
      <c r="IOY32" s="34"/>
      <c r="IOZ32" s="34"/>
      <c r="IPA32" s="34"/>
      <c r="IPB32" s="34"/>
      <c r="IPC32" s="34"/>
      <c r="IPD32" s="34"/>
      <c r="IPE32" s="34"/>
      <c r="IPF32" s="34"/>
      <c r="IPG32" s="34"/>
      <c r="IPH32" s="34"/>
      <c r="IPI32" s="34"/>
      <c r="IPJ32" s="34"/>
      <c r="IPK32" s="34"/>
      <c r="IPL32" s="34"/>
      <c r="IPM32" s="34"/>
      <c r="IPN32" s="34"/>
      <c r="IPO32" s="34"/>
      <c r="IPP32" s="34"/>
      <c r="IPQ32" s="34"/>
      <c r="IPR32" s="34"/>
      <c r="IPS32" s="34"/>
      <c r="IPT32" s="34"/>
      <c r="IPU32" s="34"/>
      <c r="IPV32" s="34"/>
      <c r="IPW32" s="34"/>
      <c r="IPX32" s="34"/>
      <c r="IPY32" s="34"/>
      <c r="IPZ32" s="34"/>
      <c r="IQA32" s="34"/>
      <c r="IQB32" s="34"/>
      <c r="IQC32" s="34"/>
      <c r="IQD32" s="34"/>
      <c r="IQE32" s="34"/>
      <c r="IQF32" s="34"/>
      <c r="IQG32" s="34"/>
      <c r="IQH32" s="34"/>
      <c r="IQI32" s="34"/>
      <c r="IQJ32" s="34"/>
      <c r="IQK32" s="34"/>
      <c r="IQL32" s="34"/>
      <c r="IQM32" s="34"/>
      <c r="IQN32" s="34"/>
      <c r="IQO32" s="34"/>
      <c r="IQP32" s="34"/>
      <c r="IQQ32" s="34"/>
      <c r="IQR32" s="34"/>
      <c r="IQS32" s="34"/>
      <c r="IQT32" s="34"/>
      <c r="IQU32" s="34"/>
      <c r="IQV32" s="34"/>
      <c r="IQW32" s="34"/>
      <c r="IQX32" s="34"/>
      <c r="IQY32" s="34"/>
      <c r="IQZ32" s="34"/>
      <c r="IRA32" s="34"/>
      <c r="IRB32" s="34"/>
      <c r="IRC32" s="34"/>
      <c r="IRD32" s="34"/>
      <c r="IRE32" s="34"/>
      <c r="IRF32" s="34"/>
      <c r="IRG32" s="34"/>
      <c r="IRH32" s="34"/>
      <c r="IRI32" s="34"/>
      <c r="IRJ32" s="34"/>
      <c r="IRK32" s="34"/>
      <c r="IRL32" s="34"/>
      <c r="IRM32" s="34"/>
      <c r="IRN32" s="34"/>
      <c r="IRO32" s="34"/>
      <c r="IRP32" s="34"/>
      <c r="IRQ32" s="34"/>
      <c r="IRR32" s="34"/>
      <c r="IRS32" s="34"/>
      <c r="IRT32" s="34"/>
      <c r="IRU32" s="34"/>
      <c r="IRV32" s="34"/>
      <c r="IRW32" s="34"/>
      <c r="IRX32" s="34"/>
      <c r="IRY32" s="34"/>
      <c r="IRZ32" s="34"/>
      <c r="ISA32" s="34"/>
      <c r="ISB32" s="34"/>
      <c r="ISC32" s="34"/>
      <c r="ISD32" s="34"/>
      <c r="ISE32" s="34"/>
      <c r="ISF32" s="34"/>
      <c r="ISG32" s="34"/>
      <c r="ISH32" s="34"/>
      <c r="ISI32" s="34"/>
      <c r="ISJ32" s="34"/>
      <c r="ISK32" s="34"/>
      <c r="ISL32" s="34"/>
      <c r="ISM32" s="34"/>
      <c r="ISN32" s="34"/>
      <c r="ISO32" s="34"/>
      <c r="ISP32" s="34"/>
      <c r="ISQ32" s="34"/>
      <c r="ISR32" s="34"/>
      <c r="ISS32" s="34"/>
      <c r="IST32" s="34"/>
      <c r="ISU32" s="34"/>
      <c r="ISV32" s="34"/>
      <c r="ISW32" s="34"/>
      <c r="ISX32" s="34"/>
      <c r="ISY32" s="34"/>
      <c r="ISZ32" s="34"/>
      <c r="ITA32" s="34"/>
      <c r="ITB32" s="34"/>
      <c r="ITC32" s="34"/>
      <c r="ITD32" s="34"/>
      <c r="ITE32" s="34"/>
      <c r="ITF32" s="34"/>
      <c r="ITG32" s="34"/>
      <c r="ITH32" s="34"/>
      <c r="ITI32" s="34"/>
      <c r="ITJ32" s="34"/>
      <c r="ITK32" s="34"/>
      <c r="ITL32" s="34"/>
      <c r="ITM32" s="34"/>
      <c r="ITN32" s="34"/>
      <c r="ITO32" s="34"/>
      <c r="ITP32" s="34"/>
      <c r="ITQ32" s="34"/>
      <c r="ITR32" s="34"/>
      <c r="ITS32" s="34"/>
      <c r="ITT32" s="34"/>
      <c r="ITU32" s="34"/>
      <c r="ITV32" s="34"/>
      <c r="ITW32" s="34"/>
      <c r="ITX32" s="34"/>
      <c r="ITY32" s="34"/>
      <c r="ITZ32" s="34"/>
      <c r="IUA32" s="34"/>
      <c r="IUB32" s="34"/>
      <c r="IUC32" s="34"/>
      <c r="IUD32" s="34"/>
      <c r="IUE32" s="34"/>
      <c r="IUF32" s="34"/>
      <c r="IUG32" s="34"/>
      <c r="IUH32" s="34"/>
      <c r="IUI32" s="34"/>
      <c r="IUJ32" s="34"/>
      <c r="IUK32" s="34"/>
      <c r="IUL32" s="34"/>
      <c r="IUM32" s="34"/>
      <c r="IUN32" s="34"/>
      <c r="IUO32" s="34"/>
      <c r="IUP32" s="34"/>
      <c r="IUQ32" s="34"/>
      <c r="IUR32" s="34"/>
      <c r="IUS32" s="34"/>
      <c r="IUT32" s="34"/>
      <c r="IUU32" s="34"/>
      <c r="IUV32" s="34"/>
      <c r="IUW32" s="34"/>
      <c r="IUX32" s="34"/>
      <c r="IUY32" s="34"/>
      <c r="IUZ32" s="34"/>
      <c r="IVA32" s="34"/>
      <c r="IVB32" s="34"/>
      <c r="IVC32" s="34"/>
      <c r="IVD32" s="34"/>
      <c r="IVE32" s="34"/>
      <c r="IVF32" s="34"/>
      <c r="IVG32" s="34"/>
      <c r="IVH32" s="34"/>
      <c r="IVI32" s="34"/>
      <c r="IVJ32" s="34"/>
      <c r="IVK32" s="34"/>
      <c r="IVL32" s="34"/>
      <c r="IVM32" s="34"/>
      <c r="IVN32" s="34"/>
      <c r="IVO32" s="34"/>
      <c r="IVP32" s="34"/>
      <c r="IVQ32" s="34"/>
      <c r="IVR32" s="34"/>
      <c r="IVS32" s="34"/>
      <c r="IVT32" s="34"/>
      <c r="IVU32" s="34"/>
      <c r="IVV32" s="34"/>
      <c r="IVW32" s="34"/>
      <c r="IVX32" s="34"/>
      <c r="IVY32" s="34"/>
      <c r="IVZ32" s="34"/>
      <c r="IWA32" s="34"/>
      <c r="IWB32" s="34"/>
      <c r="IWC32" s="34"/>
      <c r="IWD32" s="34"/>
      <c r="IWE32" s="34"/>
      <c r="IWF32" s="34"/>
      <c r="IWG32" s="34"/>
      <c r="IWH32" s="34"/>
      <c r="IWI32" s="34"/>
      <c r="IWJ32" s="34"/>
      <c r="IWK32" s="34"/>
      <c r="IWL32" s="34"/>
      <c r="IWM32" s="34"/>
      <c r="IWN32" s="34"/>
      <c r="IWO32" s="34"/>
      <c r="IWP32" s="34"/>
      <c r="IWQ32" s="34"/>
      <c r="IWR32" s="34"/>
      <c r="IWS32" s="34"/>
      <c r="IWT32" s="34"/>
      <c r="IWU32" s="34"/>
      <c r="IWV32" s="34"/>
      <c r="IWW32" s="34"/>
      <c r="IWX32" s="34"/>
      <c r="IWY32" s="34"/>
      <c r="IWZ32" s="34"/>
      <c r="IXA32" s="34"/>
      <c r="IXB32" s="34"/>
      <c r="IXC32" s="34"/>
      <c r="IXD32" s="34"/>
      <c r="IXE32" s="34"/>
      <c r="IXF32" s="34"/>
      <c r="IXG32" s="34"/>
      <c r="IXH32" s="34"/>
      <c r="IXI32" s="34"/>
      <c r="IXJ32" s="34"/>
      <c r="IXK32" s="34"/>
      <c r="IXL32" s="34"/>
      <c r="IXM32" s="34"/>
      <c r="IXN32" s="34"/>
      <c r="IXO32" s="34"/>
      <c r="IXP32" s="34"/>
      <c r="IXQ32" s="34"/>
      <c r="IXR32" s="34"/>
      <c r="IXS32" s="34"/>
      <c r="IXT32" s="34"/>
      <c r="IXU32" s="34"/>
      <c r="IXV32" s="34"/>
      <c r="IXW32" s="34"/>
      <c r="IXX32" s="34"/>
      <c r="IXY32" s="34"/>
      <c r="IXZ32" s="34"/>
      <c r="IYA32" s="34"/>
      <c r="IYB32" s="34"/>
      <c r="IYC32" s="34"/>
      <c r="IYD32" s="34"/>
      <c r="IYE32" s="34"/>
      <c r="IYF32" s="34"/>
      <c r="IYG32" s="34"/>
      <c r="IYH32" s="34"/>
      <c r="IYI32" s="34"/>
      <c r="IYJ32" s="34"/>
      <c r="IYK32" s="34"/>
      <c r="IYL32" s="34"/>
      <c r="IYM32" s="34"/>
      <c r="IYN32" s="34"/>
      <c r="IYO32" s="34"/>
      <c r="IYP32" s="34"/>
      <c r="IYQ32" s="34"/>
      <c r="IYR32" s="34"/>
      <c r="IYS32" s="34"/>
      <c r="IYT32" s="34"/>
      <c r="IYU32" s="34"/>
      <c r="IYV32" s="34"/>
      <c r="IYW32" s="34"/>
      <c r="IYX32" s="34"/>
      <c r="IYY32" s="34"/>
      <c r="IYZ32" s="34"/>
      <c r="IZA32" s="34"/>
      <c r="IZB32" s="34"/>
      <c r="IZC32" s="34"/>
      <c r="IZD32" s="34"/>
      <c r="IZE32" s="34"/>
      <c r="IZF32" s="34"/>
      <c r="IZG32" s="34"/>
      <c r="IZH32" s="34"/>
      <c r="IZI32" s="34"/>
      <c r="IZJ32" s="34"/>
      <c r="IZK32" s="34"/>
      <c r="IZL32" s="34"/>
      <c r="IZM32" s="34"/>
      <c r="IZN32" s="34"/>
      <c r="IZO32" s="34"/>
      <c r="IZP32" s="34"/>
      <c r="IZQ32" s="34"/>
      <c r="IZR32" s="34"/>
      <c r="IZS32" s="34"/>
      <c r="IZT32" s="34"/>
      <c r="IZU32" s="34"/>
      <c r="IZV32" s="34"/>
      <c r="IZW32" s="34"/>
      <c r="IZX32" s="34"/>
      <c r="IZY32" s="34"/>
      <c r="IZZ32" s="34"/>
      <c r="JAA32" s="34"/>
      <c r="JAB32" s="34"/>
      <c r="JAC32" s="34"/>
      <c r="JAD32" s="34"/>
      <c r="JAE32" s="34"/>
      <c r="JAF32" s="34"/>
      <c r="JAG32" s="34"/>
      <c r="JAH32" s="34"/>
      <c r="JAI32" s="34"/>
      <c r="JAJ32" s="34"/>
      <c r="JAK32" s="34"/>
      <c r="JAL32" s="34"/>
      <c r="JAM32" s="34"/>
      <c r="JAN32" s="34"/>
      <c r="JAO32" s="34"/>
      <c r="JAP32" s="34"/>
      <c r="JAQ32" s="34"/>
      <c r="JAR32" s="34"/>
      <c r="JAS32" s="34"/>
      <c r="JAT32" s="34"/>
      <c r="JAU32" s="34"/>
      <c r="JAV32" s="34"/>
      <c r="JAW32" s="34"/>
      <c r="JAX32" s="34"/>
      <c r="JAY32" s="34"/>
      <c r="JAZ32" s="34"/>
      <c r="JBA32" s="34"/>
      <c r="JBB32" s="34"/>
      <c r="JBC32" s="34"/>
      <c r="JBD32" s="34"/>
      <c r="JBE32" s="34"/>
      <c r="JBF32" s="34"/>
      <c r="JBG32" s="34"/>
      <c r="JBH32" s="34"/>
      <c r="JBI32" s="34"/>
      <c r="JBJ32" s="34"/>
      <c r="JBK32" s="34"/>
      <c r="JBL32" s="34"/>
      <c r="JBM32" s="34"/>
      <c r="JBN32" s="34"/>
      <c r="JBO32" s="34"/>
      <c r="JBP32" s="34"/>
      <c r="JBQ32" s="34"/>
      <c r="JBR32" s="34"/>
      <c r="JBS32" s="34"/>
      <c r="JBT32" s="34"/>
      <c r="JBU32" s="34"/>
      <c r="JBV32" s="34"/>
      <c r="JBW32" s="34"/>
      <c r="JBX32" s="34"/>
      <c r="JBY32" s="34"/>
      <c r="JBZ32" s="34"/>
      <c r="JCA32" s="34"/>
      <c r="JCB32" s="34"/>
      <c r="JCC32" s="34"/>
      <c r="JCD32" s="34"/>
      <c r="JCE32" s="34"/>
      <c r="JCF32" s="34"/>
      <c r="JCG32" s="34"/>
      <c r="JCH32" s="34"/>
      <c r="JCI32" s="34"/>
      <c r="JCJ32" s="34"/>
      <c r="JCK32" s="34"/>
      <c r="JCL32" s="34"/>
      <c r="JCM32" s="34"/>
      <c r="JCN32" s="34"/>
      <c r="JCO32" s="34"/>
      <c r="JCP32" s="34"/>
      <c r="JCQ32" s="34"/>
      <c r="JCR32" s="34"/>
      <c r="JCS32" s="34"/>
      <c r="JCT32" s="34"/>
      <c r="JCU32" s="34"/>
      <c r="JCV32" s="34"/>
      <c r="JCW32" s="34"/>
      <c r="JCX32" s="34"/>
      <c r="JCY32" s="34"/>
      <c r="JCZ32" s="34"/>
      <c r="JDA32" s="34"/>
      <c r="JDB32" s="34"/>
      <c r="JDC32" s="34"/>
      <c r="JDD32" s="34"/>
      <c r="JDE32" s="34"/>
      <c r="JDF32" s="34"/>
      <c r="JDG32" s="34"/>
      <c r="JDH32" s="34"/>
      <c r="JDI32" s="34"/>
      <c r="JDJ32" s="34"/>
      <c r="JDK32" s="34"/>
      <c r="JDL32" s="34"/>
      <c r="JDM32" s="34"/>
      <c r="JDN32" s="34"/>
      <c r="JDO32" s="34"/>
      <c r="JDP32" s="34"/>
      <c r="JDQ32" s="34"/>
      <c r="JDR32" s="34"/>
      <c r="JDS32" s="34"/>
      <c r="JDT32" s="34"/>
      <c r="JDU32" s="34"/>
      <c r="JDV32" s="34"/>
      <c r="JDW32" s="34"/>
      <c r="JDX32" s="34"/>
      <c r="JDY32" s="34"/>
      <c r="JDZ32" s="34"/>
      <c r="JEA32" s="34"/>
      <c r="JEB32" s="34"/>
      <c r="JEC32" s="34"/>
      <c r="JED32" s="34"/>
      <c r="JEE32" s="34"/>
      <c r="JEF32" s="34"/>
      <c r="JEG32" s="34"/>
      <c r="JEH32" s="34"/>
      <c r="JEI32" s="34"/>
      <c r="JEJ32" s="34"/>
      <c r="JEK32" s="34"/>
      <c r="JEL32" s="34"/>
      <c r="JEM32" s="34"/>
      <c r="JEN32" s="34"/>
      <c r="JEO32" s="34"/>
      <c r="JEP32" s="34"/>
      <c r="JEQ32" s="34"/>
      <c r="JER32" s="34"/>
      <c r="JES32" s="34"/>
      <c r="JET32" s="34"/>
      <c r="JEU32" s="34"/>
      <c r="JEV32" s="34"/>
      <c r="JEW32" s="34"/>
      <c r="JEX32" s="34"/>
      <c r="JEY32" s="34"/>
      <c r="JEZ32" s="34"/>
      <c r="JFA32" s="34"/>
      <c r="JFB32" s="34"/>
      <c r="JFC32" s="34"/>
      <c r="JFD32" s="34"/>
      <c r="JFE32" s="34"/>
      <c r="JFF32" s="34"/>
      <c r="JFG32" s="34"/>
      <c r="JFH32" s="34"/>
      <c r="JFI32" s="34"/>
      <c r="JFJ32" s="34"/>
      <c r="JFK32" s="34"/>
      <c r="JFL32" s="34"/>
      <c r="JFM32" s="34"/>
      <c r="JFN32" s="34"/>
      <c r="JFO32" s="34"/>
      <c r="JFP32" s="34"/>
      <c r="JFQ32" s="34"/>
      <c r="JFR32" s="34"/>
      <c r="JFS32" s="34"/>
      <c r="JFT32" s="34"/>
      <c r="JFU32" s="34"/>
      <c r="JFV32" s="34"/>
      <c r="JFW32" s="34"/>
      <c r="JFX32" s="34"/>
      <c r="JFY32" s="34"/>
      <c r="JFZ32" s="34"/>
      <c r="JGA32" s="34"/>
      <c r="JGB32" s="34"/>
      <c r="JGC32" s="34"/>
      <c r="JGD32" s="34"/>
      <c r="JGE32" s="34"/>
      <c r="JGF32" s="34"/>
      <c r="JGG32" s="34"/>
      <c r="JGH32" s="34"/>
      <c r="JGI32" s="34"/>
      <c r="JGJ32" s="34"/>
      <c r="JGK32" s="34"/>
      <c r="JGL32" s="34"/>
      <c r="JGM32" s="34"/>
      <c r="JGN32" s="34"/>
      <c r="JGO32" s="34"/>
      <c r="JGP32" s="34"/>
      <c r="JGQ32" s="34"/>
      <c r="JGR32" s="34"/>
      <c r="JGS32" s="34"/>
      <c r="JGT32" s="34"/>
      <c r="JGU32" s="34"/>
      <c r="JGV32" s="34"/>
      <c r="JGW32" s="34"/>
      <c r="JGX32" s="34"/>
      <c r="JGY32" s="34"/>
      <c r="JGZ32" s="34"/>
      <c r="JHA32" s="34"/>
      <c r="JHB32" s="34"/>
      <c r="JHC32" s="34"/>
      <c r="JHD32" s="34"/>
      <c r="JHE32" s="34"/>
      <c r="JHF32" s="34"/>
      <c r="JHG32" s="34"/>
      <c r="JHH32" s="34"/>
      <c r="JHI32" s="34"/>
      <c r="JHJ32" s="34"/>
      <c r="JHK32" s="34"/>
      <c r="JHL32" s="34"/>
      <c r="JHM32" s="34"/>
      <c r="JHN32" s="34"/>
      <c r="JHO32" s="34"/>
      <c r="JHP32" s="34"/>
      <c r="JHQ32" s="34"/>
      <c r="JHR32" s="34"/>
      <c r="JHS32" s="34"/>
      <c r="JHT32" s="34"/>
      <c r="JHU32" s="34"/>
      <c r="JHV32" s="34"/>
      <c r="JHW32" s="34"/>
      <c r="JHX32" s="34"/>
      <c r="JHY32" s="34"/>
      <c r="JHZ32" s="34"/>
      <c r="JIA32" s="34"/>
      <c r="JIB32" s="34"/>
      <c r="JIC32" s="34"/>
      <c r="JID32" s="34"/>
      <c r="JIE32" s="34"/>
      <c r="JIF32" s="34"/>
      <c r="JIG32" s="34"/>
      <c r="JIH32" s="34"/>
      <c r="JII32" s="34"/>
      <c r="JIJ32" s="34"/>
      <c r="JIK32" s="34"/>
      <c r="JIL32" s="34"/>
      <c r="JIM32" s="34"/>
      <c r="JIN32" s="34"/>
      <c r="JIO32" s="34"/>
      <c r="JIP32" s="34"/>
      <c r="JIQ32" s="34"/>
      <c r="JIR32" s="34"/>
      <c r="JIS32" s="34"/>
      <c r="JIT32" s="34"/>
      <c r="JIU32" s="34"/>
      <c r="JIV32" s="34"/>
      <c r="JIW32" s="34"/>
      <c r="JIX32" s="34"/>
      <c r="JIY32" s="34"/>
      <c r="JIZ32" s="34"/>
      <c r="JJA32" s="34"/>
      <c r="JJB32" s="34"/>
      <c r="JJC32" s="34"/>
      <c r="JJD32" s="34"/>
      <c r="JJE32" s="34"/>
      <c r="JJF32" s="34"/>
      <c r="JJG32" s="34"/>
      <c r="JJH32" s="34"/>
      <c r="JJI32" s="34"/>
      <c r="JJJ32" s="34"/>
      <c r="JJK32" s="34"/>
      <c r="JJL32" s="34"/>
      <c r="JJM32" s="34"/>
      <c r="JJN32" s="34"/>
      <c r="JJO32" s="34"/>
      <c r="JJP32" s="34"/>
      <c r="JJQ32" s="34"/>
      <c r="JJR32" s="34"/>
      <c r="JJS32" s="34"/>
      <c r="JJT32" s="34"/>
      <c r="JJU32" s="34"/>
      <c r="JJV32" s="34"/>
      <c r="JJW32" s="34"/>
      <c r="JJX32" s="34"/>
      <c r="JJY32" s="34"/>
      <c r="JJZ32" s="34"/>
      <c r="JKA32" s="34"/>
      <c r="JKB32" s="34"/>
      <c r="JKC32" s="34"/>
      <c r="JKD32" s="34"/>
      <c r="JKE32" s="34"/>
      <c r="JKF32" s="34"/>
      <c r="JKG32" s="34"/>
      <c r="JKH32" s="34"/>
      <c r="JKI32" s="34"/>
      <c r="JKJ32" s="34"/>
      <c r="JKK32" s="34"/>
      <c r="JKL32" s="34"/>
      <c r="JKM32" s="34"/>
      <c r="JKN32" s="34"/>
      <c r="JKO32" s="34"/>
      <c r="JKP32" s="34"/>
      <c r="JKQ32" s="34"/>
      <c r="JKR32" s="34"/>
      <c r="JKS32" s="34"/>
      <c r="JKT32" s="34"/>
      <c r="JKU32" s="34"/>
      <c r="JKV32" s="34"/>
      <c r="JKW32" s="34"/>
      <c r="JKX32" s="34"/>
      <c r="JKY32" s="34"/>
      <c r="JKZ32" s="34"/>
      <c r="JLA32" s="34"/>
      <c r="JLB32" s="34"/>
      <c r="JLC32" s="34"/>
      <c r="JLD32" s="34"/>
      <c r="JLE32" s="34"/>
      <c r="JLF32" s="34"/>
      <c r="JLG32" s="34"/>
      <c r="JLH32" s="34"/>
      <c r="JLI32" s="34"/>
      <c r="JLJ32" s="34"/>
      <c r="JLK32" s="34"/>
      <c r="JLL32" s="34"/>
      <c r="JLM32" s="34"/>
      <c r="JLN32" s="34"/>
      <c r="JLO32" s="34"/>
      <c r="JLP32" s="34"/>
      <c r="JLQ32" s="34"/>
      <c r="JLR32" s="34"/>
      <c r="JLS32" s="34"/>
      <c r="JLT32" s="34"/>
      <c r="JLU32" s="34"/>
      <c r="JLV32" s="34"/>
      <c r="JLW32" s="34"/>
      <c r="JLX32" s="34"/>
      <c r="JLY32" s="34"/>
      <c r="JLZ32" s="34"/>
      <c r="JMA32" s="34"/>
      <c r="JMB32" s="34"/>
      <c r="JMC32" s="34"/>
      <c r="JMD32" s="34"/>
      <c r="JME32" s="34"/>
      <c r="JMF32" s="34"/>
      <c r="JMG32" s="34"/>
      <c r="JMH32" s="34"/>
      <c r="JMI32" s="34"/>
      <c r="JMJ32" s="34"/>
      <c r="JMK32" s="34"/>
      <c r="JML32" s="34"/>
      <c r="JMM32" s="34"/>
      <c r="JMN32" s="34"/>
      <c r="JMO32" s="34"/>
      <c r="JMP32" s="34"/>
      <c r="JMQ32" s="34"/>
      <c r="JMR32" s="34"/>
      <c r="JMS32" s="34"/>
      <c r="JMT32" s="34"/>
      <c r="JMU32" s="34"/>
      <c r="JMV32" s="34"/>
      <c r="JMW32" s="34"/>
      <c r="JMX32" s="34"/>
      <c r="JMY32" s="34"/>
      <c r="JMZ32" s="34"/>
      <c r="JNA32" s="34"/>
      <c r="JNB32" s="34"/>
      <c r="JNC32" s="34"/>
      <c r="JND32" s="34"/>
      <c r="JNE32" s="34"/>
      <c r="JNF32" s="34"/>
      <c r="JNG32" s="34"/>
      <c r="JNH32" s="34"/>
      <c r="JNI32" s="34"/>
      <c r="JNJ32" s="34"/>
      <c r="JNK32" s="34"/>
      <c r="JNL32" s="34"/>
      <c r="JNM32" s="34"/>
      <c r="JNN32" s="34"/>
      <c r="JNO32" s="34"/>
      <c r="JNP32" s="34"/>
      <c r="JNQ32" s="34"/>
      <c r="JNR32" s="34"/>
      <c r="JNS32" s="34"/>
      <c r="JNT32" s="34"/>
      <c r="JNU32" s="34"/>
      <c r="JNV32" s="34"/>
      <c r="JNW32" s="34"/>
      <c r="JNX32" s="34"/>
      <c r="JNY32" s="34"/>
      <c r="JNZ32" s="34"/>
      <c r="JOA32" s="34"/>
      <c r="JOB32" s="34"/>
      <c r="JOC32" s="34"/>
      <c r="JOD32" s="34"/>
      <c r="JOE32" s="34"/>
      <c r="JOF32" s="34"/>
      <c r="JOG32" s="34"/>
      <c r="JOH32" s="34"/>
      <c r="JOI32" s="34"/>
      <c r="JOJ32" s="34"/>
      <c r="JOK32" s="34"/>
      <c r="JOL32" s="34"/>
      <c r="JOM32" s="34"/>
      <c r="JON32" s="34"/>
      <c r="JOO32" s="34"/>
      <c r="JOP32" s="34"/>
      <c r="JOQ32" s="34"/>
      <c r="JOR32" s="34"/>
      <c r="JOS32" s="34"/>
      <c r="JOT32" s="34"/>
      <c r="JOU32" s="34"/>
      <c r="JOV32" s="34"/>
      <c r="JOW32" s="34"/>
      <c r="JOX32" s="34"/>
      <c r="JOY32" s="34"/>
      <c r="JOZ32" s="34"/>
      <c r="JPA32" s="34"/>
      <c r="JPB32" s="34"/>
      <c r="JPC32" s="34"/>
      <c r="JPD32" s="34"/>
      <c r="JPE32" s="34"/>
      <c r="JPF32" s="34"/>
      <c r="JPG32" s="34"/>
      <c r="JPH32" s="34"/>
      <c r="JPI32" s="34"/>
      <c r="JPJ32" s="34"/>
      <c r="JPK32" s="34"/>
      <c r="JPL32" s="34"/>
      <c r="JPM32" s="34"/>
      <c r="JPN32" s="34"/>
      <c r="JPO32" s="34"/>
      <c r="JPP32" s="34"/>
      <c r="JPQ32" s="34"/>
      <c r="JPR32" s="34"/>
      <c r="JPS32" s="34"/>
      <c r="JPT32" s="34"/>
      <c r="JPU32" s="34"/>
      <c r="JPV32" s="34"/>
      <c r="JPW32" s="34"/>
      <c r="JPX32" s="34"/>
      <c r="JPY32" s="34"/>
      <c r="JPZ32" s="34"/>
      <c r="JQA32" s="34"/>
      <c r="JQB32" s="34"/>
      <c r="JQC32" s="34"/>
      <c r="JQD32" s="34"/>
      <c r="JQE32" s="34"/>
      <c r="JQF32" s="34"/>
      <c r="JQG32" s="34"/>
      <c r="JQH32" s="34"/>
      <c r="JQI32" s="34"/>
      <c r="JQJ32" s="34"/>
      <c r="JQK32" s="34"/>
      <c r="JQL32" s="34"/>
      <c r="JQM32" s="34"/>
      <c r="JQN32" s="34"/>
      <c r="JQO32" s="34"/>
      <c r="JQP32" s="34"/>
      <c r="JQQ32" s="34"/>
      <c r="JQR32" s="34"/>
      <c r="JQS32" s="34"/>
      <c r="JQT32" s="34"/>
      <c r="JQU32" s="34"/>
      <c r="JQV32" s="34"/>
      <c r="JQW32" s="34"/>
      <c r="JQX32" s="34"/>
      <c r="JQY32" s="34"/>
      <c r="JQZ32" s="34"/>
      <c r="JRA32" s="34"/>
      <c r="JRB32" s="34"/>
      <c r="JRC32" s="34"/>
      <c r="JRD32" s="34"/>
      <c r="JRE32" s="34"/>
      <c r="JRF32" s="34"/>
      <c r="JRG32" s="34"/>
      <c r="JRH32" s="34"/>
      <c r="JRI32" s="34"/>
      <c r="JRJ32" s="34"/>
      <c r="JRK32" s="34"/>
      <c r="JRL32" s="34"/>
      <c r="JRM32" s="34"/>
      <c r="JRN32" s="34"/>
      <c r="JRO32" s="34"/>
      <c r="JRP32" s="34"/>
      <c r="JRQ32" s="34"/>
      <c r="JRR32" s="34"/>
      <c r="JRS32" s="34"/>
      <c r="JRT32" s="34"/>
      <c r="JRU32" s="34"/>
      <c r="JRV32" s="34"/>
      <c r="JRW32" s="34"/>
      <c r="JRX32" s="34"/>
      <c r="JRY32" s="34"/>
      <c r="JRZ32" s="34"/>
      <c r="JSA32" s="34"/>
      <c r="JSB32" s="34"/>
      <c r="JSC32" s="34"/>
      <c r="JSD32" s="34"/>
      <c r="JSE32" s="34"/>
      <c r="JSF32" s="34"/>
      <c r="JSG32" s="34"/>
      <c r="JSH32" s="34"/>
      <c r="JSI32" s="34"/>
      <c r="JSJ32" s="34"/>
      <c r="JSK32" s="34"/>
      <c r="JSL32" s="34"/>
      <c r="JSM32" s="34"/>
      <c r="JSN32" s="34"/>
      <c r="JSO32" s="34"/>
      <c r="JSP32" s="34"/>
      <c r="JSQ32" s="34"/>
      <c r="JSR32" s="34"/>
      <c r="JSS32" s="34"/>
      <c r="JST32" s="34"/>
      <c r="JSU32" s="34"/>
      <c r="JSV32" s="34"/>
      <c r="JSW32" s="34"/>
      <c r="JSX32" s="34"/>
      <c r="JSY32" s="34"/>
      <c r="JSZ32" s="34"/>
      <c r="JTA32" s="34"/>
      <c r="JTB32" s="34"/>
      <c r="JTC32" s="34"/>
      <c r="JTD32" s="34"/>
      <c r="JTE32" s="34"/>
      <c r="JTF32" s="34"/>
      <c r="JTG32" s="34"/>
      <c r="JTH32" s="34"/>
      <c r="JTI32" s="34"/>
      <c r="JTJ32" s="34"/>
      <c r="JTK32" s="34"/>
      <c r="JTL32" s="34"/>
      <c r="JTM32" s="34"/>
      <c r="JTN32" s="34"/>
      <c r="JTO32" s="34"/>
      <c r="JTP32" s="34"/>
      <c r="JTQ32" s="34"/>
      <c r="JTR32" s="34"/>
      <c r="JTS32" s="34"/>
      <c r="JTT32" s="34"/>
      <c r="JTU32" s="34"/>
      <c r="JTV32" s="34"/>
      <c r="JTW32" s="34"/>
      <c r="JTX32" s="34"/>
      <c r="JTY32" s="34"/>
      <c r="JTZ32" s="34"/>
      <c r="JUA32" s="34"/>
      <c r="JUB32" s="34"/>
      <c r="JUC32" s="34"/>
      <c r="JUD32" s="34"/>
      <c r="JUE32" s="34"/>
      <c r="JUF32" s="34"/>
      <c r="JUG32" s="34"/>
      <c r="JUH32" s="34"/>
      <c r="JUI32" s="34"/>
      <c r="JUJ32" s="34"/>
      <c r="JUK32" s="34"/>
      <c r="JUL32" s="34"/>
      <c r="JUM32" s="34"/>
      <c r="JUN32" s="34"/>
      <c r="JUO32" s="34"/>
      <c r="JUP32" s="34"/>
      <c r="JUQ32" s="34"/>
      <c r="JUR32" s="34"/>
      <c r="JUS32" s="34"/>
      <c r="JUT32" s="34"/>
      <c r="JUU32" s="34"/>
      <c r="JUV32" s="34"/>
      <c r="JUW32" s="34"/>
      <c r="JUX32" s="34"/>
      <c r="JUY32" s="34"/>
      <c r="JUZ32" s="34"/>
      <c r="JVA32" s="34"/>
      <c r="JVB32" s="34"/>
      <c r="JVC32" s="34"/>
      <c r="JVD32" s="34"/>
      <c r="JVE32" s="34"/>
      <c r="JVF32" s="34"/>
      <c r="JVG32" s="34"/>
      <c r="JVH32" s="34"/>
      <c r="JVI32" s="34"/>
      <c r="JVJ32" s="34"/>
      <c r="JVK32" s="34"/>
      <c r="JVL32" s="34"/>
      <c r="JVM32" s="34"/>
      <c r="JVN32" s="34"/>
      <c r="JVO32" s="34"/>
      <c r="JVP32" s="34"/>
      <c r="JVQ32" s="34"/>
      <c r="JVR32" s="34"/>
      <c r="JVS32" s="34"/>
      <c r="JVT32" s="34"/>
      <c r="JVU32" s="34"/>
      <c r="JVV32" s="34"/>
      <c r="JVW32" s="34"/>
      <c r="JVX32" s="34"/>
      <c r="JVY32" s="34"/>
      <c r="JVZ32" s="34"/>
      <c r="JWA32" s="34"/>
      <c r="JWB32" s="34"/>
      <c r="JWC32" s="34"/>
      <c r="JWD32" s="34"/>
      <c r="JWE32" s="34"/>
      <c r="JWF32" s="34"/>
      <c r="JWG32" s="34"/>
      <c r="JWH32" s="34"/>
      <c r="JWI32" s="34"/>
      <c r="JWJ32" s="34"/>
      <c r="JWK32" s="34"/>
      <c r="JWL32" s="34"/>
      <c r="JWM32" s="34"/>
      <c r="JWN32" s="34"/>
      <c r="JWO32" s="34"/>
      <c r="JWP32" s="34"/>
      <c r="JWQ32" s="34"/>
      <c r="JWR32" s="34"/>
      <c r="JWS32" s="34"/>
      <c r="JWT32" s="34"/>
      <c r="JWU32" s="34"/>
      <c r="JWV32" s="34"/>
      <c r="JWW32" s="34"/>
      <c r="JWX32" s="34"/>
      <c r="JWY32" s="34"/>
      <c r="JWZ32" s="34"/>
      <c r="JXA32" s="34"/>
      <c r="JXB32" s="34"/>
      <c r="JXC32" s="34"/>
      <c r="JXD32" s="34"/>
      <c r="JXE32" s="34"/>
      <c r="JXF32" s="34"/>
      <c r="JXG32" s="34"/>
      <c r="JXH32" s="34"/>
      <c r="JXI32" s="34"/>
      <c r="JXJ32" s="34"/>
      <c r="JXK32" s="34"/>
      <c r="JXL32" s="34"/>
      <c r="JXM32" s="34"/>
      <c r="JXN32" s="34"/>
      <c r="JXO32" s="34"/>
      <c r="JXP32" s="34"/>
      <c r="JXQ32" s="34"/>
      <c r="JXR32" s="34"/>
      <c r="JXS32" s="34"/>
      <c r="JXT32" s="34"/>
      <c r="JXU32" s="34"/>
      <c r="JXV32" s="34"/>
      <c r="JXW32" s="34"/>
      <c r="JXX32" s="34"/>
      <c r="JXY32" s="34"/>
      <c r="JXZ32" s="34"/>
      <c r="JYA32" s="34"/>
      <c r="JYB32" s="34"/>
      <c r="JYC32" s="34"/>
      <c r="JYD32" s="34"/>
      <c r="JYE32" s="34"/>
      <c r="JYF32" s="34"/>
      <c r="JYG32" s="34"/>
      <c r="JYH32" s="34"/>
      <c r="JYI32" s="34"/>
      <c r="JYJ32" s="34"/>
      <c r="JYK32" s="34"/>
      <c r="JYL32" s="34"/>
      <c r="JYM32" s="34"/>
      <c r="JYN32" s="34"/>
      <c r="JYO32" s="34"/>
      <c r="JYP32" s="34"/>
      <c r="JYQ32" s="34"/>
      <c r="JYR32" s="34"/>
      <c r="JYS32" s="34"/>
      <c r="JYT32" s="34"/>
      <c r="JYU32" s="34"/>
      <c r="JYV32" s="34"/>
      <c r="JYW32" s="34"/>
      <c r="JYX32" s="34"/>
      <c r="JYY32" s="34"/>
      <c r="JYZ32" s="34"/>
      <c r="JZA32" s="34"/>
      <c r="JZB32" s="34"/>
      <c r="JZC32" s="34"/>
      <c r="JZD32" s="34"/>
      <c r="JZE32" s="34"/>
      <c r="JZF32" s="34"/>
      <c r="JZG32" s="34"/>
      <c r="JZH32" s="34"/>
      <c r="JZI32" s="34"/>
      <c r="JZJ32" s="34"/>
      <c r="JZK32" s="34"/>
      <c r="JZL32" s="34"/>
      <c r="JZM32" s="34"/>
      <c r="JZN32" s="34"/>
      <c r="JZO32" s="34"/>
      <c r="JZP32" s="34"/>
      <c r="JZQ32" s="34"/>
      <c r="JZR32" s="34"/>
      <c r="JZS32" s="34"/>
      <c r="JZT32" s="34"/>
      <c r="JZU32" s="34"/>
      <c r="JZV32" s="34"/>
      <c r="JZW32" s="34"/>
      <c r="JZX32" s="34"/>
      <c r="JZY32" s="34"/>
      <c r="JZZ32" s="34"/>
      <c r="KAA32" s="34"/>
      <c r="KAB32" s="34"/>
      <c r="KAC32" s="34"/>
      <c r="KAD32" s="34"/>
      <c r="KAE32" s="34"/>
      <c r="KAF32" s="34"/>
      <c r="KAG32" s="34"/>
      <c r="KAH32" s="34"/>
      <c r="KAI32" s="34"/>
      <c r="KAJ32" s="34"/>
      <c r="KAK32" s="34"/>
      <c r="KAL32" s="34"/>
      <c r="KAM32" s="34"/>
      <c r="KAN32" s="34"/>
      <c r="KAO32" s="34"/>
      <c r="KAP32" s="34"/>
      <c r="KAQ32" s="34"/>
      <c r="KAR32" s="34"/>
      <c r="KAS32" s="34"/>
      <c r="KAT32" s="34"/>
      <c r="KAU32" s="34"/>
      <c r="KAV32" s="34"/>
      <c r="KAW32" s="34"/>
      <c r="KAX32" s="34"/>
      <c r="KAY32" s="34"/>
      <c r="KAZ32" s="34"/>
      <c r="KBA32" s="34"/>
      <c r="KBB32" s="34"/>
      <c r="KBC32" s="34"/>
      <c r="KBD32" s="34"/>
      <c r="KBE32" s="34"/>
      <c r="KBF32" s="34"/>
      <c r="KBG32" s="34"/>
      <c r="KBH32" s="34"/>
      <c r="KBI32" s="34"/>
      <c r="KBJ32" s="34"/>
      <c r="KBK32" s="34"/>
      <c r="KBL32" s="34"/>
      <c r="KBM32" s="34"/>
      <c r="KBN32" s="34"/>
      <c r="KBO32" s="34"/>
      <c r="KBP32" s="34"/>
      <c r="KBQ32" s="34"/>
      <c r="KBR32" s="34"/>
      <c r="KBS32" s="34"/>
      <c r="KBT32" s="34"/>
      <c r="KBU32" s="34"/>
      <c r="KBV32" s="34"/>
      <c r="KBW32" s="34"/>
      <c r="KBX32" s="34"/>
      <c r="KBY32" s="34"/>
      <c r="KBZ32" s="34"/>
      <c r="KCA32" s="34"/>
      <c r="KCB32" s="34"/>
      <c r="KCC32" s="34"/>
      <c r="KCD32" s="34"/>
      <c r="KCE32" s="34"/>
      <c r="KCF32" s="34"/>
      <c r="KCG32" s="34"/>
      <c r="KCH32" s="34"/>
      <c r="KCI32" s="34"/>
      <c r="KCJ32" s="34"/>
      <c r="KCK32" s="34"/>
      <c r="KCL32" s="34"/>
      <c r="KCM32" s="34"/>
      <c r="KCN32" s="34"/>
      <c r="KCO32" s="34"/>
      <c r="KCP32" s="34"/>
      <c r="KCQ32" s="34"/>
      <c r="KCR32" s="34"/>
      <c r="KCS32" s="34"/>
      <c r="KCT32" s="34"/>
      <c r="KCU32" s="34"/>
      <c r="KCV32" s="34"/>
      <c r="KCW32" s="34"/>
      <c r="KCX32" s="34"/>
      <c r="KCY32" s="34"/>
      <c r="KCZ32" s="34"/>
      <c r="KDA32" s="34"/>
      <c r="KDB32" s="34"/>
      <c r="KDC32" s="34"/>
      <c r="KDD32" s="34"/>
      <c r="KDE32" s="34"/>
      <c r="KDF32" s="34"/>
      <c r="KDG32" s="34"/>
      <c r="KDH32" s="34"/>
      <c r="KDI32" s="34"/>
      <c r="KDJ32" s="34"/>
      <c r="KDK32" s="34"/>
      <c r="KDL32" s="34"/>
      <c r="KDM32" s="34"/>
      <c r="KDN32" s="34"/>
      <c r="KDO32" s="34"/>
      <c r="KDP32" s="34"/>
      <c r="KDQ32" s="34"/>
      <c r="KDR32" s="34"/>
      <c r="KDS32" s="34"/>
      <c r="KDT32" s="34"/>
      <c r="KDU32" s="34"/>
      <c r="KDV32" s="34"/>
      <c r="KDW32" s="34"/>
      <c r="KDX32" s="34"/>
      <c r="KDY32" s="34"/>
      <c r="KDZ32" s="34"/>
      <c r="KEA32" s="34"/>
      <c r="KEB32" s="34"/>
      <c r="KEC32" s="34"/>
      <c r="KED32" s="34"/>
      <c r="KEE32" s="34"/>
      <c r="KEF32" s="34"/>
      <c r="KEG32" s="34"/>
      <c r="KEH32" s="34"/>
      <c r="KEI32" s="34"/>
      <c r="KEJ32" s="34"/>
      <c r="KEK32" s="34"/>
      <c r="KEL32" s="34"/>
      <c r="KEM32" s="34"/>
      <c r="KEN32" s="34"/>
      <c r="KEO32" s="34"/>
      <c r="KEP32" s="34"/>
      <c r="KEQ32" s="34"/>
      <c r="KER32" s="34"/>
      <c r="KES32" s="34"/>
      <c r="KET32" s="34"/>
      <c r="KEU32" s="34"/>
      <c r="KEV32" s="34"/>
      <c r="KEW32" s="34"/>
      <c r="KEX32" s="34"/>
      <c r="KEY32" s="34"/>
      <c r="KEZ32" s="34"/>
      <c r="KFA32" s="34"/>
      <c r="KFB32" s="34"/>
      <c r="KFC32" s="34"/>
      <c r="KFD32" s="34"/>
      <c r="KFE32" s="34"/>
      <c r="KFF32" s="34"/>
      <c r="KFG32" s="34"/>
      <c r="KFH32" s="34"/>
      <c r="KFI32" s="34"/>
      <c r="KFJ32" s="34"/>
      <c r="KFK32" s="34"/>
      <c r="KFL32" s="34"/>
      <c r="KFM32" s="34"/>
      <c r="KFN32" s="34"/>
      <c r="KFO32" s="34"/>
      <c r="KFP32" s="34"/>
      <c r="KFQ32" s="34"/>
      <c r="KFR32" s="34"/>
      <c r="KFS32" s="34"/>
      <c r="KFT32" s="34"/>
      <c r="KFU32" s="34"/>
      <c r="KFV32" s="34"/>
      <c r="KFW32" s="34"/>
      <c r="KFX32" s="34"/>
      <c r="KFY32" s="34"/>
      <c r="KFZ32" s="34"/>
      <c r="KGA32" s="34"/>
      <c r="KGB32" s="34"/>
      <c r="KGC32" s="34"/>
      <c r="KGD32" s="34"/>
      <c r="KGE32" s="34"/>
      <c r="KGF32" s="34"/>
      <c r="KGG32" s="34"/>
      <c r="KGH32" s="34"/>
      <c r="KGI32" s="34"/>
      <c r="KGJ32" s="34"/>
      <c r="KGK32" s="34"/>
      <c r="KGL32" s="34"/>
      <c r="KGM32" s="34"/>
      <c r="KGN32" s="34"/>
      <c r="KGO32" s="34"/>
      <c r="KGP32" s="34"/>
      <c r="KGQ32" s="34"/>
      <c r="KGR32" s="34"/>
      <c r="KGS32" s="34"/>
      <c r="KGT32" s="34"/>
      <c r="KGU32" s="34"/>
      <c r="KGV32" s="34"/>
      <c r="KGW32" s="34"/>
      <c r="KGX32" s="34"/>
      <c r="KGY32" s="34"/>
      <c r="KGZ32" s="34"/>
      <c r="KHA32" s="34"/>
      <c r="KHB32" s="34"/>
      <c r="KHC32" s="34"/>
      <c r="KHD32" s="34"/>
      <c r="KHE32" s="34"/>
      <c r="KHF32" s="34"/>
      <c r="KHG32" s="34"/>
      <c r="KHH32" s="34"/>
      <c r="KHI32" s="34"/>
      <c r="KHJ32" s="34"/>
      <c r="KHK32" s="34"/>
      <c r="KHL32" s="34"/>
      <c r="KHM32" s="34"/>
      <c r="KHN32" s="34"/>
      <c r="KHO32" s="34"/>
      <c r="KHP32" s="34"/>
      <c r="KHQ32" s="34"/>
      <c r="KHR32" s="34"/>
      <c r="KHS32" s="34"/>
      <c r="KHT32" s="34"/>
      <c r="KHU32" s="34"/>
      <c r="KHV32" s="34"/>
      <c r="KHW32" s="34"/>
      <c r="KHX32" s="34"/>
      <c r="KHY32" s="34"/>
      <c r="KHZ32" s="34"/>
      <c r="KIA32" s="34"/>
      <c r="KIB32" s="34"/>
      <c r="KIC32" s="34"/>
      <c r="KID32" s="34"/>
      <c r="KIE32" s="34"/>
      <c r="KIF32" s="34"/>
      <c r="KIG32" s="34"/>
      <c r="KIH32" s="34"/>
      <c r="KII32" s="34"/>
      <c r="KIJ32" s="34"/>
      <c r="KIK32" s="34"/>
      <c r="KIL32" s="34"/>
      <c r="KIM32" s="34"/>
      <c r="KIN32" s="34"/>
      <c r="KIO32" s="34"/>
      <c r="KIP32" s="34"/>
      <c r="KIQ32" s="34"/>
      <c r="KIR32" s="34"/>
      <c r="KIS32" s="34"/>
      <c r="KIT32" s="34"/>
      <c r="KIU32" s="34"/>
      <c r="KIV32" s="34"/>
      <c r="KIW32" s="34"/>
      <c r="KIX32" s="34"/>
      <c r="KIY32" s="34"/>
      <c r="KIZ32" s="34"/>
      <c r="KJA32" s="34"/>
      <c r="KJB32" s="34"/>
      <c r="KJC32" s="34"/>
      <c r="KJD32" s="34"/>
      <c r="KJE32" s="34"/>
      <c r="KJF32" s="34"/>
      <c r="KJG32" s="34"/>
      <c r="KJH32" s="34"/>
      <c r="KJI32" s="34"/>
      <c r="KJJ32" s="34"/>
      <c r="KJK32" s="34"/>
      <c r="KJL32" s="34"/>
      <c r="KJM32" s="34"/>
      <c r="KJN32" s="34"/>
      <c r="KJO32" s="34"/>
      <c r="KJP32" s="34"/>
      <c r="KJQ32" s="34"/>
      <c r="KJR32" s="34"/>
      <c r="KJS32" s="34"/>
      <c r="KJT32" s="34"/>
      <c r="KJU32" s="34"/>
      <c r="KJV32" s="34"/>
      <c r="KJW32" s="34"/>
      <c r="KJX32" s="34"/>
      <c r="KJY32" s="34"/>
      <c r="KJZ32" s="34"/>
      <c r="KKA32" s="34"/>
      <c r="KKB32" s="34"/>
      <c r="KKC32" s="34"/>
      <c r="KKD32" s="34"/>
      <c r="KKE32" s="34"/>
      <c r="KKF32" s="34"/>
      <c r="KKG32" s="34"/>
      <c r="KKH32" s="34"/>
      <c r="KKI32" s="34"/>
      <c r="KKJ32" s="34"/>
      <c r="KKK32" s="34"/>
      <c r="KKL32" s="34"/>
      <c r="KKM32" s="34"/>
      <c r="KKN32" s="34"/>
      <c r="KKO32" s="34"/>
      <c r="KKP32" s="34"/>
      <c r="KKQ32" s="34"/>
      <c r="KKR32" s="34"/>
      <c r="KKS32" s="34"/>
      <c r="KKT32" s="34"/>
      <c r="KKU32" s="34"/>
      <c r="KKV32" s="34"/>
      <c r="KKW32" s="34"/>
      <c r="KKX32" s="34"/>
      <c r="KKY32" s="34"/>
      <c r="KKZ32" s="34"/>
      <c r="KLA32" s="34"/>
      <c r="KLB32" s="34"/>
      <c r="KLC32" s="34"/>
      <c r="KLD32" s="34"/>
      <c r="KLE32" s="34"/>
      <c r="KLF32" s="34"/>
      <c r="KLG32" s="34"/>
      <c r="KLH32" s="34"/>
      <c r="KLI32" s="34"/>
      <c r="KLJ32" s="34"/>
      <c r="KLK32" s="34"/>
      <c r="KLL32" s="34"/>
      <c r="KLM32" s="34"/>
      <c r="KLN32" s="34"/>
      <c r="KLO32" s="34"/>
      <c r="KLP32" s="34"/>
      <c r="KLQ32" s="34"/>
      <c r="KLR32" s="34"/>
      <c r="KLS32" s="34"/>
      <c r="KLT32" s="34"/>
      <c r="KLU32" s="34"/>
      <c r="KLV32" s="34"/>
      <c r="KLW32" s="34"/>
      <c r="KLX32" s="34"/>
      <c r="KLY32" s="34"/>
      <c r="KLZ32" s="34"/>
      <c r="KMA32" s="34"/>
      <c r="KMB32" s="34"/>
      <c r="KMC32" s="34"/>
      <c r="KMD32" s="34"/>
      <c r="KME32" s="34"/>
      <c r="KMF32" s="34"/>
      <c r="KMG32" s="34"/>
      <c r="KMH32" s="34"/>
      <c r="KMI32" s="34"/>
      <c r="KMJ32" s="34"/>
      <c r="KMK32" s="34"/>
      <c r="KML32" s="34"/>
      <c r="KMM32" s="34"/>
      <c r="KMN32" s="34"/>
      <c r="KMO32" s="34"/>
      <c r="KMP32" s="34"/>
      <c r="KMQ32" s="34"/>
      <c r="KMR32" s="34"/>
      <c r="KMS32" s="34"/>
      <c r="KMT32" s="34"/>
      <c r="KMU32" s="34"/>
      <c r="KMV32" s="34"/>
      <c r="KMW32" s="34"/>
      <c r="KMX32" s="34"/>
      <c r="KMY32" s="34"/>
      <c r="KMZ32" s="34"/>
      <c r="KNA32" s="34"/>
      <c r="KNB32" s="34"/>
      <c r="KNC32" s="34"/>
      <c r="KND32" s="34"/>
      <c r="KNE32" s="34"/>
      <c r="KNF32" s="34"/>
      <c r="KNG32" s="34"/>
      <c r="KNH32" s="34"/>
      <c r="KNI32" s="34"/>
      <c r="KNJ32" s="34"/>
      <c r="KNK32" s="34"/>
      <c r="KNL32" s="34"/>
      <c r="KNM32" s="34"/>
      <c r="KNN32" s="34"/>
      <c r="KNO32" s="34"/>
      <c r="KNP32" s="34"/>
      <c r="KNQ32" s="34"/>
      <c r="KNR32" s="34"/>
      <c r="KNS32" s="34"/>
      <c r="KNT32" s="34"/>
      <c r="KNU32" s="34"/>
      <c r="KNV32" s="34"/>
      <c r="KNW32" s="34"/>
      <c r="KNX32" s="34"/>
      <c r="KNY32" s="34"/>
      <c r="KNZ32" s="34"/>
      <c r="KOA32" s="34"/>
      <c r="KOB32" s="34"/>
      <c r="KOC32" s="34"/>
      <c r="KOD32" s="34"/>
      <c r="KOE32" s="34"/>
      <c r="KOF32" s="34"/>
      <c r="KOG32" s="34"/>
      <c r="KOH32" s="34"/>
      <c r="KOI32" s="34"/>
      <c r="KOJ32" s="34"/>
      <c r="KOK32" s="34"/>
      <c r="KOL32" s="34"/>
      <c r="KOM32" s="34"/>
      <c r="KON32" s="34"/>
      <c r="KOO32" s="34"/>
      <c r="KOP32" s="34"/>
      <c r="KOQ32" s="34"/>
      <c r="KOR32" s="34"/>
      <c r="KOS32" s="34"/>
      <c r="KOT32" s="34"/>
      <c r="KOU32" s="34"/>
      <c r="KOV32" s="34"/>
      <c r="KOW32" s="34"/>
      <c r="KOX32" s="34"/>
      <c r="KOY32" s="34"/>
      <c r="KOZ32" s="34"/>
      <c r="KPA32" s="34"/>
      <c r="KPB32" s="34"/>
      <c r="KPC32" s="34"/>
      <c r="KPD32" s="34"/>
      <c r="KPE32" s="34"/>
      <c r="KPF32" s="34"/>
      <c r="KPG32" s="34"/>
      <c r="KPH32" s="34"/>
      <c r="KPI32" s="34"/>
      <c r="KPJ32" s="34"/>
      <c r="KPK32" s="34"/>
      <c r="KPL32" s="34"/>
      <c r="KPM32" s="34"/>
      <c r="KPN32" s="34"/>
      <c r="KPO32" s="34"/>
      <c r="KPP32" s="34"/>
      <c r="KPQ32" s="34"/>
      <c r="KPR32" s="34"/>
      <c r="KPS32" s="34"/>
      <c r="KPT32" s="34"/>
      <c r="KPU32" s="34"/>
      <c r="KPV32" s="34"/>
      <c r="KPW32" s="34"/>
      <c r="KPX32" s="34"/>
      <c r="KPY32" s="34"/>
      <c r="KPZ32" s="34"/>
      <c r="KQA32" s="34"/>
      <c r="KQB32" s="34"/>
      <c r="KQC32" s="34"/>
      <c r="KQD32" s="34"/>
      <c r="KQE32" s="34"/>
      <c r="KQF32" s="34"/>
      <c r="KQG32" s="34"/>
      <c r="KQH32" s="34"/>
      <c r="KQI32" s="34"/>
      <c r="KQJ32" s="34"/>
      <c r="KQK32" s="34"/>
      <c r="KQL32" s="34"/>
      <c r="KQM32" s="34"/>
      <c r="KQN32" s="34"/>
      <c r="KQO32" s="34"/>
      <c r="KQP32" s="34"/>
      <c r="KQQ32" s="34"/>
      <c r="KQR32" s="34"/>
      <c r="KQS32" s="34"/>
      <c r="KQT32" s="34"/>
      <c r="KQU32" s="34"/>
      <c r="KQV32" s="34"/>
      <c r="KQW32" s="34"/>
      <c r="KQX32" s="34"/>
      <c r="KQY32" s="34"/>
      <c r="KQZ32" s="34"/>
      <c r="KRA32" s="34"/>
      <c r="KRB32" s="34"/>
      <c r="KRC32" s="34"/>
      <c r="KRD32" s="34"/>
      <c r="KRE32" s="34"/>
      <c r="KRF32" s="34"/>
      <c r="KRG32" s="34"/>
      <c r="KRH32" s="34"/>
      <c r="KRI32" s="34"/>
      <c r="KRJ32" s="34"/>
      <c r="KRK32" s="34"/>
      <c r="KRL32" s="34"/>
      <c r="KRM32" s="34"/>
      <c r="KRN32" s="34"/>
      <c r="KRO32" s="34"/>
      <c r="KRP32" s="34"/>
      <c r="KRQ32" s="34"/>
      <c r="KRR32" s="34"/>
      <c r="KRS32" s="34"/>
      <c r="KRT32" s="34"/>
      <c r="KRU32" s="34"/>
      <c r="KRV32" s="34"/>
      <c r="KRW32" s="34"/>
      <c r="KRX32" s="34"/>
      <c r="KRY32" s="34"/>
      <c r="KRZ32" s="34"/>
      <c r="KSA32" s="34"/>
      <c r="KSB32" s="34"/>
      <c r="KSC32" s="34"/>
      <c r="KSD32" s="34"/>
      <c r="KSE32" s="34"/>
      <c r="KSF32" s="34"/>
      <c r="KSG32" s="34"/>
      <c r="KSH32" s="34"/>
      <c r="KSI32" s="34"/>
      <c r="KSJ32" s="34"/>
      <c r="KSK32" s="34"/>
      <c r="KSL32" s="34"/>
      <c r="KSM32" s="34"/>
      <c r="KSN32" s="34"/>
      <c r="KSO32" s="34"/>
      <c r="KSP32" s="34"/>
      <c r="KSQ32" s="34"/>
      <c r="KSR32" s="34"/>
      <c r="KSS32" s="34"/>
      <c r="KST32" s="34"/>
      <c r="KSU32" s="34"/>
      <c r="KSV32" s="34"/>
      <c r="KSW32" s="34"/>
      <c r="KSX32" s="34"/>
      <c r="KSY32" s="34"/>
      <c r="KSZ32" s="34"/>
      <c r="KTA32" s="34"/>
      <c r="KTB32" s="34"/>
      <c r="KTC32" s="34"/>
      <c r="KTD32" s="34"/>
      <c r="KTE32" s="34"/>
      <c r="KTF32" s="34"/>
      <c r="KTG32" s="34"/>
      <c r="KTH32" s="34"/>
      <c r="KTI32" s="34"/>
      <c r="KTJ32" s="34"/>
      <c r="KTK32" s="34"/>
      <c r="KTL32" s="34"/>
      <c r="KTM32" s="34"/>
      <c r="KTN32" s="34"/>
      <c r="KTO32" s="34"/>
      <c r="KTP32" s="34"/>
      <c r="KTQ32" s="34"/>
      <c r="KTR32" s="34"/>
      <c r="KTS32" s="34"/>
      <c r="KTT32" s="34"/>
      <c r="KTU32" s="34"/>
      <c r="KTV32" s="34"/>
      <c r="KTW32" s="34"/>
      <c r="KTX32" s="34"/>
      <c r="KTY32" s="34"/>
      <c r="KTZ32" s="34"/>
      <c r="KUA32" s="34"/>
      <c r="KUB32" s="34"/>
      <c r="KUC32" s="34"/>
      <c r="KUD32" s="34"/>
      <c r="KUE32" s="34"/>
      <c r="KUF32" s="34"/>
      <c r="KUG32" s="34"/>
      <c r="KUH32" s="34"/>
      <c r="KUI32" s="34"/>
      <c r="KUJ32" s="34"/>
      <c r="KUK32" s="34"/>
      <c r="KUL32" s="34"/>
      <c r="KUM32" s="34"/>
      <c r="KUN32" s="34"/>
      <c r="KUO32" s="34"/>
      <c r="KUP32" s="34"/>
      <c r="KUQ32" s="34"/>
      <c r="KUR32" s="34"/>
      <c r="KUS32" s="34"/>
      <c r="KUT32" s="34"/>
      <c r="KUU32" s="34"/>
      <c r="KUV32" s="34"/>
      <c r="KUW32" s="34"/>
      <c r="KUX32" s="34"/>
      <c r="KUY32" s="34"/>
      <c r="KUZ32" s="34"/>
      <c r="KVA32" s="34"/>
      <c r="KVB32" s="34"/>
      <c r="KVC32" s="34"/>
      <c r="KVD32" s="34"/>
      <c r="KVE32" s="34"/>
      <c r="KVF32" s="34"/>
      <c r="KVG32" s="34"/>
      <c r="KVH32" s="34"/>
      <c r="KVI32" s="34"/>
      <c r="KVJ32" s="34"/>
      <c r="KVK32" s="34"/>
      <c r="KVL32" s="34"/>
      <c r="KVM32" s="34"/>
      <c r="KVN32" s="34"/>
      <c r="KVO32" s="34"/>
      <c r="KVP32" s="34"/>
      <c r="KVQ32" s="34"/>
      <c r="KVR32" s="34"/>
      <c r="KVS32" s="34"/>
      <c r="KVT32" s="34"/>
      <c r="KVU32" s="34"/>
      <c r="KVV32" s="34"/>
      <c r="KVW32" s="34"/>
      <c r="KVX32" s="34"/>
      <c r="KVY32" s="34"/>
      <c r="KVZ32" s="34"/>
      <c r="KWA32" s="34"/>
      <c r="KWB32" s="34"/>
      <c r="KWC32" s="34"/>
      <c r="KWD32" s="34"/>
      <c r="KWE32" s="34"/>
      <c r="KWF32" s="34"/>
      <c r="KWG32" s="34"/>
      <c r="KWH32" s="34"/>
      <c r="KWI32" s="34"/>
      <c r="KWJ32" s="34"/>
      <c r="KWK32" s="34"/>
      <c r="KWL32" s="34"/>
      <c r="KWM32" s="34"/>
      <c r="KWN32" s="34"/>
      <c r="KWO32" s="34"/>
      <c r="KWP32" s="34"/>
      <c r="KWQ32" s="34"/>
      <c r="KWR32" s="34"/>
      <c r="KWS32" s="34"/>
      <c r="KWT32" s="34"/>
      <c r="KWU32" s="34"/>
      <c r="KWV32" s="34"/>
      <c r="KWW32" s="34"/>
      <c r="KWX32" s="34"/>
      <c r="KWY32" s="34"/>
      <c r="KWZ32" s="34"/>
      <c r="KXA32" s="34"/>
      <c r="KXB32" s="34"/>
      <c r="KXC32" s="34"/>
      <c r="KXD32" s="34"/>
      <c r="KXE32" s="34"/>
      <c r="KXF32" s="34"/>
      <c r="KXG32" s="34"/>
      <c r="KXH32" s="34"/>
      <c r="KXI32" s="34"/>
      <c r="KXJ32" s="34"/>
      <c r="KXK32" s="34"/>
      <c r="KXL32" s="34"/>
      <c r="KXM32" s="34"/>
      <c r="KXN32" s="34"/>
      <c r="KXO32" s="34"/>
      <c r="KXP32" s="34"/>
      <c r="KXQ32" s="34"/>
      <c r="KXR32" s="34"/>
      <c r="KXS32" s="34"/>
      <c r="KXT32" s="34"/>
      <c r="KXU32" s="34"/>
      <c r="KXV32" s="34"/>
      <c r="KXW32" s="34"/>
      <c r="KXX32" s="34"/>
      <c r="KXY32" s="34"/>
      <c r="KXZ32" s="34"/>
      <c r="KYA32" s="34"/>
      <c r="KYB32" s="34"/>
      <c r="KYC32" s="34"/>
      <c r="KYD32" s="34"/>
      <c r="KYE32" s="34"/>
      <c r="KYF32" s="34"/>
      <c r="KYG32" s="34"/>
      <c r="KYH32" s="34"/>
      <c r="KYI32" s="34"/>
      <c r="KYJ32" s="34"/>
      <c r="KYK32" s="34"/>
      <c r="KYL32" s="34"/>
      <c r="KYM32" s="34"/>
      <c r="KYN32" s="34"/>
      <c r="KYO32" s="34"/>
      <c r="KYP32" s="34"/>
      <c r="KYQ32" s="34"/>
      <c r="KYR32" s="34"/>
      <c r="KYS32" s="34"/>
      <c r="KYT32" s="34"/>
      <c r="KYU32" s="34"/>
      <c r="KYV32" s="34"/>
      <c r="KYW32" s="34"/>
      <c r="KYX32" s="34"/>
      <c r="KYY32" s="34"/>
      <c r="KYZ32" s="34"/>
      <c r="KZA32" s="34"/>
      <c r="KZB32" s="34"/>
      <c r="KZC32" s="34"/>
      <c r="KZD32" s="34"/>
      <c r="KZE32" s="34"/>
      <c r="KZF32" s="34"/>
      <c r="KZG32" s="34"/>
      <c r="KZH32" s="34"/>
      <c r="KZI32" s="34"/>
      <c r="KZJ32" s="34"/>
      <c r="KZK32" s="34"/>
      <c r="KZL32" s="34"/>
      <c r="KZM32" s="34"/>
      <c r="KZN32" s="34"/>
      <c r="KZO32" s="34"/>
      <c r="KZP32" s="34"/>
      <c r="KZQ32" s="34"/>
      <c r="KZR32" s="34"/>
      <c r="KZS32" s="34"/>
      <c r="KZT32" s="34"/>
      <c r="KZU32" s="34"/>
      <c r="KZV32" s="34"/>
      <c r="KZW32" s="34"/>
      <c r="KZX32" s="34"/>
      <c r="KZY32" s="34"/>
      <c r="KZZ32" s="34"/>
      <c r="LAA32" s="34"/>
      <c r="LAB32" s="34"/>
      <c r="LAC32" s="34"/>
      <c r="LAD32" s="34"/>
      <c r="LAE32" s="34"/>
      <c r="LAF32" s="34"/>
      <c r="LAG32" s="34"/>
      <c r="LAH32" s="34"/>
      <c r="LAI32" s="34"/>
      <c r="LAJ32" s="34"/>
      <c r="LAK32" s="34"/>
      <c r="LAL32" s="34"/>
      <c r="LAM32" s="34"/>
      <c r="LAN32" s="34"/>
      <c r="LAO32" s="34"/>
      <c r="LAP32" s="34"/>
      <c r="LAQ32" s="34"/>
      <c r="LAR32" s="34"/>
      <c r="LAS32" s="34"/>
      <c r="LAT32" s="34"/>
      <c r="LAU32" s="34"/>
      <c r="LAV32" s="34"/>
      <c r="LAW32" s="34"/>
      <c r="LAX32" s="34"/>
      <c r="LAY32" s="34"/>
      <c r="LAZ32" s="34"/>
      <c r="LBA32" s="34"/>
      <c r="LBB32" s="34"/>
      <c r="LBC32" s="34"/>
      <c r="LBD32" s="34"/>
      <c r="LBE32" s="34"/>
      <c r="LBF32" s="34"/>
      <c r="LBG32" s="34"/>
      <c r="LBH32" s="34"/>
      <c r="LBI32" s="34"/>
      <c r="LBJ32" s="34"/>
      <c r="LBK32" s="34"/>
      <c r="LBL32" s="34"/>
      <c r="LBM32" s="34"/>
      <c r="LBN32" s="34"/>
      <c r="LBO32" s="34"/>
      <c r="LBP32" s="34"/>
      <c r="LBQ32" s="34"/>
      <c r="LBR32" s="34"/>
      <c r="LBS32" s="34"/>
      <c r="LBT32" s="34"/>
      <c r="LBU32" s="34"/>
      <c r="LBV32" s="34"/>
      <c r="LBW32" s="34"/>
      <c r="LBX32" s="34"/>
      <c r="LBY32" s="34"/>
      <c r="LBZ32" s="34"/>
      <c r="LCA32" s="34"/>
      <c r="LCB32" s="34"/>
      <c r="LCC32" s="34"/>
      <c r="LCD32" s="34"/>
      <c r="LCE32" s="34"/>
      <c r="LCF32" s="34"/>
      <c r="LCG32" s="34"/>
      <c r="LCH32" s="34"/>
      <c r="LCI32" s="34"/>
      <c r="LCJ32" s="34"/>
      <c r="LCK32" s="34"/>
      <c r="LCL32" s="34"/>
      <c r="LCM32" s="34"/>
      <c r="LCN32" s="34"/>
      <c r="LCO32" s="34"/>
      <c r="LCP32" s="34"/>
      <c r="LCQ32" s="34"/>
      <c r="LCR32" s="34"/>
      <c r="LCS32" s="34"/>
      <c r="LCT32" s="34"/>
      <c r="LCU32" s="34"/>
      <c r="LCV32" s="34"/>
      <c r="LCW32" s="34"/>
      <c r="LCX32" s="34"/>
      <c r="LCY32" s="34"/>
      <c r="LCZ32" s="34"/>
      <c r="LDA32" s="34"/>
      <c r="LDB32" s="34"/>
      <c r="LDC32" s="34"/>
      <c r="LDD32" s="34"/>
      <c r="LDE32" s="34"/>
      <c r="LDF32" s="34"/>
      <c r="LDG32" s="34"/>
      <c r="LDH32" s="34"/>
      <c r="LDI32" s="34"/>
      <c r="LDJ32" s="34"/>
      <c r="LDK32" s="34"/>
      <c r="LDL32" s="34"/>
      <c r="LDM32" s="34"/>
      <c r="LDN32" s="34"/>
      <c r="LDO32" s="34"/>
      <c r="LDP32" s="34"/>
      <c r="LDQ32" s="34"/>
      <c r="LDR32" s="34"/>
      <c r="LDS32" s="34"/>
      <c r="LDT32" s="34"/>
      <c r="LDU32" s="34"/>
      <c r="LDV32" s="34"/>
      <c r="LDW32" s="34"/>
      <c r="LDX32" s="34"/>
      <c r="LDY32" s="34"/>
      <c r="LDZ32" s="34"/>
      <c r="LEA32" s="34"/>
      <c r="LEB32" s="34"/>
      <c r="LEC32" s="34"/>
      <c r="LED32" s="34"/>
      <c r="LEE32" s="34"/>
      <c r="LEF32" s="34"/>
      <c r="LEG32" s="34"/>
      <c r="LEH32" s="34"/>
      <c r="LEI32" s="34"/>
      <c r="LEJ32" s="34"/>
      <c r="LEK32" s="34"/>
      <c r="LEL32" s="34"/>
      <c r="LEM32" s="34"/>
      <c r="LEN32" s="34"/>
      <c r="LEO32" s="34"/>
      <c r="LEP32" s="34"/>
      <c r="LEQ32" s="34"/>
      <c r="LER32" s="34"/>
      <c r="LES32" s="34"/>
      <c r="LET32" s="34"/>
      <c r="LEU32" s="34"/>
      <c r="LEV32" s="34"/>
      <c r="LEW32" s="34"/>
      <c r="LEX32" s="34"/>
      <c r="LEY32" s="34"/>
      <c r="LEZ32" s="34"/>
      <c r="LFA32" s="34"/>
      <c r="LFB32" s="34"/>
      <c r="LFC32" s="34"/>
      <c r="LFD32" s="34"/>
      <c r="LFE32" s="34"/>
      <c r="LFF32" s="34"/>
      <c r="LFG32" s="34"/>
      <c r="LFH32" s="34"/>
      <c r="LFI32" s="34"/>
      <c r="LFJ32" s="34"/>
      <c r="LFK32" s="34"/>
      <c r="LFL32" s="34"/>
      <c r="LFM32" s="34"/>
      <c r="LFN32" s="34"/>
      <c r="LFO32" s="34"/>
      <c r="LFP32" s="34"/>
      <c r="LFQ32" s="34"/>
      <c r="LFR32" s="34"/>
      <c r="LFS32" s="34"/>
      <c r="LFT32" s="34"/>
      <c r="LFU32" s="34"/>
      <c r="LFV32" s="34"/>
      <c r="LFW32" s="34"/>
      <c r="LFX32" s="34"/>
      <c r="LFY32" s="34"/>
      <c r="LFZ32" s="34"/>
      <c r="LGA32" s="34"/>
      <c r="LGB32" s="34"/>
      <c r="LGC32" s="34"/>
      <c r="LGD32" s="34"/>
      <c r="LGE32" s="34"/>
      <c r="LGF32" s="34"/>
      <c r="LGG32" s="34"/>
      <c r="LGH32" s="34"/>
      <c r="LGI32" s="34"/>
      <c r="LGJ32" s="34"/>
      <c r="LGK32" s="34"/>
      <c r="LGL32" s="34"/>
      <c r="LGM32" s="34"/>
      <c r="LGN32" s="34"/>
      <c r="LGO32" s="34"/>
      <c r="LGP32" s="34"/>
      <c r="LGQ32" s="34"/>
      <c r="LGR32" s="34"/>
      <c r="LGS32" s="34"/>
      <c r="LGT32" s="34"/>
      <c r="LGU32" s="34"/>
      <c r="LGV32" s="34"/>
      <c r="LGW32" s="34"/>
      <c r="LGX32" s="34"/>
      <c r="LGY32" s="34"/>
      <c r="LGZ32" s="34"/>
      <c r="LHA32" s="34"/>
      <c r="LHB32" s="34"/>
      <c r="LHC32" s="34"/>
      <c r="LHD32" s="34"/>
      <c r="LHE32" s="34"/>
      <c r="LHF32" s="34"/>
      <c r="LHG32" s="34"/>
      <c r="LHH32" s="34"/>
      <c r="LHI32" s="34"/>
      <c r="LHJ32" s="34"/>
      <c r="LHK32" s="34"/>
      <c r="LHL32" s="34"/>
      <c r="LHM32" s="34"/>
      <c r="LHN32" s="34"/>
      <c r="LHO32" s="34"/>
      <c r="LHP32" s="34"/>
      <c r="LHQ32" s="34"/>
      <c r="LHR32" s="34"/>
      <c r="LHS32" s="34"/>
      <c r="LHT32" s="34"/>
      <c r="LHU32" s="34"/>
      <c r="LHV32" s="34"/>
      <c r="LHW32" s="34"/>
      <c r="LHX32" s="34"/>
      <c r="LHY32" s="34"/>
      <c r="LHZ32" s="34"/>
      <c r="LIA32" s="34"/>
      <c r="LIB32" s="34"/>
      <c r="LIC32" s="34"/>
      <c r="LID32" s="34"/>
      <c r="LIE32" s="34"/>
      <c r="LIF32" s="34"/>
      <c r="LIG32" s="34"/>
      <c r="LIH32" s="34"/>
      <c r="LII32" s="34"/>
      <c r="LIJ32" s="34"/>
      <c r="LIK32" s="34"/>
      <c r="LIL32" s="34"/>
      <c r="LIM32" s="34"/>
      <c r="LIN32" s="34"/>
      <c r="LIO32" s="34"/>
      <c r="LIP32" s="34"/>
      <c r="LIQ32" s="34"/>
      <c r="LIR32" s="34"/>
      <c r="LIS32" s="34"/>
      <c r="LIT32" s="34"/>
      <c r="LIU32" s="34"/>
      <c r="LIV32" s="34"/>
      <c r="LIW32" s="34"/>
      <c r="LIX32" s="34"/>
      <c r="LIY32" s="34"/>
      <c r="LIZ32" s="34"/>
      <c r="LJA32" s="34"/>
      <c r="LJB32" s="34"/>
      <c r="LJC32" s="34"/>
      <c r="LJD32" s="34"/>
      <c r="LJE32" s="34"/>
      <c r="LJF32" s="34"/>
      <c r="LJG32" s="34"/>
      <c r="LJH32" s="34"/>
      <c r="LJI32" s="34"/>
      <c r="LJJ32" s="34"/>
      <c r="LJK32" s="34"/>
      <c r="LJL32" s="34"/>
      <c r="LJM32" s="34"/>
      <c r="LJN32" s="34"/>
      <c r="LJO32" s="34"/>
      <c r="LJP32" s="34"/>
      <c r="LJQ32" s="34"/>
      <c r="LJR32" s="34"/>
      <c r="LJS32" s="34"/>
      <c r="LJT32" s="34"/>
      <c r="LJU32" s="34"/>
      <c r="LJV32" s="34"/>
      <c r="LJW32" s="34"/>
      <c r="LJX32" s="34"/>
      <c r="LJY32" s="34"/>
      <c r="LJZ32" s="34"/>
      <c r="LKA32" s="34"/>
      <c r="LKB32" s="34"/>
      <c r="LKC32" s="34"/>
      <c r="LKD32" s="34"/>
      <c r="LKE32" s="34"/>
      <c r="LKF32" s="34"/>
      <c r="LKG32" s="34"/>
      <c r="LKH32" s="34"/>
      <c r="LKI32" s="34"/>
      <c r="LKJ32" s="34"/>
      <c r="LKK32" s="34"/>
      <c r="LKL32" s="34"/>
      <c r="LKM32" s="34"/>
      <c r="LKN32" s="34"/>
      <c r="LKO32" s="34"/>
      <c r="LKP32" s="34"/>
      <c r="LKQ32" s="34"/>
      <c r="LKR32" s="34"/>
      <c r="LKS32" s="34"/>
      <c r="LKT32" s="34"/>
      <c r="LKU32" s="34"/>
      <c r="LKV32" s="34"/>
      <c r="LKW32" s="34"/>
      <c r="LKX32" s="34"/>
      <c r="LKY32" s="34"/>
      <c r="LKZ32" s="34"/>
      <c r="LLA32" s="34"/>
      <c r="LLB32" s="34"/>
      <c r="LLC32" s="34"/>
      <c r="LLD32" s="34"/>
      <c r="LLE32" s="34"/>
      <c r="LLF32" s="34"/>
      <c r="LLG32" s="34"/>
      <c r="LLH32" s="34"/>
      <c r="LLI32" s="34"/>
      <c r="LLJ32" s="34"/>
      <c r="LLK32" s="34"/>
      <c r="LLL32" s="34"/>
      <c r="LLM32" s="34"/>
      <c r="LLN32" s="34"/>
      <c r="LLO32" s="34"/>
      <c r="LLP32" s="34"/>
      <c r="LLQ32" s="34"/>
      <c r="LLR32" s="34"/>
      <c r="LLS32" s="34"/>
      <c r="LLT32" s="34"/>
      <c r="LLU32" s="34"/>
      <c r="LLV32" s="34"/>
      <c r="LLW32" s="34"/>
      <c r="LLX32" s="34"/>
      <c r="LLY32" s="34"/>
      <c r="LLZ32" s="34"/>
      <c r="LMA32" s="34"/>
      <c r="LMB32" s="34"/>
      <c r="LMC32" s="34"/>
      <c r="LMD32" s="34"/>
      <c r="LME32" s="34"/>
      <c r="LMF32" s="34"/>
      <c r="LMG32" s="34"/>
      <c r="LMH32" s="34"/>
      <c r="LMI32" s="34"/>
      <c r="LMJ32" s="34"/>
      <c r="LMK32" s="34"/>
      <c r="LML32" s="34"/>
      <c r="LMM32" s="34"/>
      <c r="LMN32" s="34"/>
      <c r="LMO32" s="34"/>
      <c r="LMP32" s="34"/>
      <c r="LMQ32" s="34"/>
      <c r="LMR32" s="34"/>
      <c r="LMS32" s="34"/>
      <c r="LMT32" s="34"/>
      <c r="LMU32" s="34"/>
      <c r="LMV32" s="34"/>
      <c r="LMW32" s="34"/>
      <c r="LMX32" s="34"/>
      <c r="LMY32" s="34"/>
      <c r="LMZ32" s="34"/>
      <c r="LNA32" s="34"/>
      <c r="LNB32" s="34"/>
      <c r="LNC32" s="34"/>
      <c r="LND32" s="34"/>
      <c r="LNE32" s="34"/>
      <c r="LNF32" s="34"/>
      <c r="LNG32" s="34"/>
      <c r="LNH32" s="34"/>
      <c r="LNI32" s="34"/>
      <c r="LNJ32" s="34"/>
      <c r="LNK32" s="34"/>
      <c r="LNL32" s="34"/>
      <c r="LNM32" s="34"/>
      <c r="LNN32" s="34"/>
      <c r="LNO32" s="34"/>
      <c r="LNP32" s="34"/>
      <c r="LNQ32" s="34"/>
      <c r="LNR32" s="34"/>
      <c r="LNS32" s="34"/>
      <c r="LNT32" s="34"/>
      <c r="LNU32" s="34"/>
      <c r="LNV32" s="34"/>
      <c r="LNW32" s="34"/>
      <c r="LNX32" s="34"/>
      <c r="LNY32" s="34"/>
      <c r="LNZ32" s="34"/>
      <c r="LOA32" s="34"/>
      <c r="LOB32" s="34"/>
      <c r="LOC32" s="34"/>
      <c r="LOD32" s="34"/>
      <c r="LOE32" s="34"/>
      <c r="LOF32" s="34"/>
      <c r="LOG32" s="34"/>
      <c r="LOH32" s="34"/>
      <c r="LOI32" s="34"/>
      <c r="LOJ32" s="34"/>
      <c r="LOK32" s="34"/>
      <c r="LOL32" s="34"/>
      <c r="LOM32" s="34"/>
      <c r="LON32" s="34"/>
      <c r="LOO32" s="34"/>
      <c r="LOP32" s="34"/>
      <c r="LOQ32" s="34"/>
      <c r="LOR32" s="34"/>
      <c r="LOS32" s="34"/>
      <c r="LOT32" s="34"/>
      <c r="LOU32" s="34"/>
      <c r="LOV32" s="34"/>
      <c r="LOW32" s="34"/>
      <c r="LOX32" s="34"/>
      <c r="LOY32" s="34"/>
      <c r="LOZ32" s="34"/>
      <c r="LPA32" s="34"/>
      <c r="LPB32" s="34"/>
      <c r="LPC32" s="34"/>
      <c r="LPD32" s="34"/>
      <c r="LPE32" s="34"/>
      <c r="LPF32" s="34"/>
      <c r="LPG32" s="34"/>
      <c r="LPH32" s="34"/>
      <c r="LPI32" s="34"/>
      <c r="LPJ32" s="34"/>
      <c r="LPK32" s="34"/>
      <c r="LPL32" s="34"/>
      <c r="LPM32" s="34"/>
      <c r="LPN32" s="34"/>
      <c r="LPO32" s="34"/>
      <c r="LPP32" s="34"/>
      <c r="LPQ32" s="34"/>
      <c r="LPR32" s="34"/>
      <c r="LPS32" s="34"/>
      <c r="LPT32" s="34"/>
      <c r="LPU32" s="34"/>
      <c r="LPV32" s="34"/>
      <c r="LPW32" s="34"/>
      <c r="LPX32" s="34"/>
      <c r="LPY32" s="34"/>
      <c r="LPZ32" s="34"/>
      <c r="LQA32" s="34"/>
      <c r="LQB32" s="34"/>
      <c r="LQC32" s="34"/>
      <c r="LQD32" s="34"/>
      <c r="LQE32" s="34"/>
      <c r="LQF32" s="34"/>
      <c r="LQG32" s="34"/>
      <c r="LQH32" s="34"/>
      <c r="LQI32" s="34"/>
      <c r="LQJ32" s="34"/>
      <c r="LQK32" s="34"/>
      <c r="LQL32" s="34"/>
      <c r="LQM32" s="34"/>
      <c r="LQN32" s="34"/>
      <c r="LQO32" s="34"/>
      <c r="LQP32" s="34"/>
      <c r="LQQ32" s="34"/>
      <c r="LQR32" s="34"/>
      <c r="LQS32" s="34"/>
      <c r="LQT32" s="34"/>
      <c r="LQU32" s="34"/>
      <c r="LQV32" s="34"/>
      <c r="LQW32" s="34"/>
      <c r="LQX32" s="34"/>
      <c r="LQY32" s="34"/>
      <c r="LQZ32" s="34"/>
      <c r="LRA32" s="34"/>
      <c r="LRB32" s="34"/>
      <c r="LRC32" s="34"/>
      <c r="LRD32" s="34"/>
      <c r="LRE32" s="34"/>
      <c r="LRF32" s="34"/>
      <c r="LRG32" s="34"/>
      <c r="LRH32" s="34"/>
      <c r="LRI32" s="34"/>
      <c r="LRJ32" s="34"/>
      <c r="LRK32" s="34"/>
      <c r="LRL32" s="34"/>
      <c r="LRM32" s="34"/>
      <c r="LRN32" s="34"/>
      <c r="LRO32" s="34"/>
      <c r="LRP32" s="34"/>
      <c r="LRQ32" s="34"/>
      <c r="LRR32" s="34"/>
      <c r="LRS32" s="34"/>
      <c r="LRT32" s="34"/>
      <c r="LRU32" s="34"/>
      <c r="LRV32" s="34"/>
      <c r="LRW32" s="34"/>
      <c r="LRX32" s="34"/>
      <c r="LRY32" s="34"/>
      <c r="LRZ32" s="34"/>
      <c r="LSA32" s="34"/>
      <c r="LSB32" s="34"/>
      <c r="LSC32" s="34"/>
      <c r="LSD32" s="34"/>
      <c r="LSE32" s="34"/>
      <c r="LSF32" s="34"/>
      <c r="LSG32" s="34"/>
      <c r="LSH32" s="34"/>
      <c r="LSI32" s="34"/>
      <c r="LSJ32" s="34"/>
      <c r="LSK32" s="34"/>
      <c r="LSL32" s="34"/>
      <c r="LSM32" s="34"/>
      <c r="LSN32" s="34"/>
      <c r="LSO32" s="34"/>
      <c r="LSP32" s="34"/>
      <c r="LSQ32" s="34"/>
      <c r="LSR32" s="34"/>
      <c r="LSS32" s="34"/>
      <c r="LST32" s="34"/>
      <c r="LSU32" s="34"/>
      <c r="LSV32" s="34"/>
      <c r="LSW32" s="34"/>
      <c r="LSX32" s="34"/>
      <c r="LSY32" s="34"/>
      <c r="LSZ32" s="34"/>
      <c r="LTA32" s="34"/>
      <c r="LTB32" s="34"/>
      <c r="LTC32" s="34"/>
      <c r="LTD32" s="34"/>
      <c r="LTE32" s="34"/>
      <c r="LTF32" s="34"/>
      <c r="LTG32" s="34"/>
      <c r="LTH32" s="34"/>
      <c r="LTI32" s="34"/>
      <c r="LTJ32" s="34"/>
      <c r="LTK32" s="34"/>
      <c r="LTL32" s="34"/>
      <c r="LTM32" s="34"/>
      <c r="LTN32" s="34"/>
      <c r="LTO32" s="34"/>
      <c r="LTP32" s="34"/>
      <c r="LTQ32" s="34"/>
      <c r="LTR32" s="34"/>
      <c r="LTS32" s="34"/>
      <c r="LTT32" s="34"/>
      <c r="LTU32" s="34"/>
      <c r="LTV32" s="34"/>
      <c r="LTW32" s="34"/>
      <c r="LTX32" s="34"/>
      <c r="LTY32" s="34"/>
      <c r="LTZ32" s="34"/>
      <c r="LUA32" s="34"/>
      <c r="LUB32" s="34"/>
      <c r="LUC32" s="34"/>
      <c r="LUD32" s="34"/>
      <c r="LUE32" s="34"/>
      <c r="LUF32" s="34"/>
      <c r="LUG32" s="34"/>
      <c r="LUH32" s="34"/>
      <c r="LUI32" s="34"/>
      <c r="LUJ32" s="34"/>
      <c r="LUK32" s="34"/>
      <c r="LUL32" s="34"/>
      <c r="LUM32" s="34"/>
      <c r="LUN32" s="34"/>
      <c r="LUO32" s="34"/>
      <c r="LUP32" s="34"/>
      <c r="LUQ32" s="34"/>
      <c r="LUR32" s="34"/>
      <c r="LUS32" s="34"/>
      <c r="LUT32" s="34"/>
      <c r="LUU32" s="34"/>
      <c r="LUV32" s="34"/>
      <c r="LUW32" s="34"/>
      <c r="LUX32" s="34"/>
      <c r="LUY32" s="34"/>
      <c r="LUZ32" s="34"/>
      <c r="LVA32" s="34"/>
      <c r="LVB32" s="34"/>
      <c r="LVC32" s="34"/>
      <c r="LVD32" s="34"/>
      <c r="LVE32" s="34"/>
      <c r="LVF32" s="34"/>
      <c r="LVG32" s="34"/>
      <c r="LVH32" s="34"/>
      <c r="LVI32" s="34"/>
      <c r="LVJ32" s="34"/>
      <c r="LVK32" s="34"/>
      <c r="LVL32" s="34"/>
      <c r="LVM32" s="34"/>
      <c r="LVN32" s="34"/>
      <c r="LVO32" s="34"/>
      <c r="LVP32" s="34"/>
      <c r="LVQ32" s="34"/>
      <c r="LVR32" s="34"/>
      <c r="LVS32" s="34"/>
      <c r="LVT32" s="34"/>
      <c r="LVU32" s="34"/>
      <c r="LVV32" s="34"/>
      <c r="LVW32" s="34"/>
      <c r="LVX32" s="34"/>
      <c r="LVY32" s="34"/>
      <c r="LVZ32" s="34"/>
      <c r="LWA32" s="34"/>
      <c r="LWB32" s="34"/>
      <c r="LWC32" s="34"/>
      <c r="LWD32" s="34"/>
      <c r="LWE32" s="34"/>
      <c r="LWF32" s="34"/>
      <c r="LWG32" s="34"/>
      <c r="LWH32" s="34"/>
      <c r="LWI32" s="34"/>
      <c r="LWJ32" s="34"/>
      <c r="LWK32" s="34"/>
      <c r="LWL32" s="34"/>
      <c r="LWM32" s="34"/>
      <c r="LWN32" s="34"/>
      <c r="LWO32" s="34"/>
      <c r="LWP32" s="34"/>
      <c r="LWQ32" s="34"/>
      <c r="LWR32" s="34"/>
      <c r="LWS32" s="34"/>
      <c r="LWT32" s="34"/>
      <c r="LWU32" s="34"/>
      <c r="LWV32" s="34"/>
      <c r="LWW32" s="34"/>
      <c r="LWX32" s="34"/>
      <c r="LWY32" s="34"/>
      <c r="LWZ32" s="34"/>
      <c r="LXA32" s="34"/>
      <c r="LXB32" s="34"/>
      <c r="LXC32" s="34"/>
      <c r="LXD32" s="34"/>
      <c r="LXE32" s="34"/>
      <c r="LXF32" s="34"/>
      <c r="LXG32" s="34"/>
      <c r="LXH32" s="34"/>
      <c r="LXI32" s="34"/>
      <c r="LXJ32" s="34"/>
      <c r="LXK32" s="34"/>
      <c r="LXL32" s="34"/>
      <c r="LXM32" s="34"/>
      <c r="LXN32" s="34"/>
      <c r="LXO32" s="34"/>
      <c r="LXP32" s="34"/>
      <c r="LXQ32" s="34"/>
      <c r="LXR32" s="34"/>
      <c r="LXS32" s="34"/>
      <c r="LXT32" s="34"/>
      <c r="LXU32" s="34"/>
      <c r="LXV32" s="34"/>
      <c r="LXW32" s="34"/>
      <c r="LXX32" s="34"/>
      <c r="LXY32" s="34"/>
      <c r="LXZ32" s="34"/>
      <c r="LYA32" s="34"/>
      <c r="LYB32" s="34"/>
      <c r="LYC32" s="34"/>
      <c r="LYD32" s="34"/>
      <c r="LYE32" s="34"/>
      <c r="LYF32" s="34"/>
      <c r="LYG32" s="34"/>
      <c r="LYH32" s="34"/>
      <c r="LYI32" s="34"/>
      <c r="LYJ32" s="34"/>
      <c r="LYK32" s="34"/>
      <c r="LYL32" s="34"/>
      <c r="LYM32" s="34"/>
      <c r="LYN32" s="34"/>
      <c r="LYO32" s="34"/>
      <c r="LYP32" s="34"/>
      <c r="LYQ32" s="34"/>
      <c r="LYR32" s="34"/>
      <c r="LYS32" s="34"/>
      <c r="LYT32" s="34"/>
      <c r="LYU32" s="34"/>
      <c r="LYV32" s="34"/>
      <c r="LYW32" s="34"/>
      <c r="LYX32" s="34"/>
      <c r="LYY32" s="34"/>
      <c r="LYZ32" s="34"/>
      <c r="LZA32" s="34"/>
      <c r="LZB32" s="34"/>
      <c r="LZC32" s="34"/>
      <c r="LZD32" s="34"/>
      <c r="LZE32" s="34"/>
      <c r="LZF32" s="34"/>
      <c r="LZG32" s="34"/>
      <c r="LZH32" s="34"/>
      <c r="LZI32" s="34"/>
      <c r="LZJ32" s="34"/>
      <c r="LZK32" s="34"/>
      <c r="LZL32" s="34"/>
      <c r="LZM32" s="34"/>
      <c r="LZN32" s="34"/>
      <c r="LZO32" s="34"/>
      <c r="LZP32" s="34"/>
      <c r="LZQ32" s="34"/>
      <c r="LZR32" s="34"/>
      <c r="LZS32" s="34"/>
      <c r="LZT32" s="34"/>
      <c r="LZU32" s="34"/>
      <c r="LZV32" s="34"/>
      <c r="LZW32" s="34"/>
      <c r="LZX32" s="34"/>
      <c r="LZY32" s="34"/>
      <c r="LZZ32" s="34"/>
      <c r="MAA32" s="34"/>
      <c r="MAB32" s="34"/>
      <c r="MAC32" s="34"/>
      <c r="MAD32" s="34"/>
      <c r="MAE32" s="34"/>
      <c r="MAF32" s="34"/>
      <c r="MAG32" s="34"/>
      <c r="MAH32" s="34"/>
      <c r="MAI32" s="34"/>
      <c r="MAJ32" s="34"/>
      <c r="MAK32" s="34"/>
      <c r="MAL32" s="34"/>
      <c r="MAM32" s="34"/>
      <c r="MAN32" s="34"/>
      <c r="MAO32" s="34"/>
      <c r="MAP32" s="34"/>
      <c r="MAQ32" s="34"/>
      <c r="MAR32" s="34"/>
      <c r="MAS32" s="34"/>
      <c r="MAT32" s="34"/>
      <c r="MAU32" s="34"/>
      <c r="MAV32" s="34"/>
      <c r="MAW32" s="34"/>
      <c r="MAX32" s="34"/>
      <c r="MAY32" s="34"/>
      <c r="MAZ32" s="34"/>
      <c r="MBA32" s="34"/>
      <c r="MBB32" s="34"/>
      <c r="MBC32" s="34"/>
      <c r="MBD32" s="34"/>
      <c r="MBE32" s="34"/>
      <c r="MBF32" s="34"/>
      <c r="MBG32" s="34"/>
      <c r="MBH32" s="34"/>
      <c r="MBI32" s="34"/>
      <c r="MBJ32" s="34"/>
      <c r="MBK32" s="34"/>
      <c r="MBL32" s="34"/>
      <c r="MBM32" s="34"/>
      <c r="MBN32" s="34"/>
      <c r="MBO32" s="34"/>
      <c r="MBP32" s="34"/>
      <c r="MBQ32" s="34"/>
      <c r="MBR32" s="34"/>
      <c r="MBS32" s="34"/>
      <c r="MBT32" s="34"/>
      <c r="MBU32" s="34"/>
      <c r="MBV32" s="34"/>
      <c r="MBW32" s="34"/>
      <c r="MBX32" s="34"/>
      <c r="MBY32" s="34"/>
      <c r="MBZ32" s="34"/>
      <c r="MCA32" s="34"/>
      <c r="MCB32" s="34"/>
      <c r="MCC32" s="34"/>
      <c r="MCD32" s="34"/>
      <c r="MCE32" s="34"/>
      <c r="MCF32" s="34"/>
      <c r="MCG32" s="34"/>
      <c r="MCH32" s="34"/>
      <c r="MCI32" s="34"/>
      <c r="MCJ32" s="34"/>
      <c r="MCK32" s="34"/>
      <c r="MCL32" s="34"/>
      <c r="MCM32" s="34"/>
      <c r="MCN32" s="34"/>
      <c r="MCO32" s="34"/>
      <c r="MCP32" s="34"/>
      <c r="MCQ32" s="34"/>
      <c r="MCR32" s="34"/>
      <c r="MCS32" s="34"/>
      <c r="MCT32" s="34"/>
      <c r="MCU32" s="34"/>
      <c r="MCV32" s="34"/>
      <c r="MCW32" s="34"/>
      <c r="MCX32" s="34"/>
      <c r="MCY32" s="34"/>
      <c r="MCZ32" s="34"/>
      <c r="MDA32" s="34"/>
      <c r="MDB32" s="34"/>
      <c r="MDC32" s="34"/>
      <c r="MDD32" s="34"/>
      <c r="MDE32" s="34"/>
      <c r="MDF32" s="34"/>
      <c r="MDG32" s="34"/>
      <c r="MDH32" s="34"/>
      <c r="MDI32" s="34"/>
      <c r="MDJ32" s="34"/>
      <c r="MDK32" s="34"/>
      <c r="MDL32" s="34"/>
      <c r="MDM32" s="34"/>
      <c r="MDN32" s="34"/>
      <c r="MDO32" s="34"/>
      <c r="MDP32" s="34"/>
      <c r="MDQ32" s="34"/>
      <c r="MDR32" s="34"/>
      <c r="MDS32" s="34"/>
      <c r="MDT32" s="34"/>
      <c r="MDU32" s="34"/>
      <c r="MDV32" s="34"/>
      <c r="MDW32" s="34"/>
      <c r="MDX32" s="34"/>
      <c r="MDY32" s="34"/>
      <c r="MDZ32" s="34"/>
      <c r="MEA32" s="34"/>
      <c r="MEB32" s="34"/>
      <c r="MEC32" s="34"/>
      <c r="MED32" s="34"/>
      <c r="MEE32" s="34"/>
      <c r="MEF32" s="34"/>
      <c r="MEG32" s="34"/>
      <c r="MEH32" s="34"/>
      <c r="MEI32" s="34"/>
      <c r="MEJ32" s="34"/>
      <c r="MEK32" s="34"/>
      <c r="MEL32" s="34"/>
      <c r="MEM32" s="34"/>
      <c r="MEN32" s="34"/>
      <c r="MEO32" s="34"/>
      <c r="MEP32" s="34"/>
      <c r="MEQ32" s="34"/>
      <c r="MER32" s="34"/>
      <c r="MES32" s="34"/>
      <c r="MET32" s="34"/>
      <c r="MEU32" s="34"/>
      <c r="MEV32" s="34"/>
      <c r="MEW32" s="34"/>
      <c r="MEX32" s="34"/>
      <c r="MEY32" s="34"/>
      <c r="MEZ32" s="34"/>
      <c r="MFA32" s="34"/>
      <c r="MFB32" s="34"/>
      <c r="MFC32" s="34"/>
      <c r="MFD32" s="34"/>
      <c r="MFE32" s="34"/>
      <c r="MFF32" s="34"/>
      <c r="MFG32" s="34"/>
      <c r="MFH32" s="34"/>
      <c r="MFI32" s="34"/>
      <c r="MFJ32" s="34"/>
      <c r="MFK32" s="34"/>
      <c r="MFL32" s="34"/>
      <c r="MFM32" s="34"/>
      <c r="MFN32" s="34"/>
      <c r="MFO32" s="34"/>
      <c r="MFP32" s="34"/>
      <c r="MFQ32" s="34"/>
      <c r="MFR32" s="34"/>
      <c r="MFS32" s="34"/>
      <c r="MFT32" s="34"/>
      <c r="MFU32" s="34"/>
      <c r="MFV32" s="34"/>
      <c r="MFW32" s="34"/>
      <c r="MFX32" s="34"/>
      <c r="MFY32" s="34"/>
      <c r="MFZ32" s="34"/>
      <c r="MGA32" s="34"/>
      <c r="MGB32" s="34"/>
      <c r="MGC32" s="34"/>
      <c r="MGD32" s="34"/>
      <c r="MGE32" s="34"/>
      <c r="MGF32" s="34"/>
      <c r="MGG32" s="34"/>
      <c r="MGH32" s="34"/>
      <c r="MGI32" s="34"/>
      <c r="MGJ32" s="34"/>
      <c r="MGK32" s="34"/>
      <c r="MGL32" s="34"/>
      <c r="MGM32" s="34"/>
      <c r="MGN32" s="34"/>
      <c r="MGO32" s="34"/>
      <c r="MGP32" s="34"/>
      <c r="MGQ32" s="34"/>
      <c r="MGR32" s="34"/>
      <c r="MGS32" s="34"/>
      <c r="MGT32" s="34"/>
      <c r="MGU32" s="34"/>
      <c r="MGV32" s="34"/>
      <c r="MGW32" s="34"/>
      <c r="MGX32" s="34"/>
      <c r="MGY32" s="34"/>
      <c r="MGZ32" s="34"/>
      <c r="MHA32" s="34"/>
      <c r="MHB32" s="34"/>
      <c r="MHC32" s="34"/>
      <c r="MHD32" s="34"/>
      <c r="MHE32" s="34"/>
      <c r="MHF32" s="34"/>
      <c r="MHG32" s="34"/>
      <c r="MHH32" s="34"/>
      <c r="MHI32" s="34"/>
      <c r="MHJ32" s="34"/>
      <c r="MHK32" s="34"/>
      <c r="MHL32" s="34"/>
      <c r="MHM32" s="34"/>
      <c r="MHN32" s="34"/>
      <c r="MHO32" s="34"/>
      <c r="MHP32" s="34"/>
      <c r="MHQ32" s="34"/>
      <c r="MHR32" s="34"/>
      <c r="MHS32" s="34"/>
      <c r="MHT32" s="34"/>
      <c r="MHU32" s="34"/>
      <c r="MHV32" s="34"/>
      <c r="MHW32" s="34"/>
      <c r="MHX32" s="34"/>
      <c r="MHY32" s="34"/>
      <c r="MHZ32" s="34"/>
      <c r="MIA32" s="34"/>
      <c r="MIB32" s="34"/>
      <c r="MIC32" s="34"/>
      <c r="MID32" s="34"/>
      <c r="MIE32" s="34"/>
      <c r="MIF32" s="34"/>
      <c r="MIG32" s="34"/>
      <c r="MIH32" s="34"/>
      <c r="MII32" s="34"/>
      <c r="MIJ32" s="34"/>
      <c r="MIK32" s="34"/>
      <c r="MIL32" s="34"/>
      <c r="MIM32" s="34"/>
      <c r="MIN32" s="34"/>
      <c r="MIO32" s="34"/>
      <c r="MIP32" s="34"/>
      <c r="MIQ32" s="34"/>
      <c r="MIR32" s="34"/>
      <c r="MIS32" s="34"/>
      <c r="MIT32" s="34"/>
      <c r="MIU32" s="34"/>
      <c r="MIV32" s="34"/>
      <c r="MIW32" s="34"/>
      <c r="MIX32" s="34"/>
      <c r="MIY32" s="34"/>
      <c r="MIZ32" s="34"/>
      <c r="MJA32" s="34"/>
      <c r="MJB32" s="34"/>
      <c r="MJC32" s="34"/>
      <c r="MJD32" s="34"/>
      <c r="MJE32" s="34"/>
      <c r="MJF32" s="34"/>
      <c r="MJG32" s="34"/>
      <c r="MJH32" s="34"/>
      <c r="MJI32" s="34"/>
      <c r="MJJ32" s="34"/>
      <c r="MJK32" s="34"/>
      <c r="MJL32" s="34"/>
      <c r="MJM32" s="34"/>
      <c r="MJN32" s="34"/>
      <c r="MJO32" s="34"/>
      <c r="MJP32" s="34"/>
      <c r="MJQ32" s="34"/>
      <c r="MJR32" s="34"/>
      <c r="MJS32" s="34"/>
      <c r="MJT32" s="34"/>
      <c r="MJU32" s="34"/>
      <c r="MJV32" s="34"/>
      <c r="MJW32" s="34"/>
      <c r="MJX32" s="34"/>
      <c r="MJY32" s="34"/>
      <c r="MJZ32" s="34"/>
      <c r="MKA32" s="34"/>
      <c r="MKB32" s="34"/>
      <c r="MKC32" s="34"/>
      <c r="MKD32" s="34"/>
      <c r="MKE32" s="34"/>
      <c r="MKF32" s="34"/>
      <c r="MKG32" s="34"/>
      <c r="MKH32" s="34"/>
      <c r="MKI32" s="34"/>
      <c r="MKJ32" s="34"/>
      <c r="MKK32" s="34"/>
      <c r="MKL32" s="34"/>
      <c r="MKM32" s="34"/>
      <c r="MKN32" s="34"/>
      <c r="MKO32" s="34"/>
      <c r="MKP32" s="34"/>
      <c r="MKQ32" s="34"/>
      <c r="MKR32" s="34"/>
      <c r="MKS32" s="34"/>
      <c r="MKT32" s="34"/>
      <c r="MKU32" s="34"/>
      <c r="MKV32" s="34"/>
      <c r="MKW32" s="34"/>
      <c r="MKX32" s="34"/>
      <c r="MKY32" s="34"/>
      <c r="MKZ32" s="34"/>
      <c r="MLA32" s="34"/>
      <c r="MLB32" s="34"/>
      <c r="MLC32" s="34"/>
      <c r="MLD32" s="34"/>
      <c r="MLE32" s="34"/>
      <c r="MLF32" s="34"/>
      <c r="MLG32" s="34"/>
      <c r="MLH32" s="34"/>
      <c r="MLI32" s="34"/>
      <c r="MLJ32" s="34"/>
      <c r="MLK32" s="34"/>
      <c r="MLL32" s="34"/>
      <c r="MLM32" s="34"/>
      <c r="MLN32" s="34"/>
      <c r="MLO32" s="34"/>
      <c r="MLP32" s="34"/>
      <c r="MLQ32" s="34"/>
      <c r="MLR32" s="34"/>
      <c r="MLS32" s="34"/>
      <c r="MLT32" s="34"/>
      <c r="MLU32" s="34"/>
      <c r="MLV32" s="34"/>
      <c r="MLW32" s="34"/>
      <c r="MLX32" s="34"/>
      <c r="MLY32" s="34"/>
      <c r="MLZ32" s="34"/>
      <c r="MMA32" s="34"/>
      <c r="MMB32" s="34"/>
      <c r="MMC32" s="34"/>
      <c r="MMD32" s="34"/>
      <c r="MME32" s="34"/>
      <c r="MMF32" s="34"/>
      <c r="MMG32" s="34"/>
      <c r="MMH32" s="34"/>
      <c r="MMI32" s="34"/>
      <c r="MMJ32" s="34"/>
      <c r="MMK32" s="34"/>
      <c r="MML32" s="34"/>
      <c r="MMM32" s="34"/>
      <c r="MMN32" s="34"/>
      <c r="MMO32" s="34"/>
      <c r="MMP32" s="34"/>
      <c r="MMQ32" s="34"/>
      <c r="MMR32" s="34"/>
      <c r="MMS32" s="34"/>
      <c r="MMT32" s="34"/>
      <c r="MMU32" s="34"/>
      <c r="MMV32" s="34"/>
      <c r="MMW32" s="34"/>
      <c r="MMX32" s="34"/>
      <c r="MMY32" s="34"/>
      <c r="MMZ32" s="34"/>
      <c r="MNA32" s="34"/>
      <c r="MNB32" s="34"/>
      <c r="MNC32" s="34"/>
      <c r="MND32" s="34"/>
      <c r="MNE32" s="34"/>
      <c r="MNF32" s="34"/>
      <c r="MNG32" s="34"/>
      <c r="MNH32" s="34"/>
      <c r="MNI32" s="34"/>
      <c r="MNJ32" s="34"/>
      <c r="MNK32" s="34"/>
      <c r="MNL32" s="34"/>
      <c r="MNM32" s="34"/>
      <c r="MNN32" s="34"/>
      <c r="MNO32" s="34"/>
      <c r="MNP32" s="34"/>
      <c r="MNQ32" s="34"/>
      <c r="MNR32" s="34"/>
      <c r="MNS32" s="34"/>
      <c r="MNT32" s="34"/>
      <c r="MNU32" s="34"/>
      <c r="MNV32" s="34"/>
      <c r="MNW32" s="34"/>
      <c r="MNX32" s="34"/>
      <c r="MNY32" s="34"/>
      <c r="MNZ32" s="34"/>
      <c r="MOA32" s="34"/>
      <c r="MOB32" s="34"/>
      <c r="MOC32" s="34"/>
      <c r="MOD32" s="34"/>
      <c r="MOE32" s="34"/>
      <c r="MOF32" s="34"/>
      <c r="MOG32" s="34"/>
      <c r="MOH32" s="34"/>
      <c r="MOI32" s="34"/>
      <c r="MOJ32" s="34"/>
      <c r="MOK32" s="34"/>
      <c r="MOL32" s="34"/>
      <c r="MOM32" s="34"/>
      <c r="MON32" s="34"/>
      <c r="MOO32" s="34"/>
      <c r="MOP32" s="34"/>
      <c r="MOQ32" s="34"/>
      <c r="MOR32" s="34"/>
      <c r="MOS32" s="34"/>
      <c r="MOT32" s="34"/>
      <c r="MOU32" s="34"/>
      <c r="MOV32" s="34"/>
      <c r="MOW32" s="34"/>
      <c r="MOX32" s="34"/>
      <c r="MOY32" s="34"/>
      <c r="MOZ32" s="34"/>
      <c r="MPA32" s="34"/>
      <c r="MPB32" s="34"/>
      <c r="MPC32" s="34"/>
      <c r="MPD32" s="34"/>
      <c r="MPE32" s="34"/>
      <c r="MPF32" s="34"/>
      <c r="MPG32" s="34"/>
      <c r="MPH32" s="34"/>
      <c r="MPI32" s="34"/>
      <c r="MPJ32" s="34"/>
      <c r="MPK32" s="34"/>
      <c r="MPL32" s="34"/>
      <c r="MPM32" s="34"/>
      <c r="MPN32" s="34"/>
      <c r="MPO32" s="34"/>
      <c r="MPP32" s="34"/>
      <c r="MPQ32" s="34"/>
      <c r="MPR32" s="34"/>
      <c r="MPS32" s="34"/>
      <c r="MPT32" s="34"/>
      <c r="MPU32" s="34"/>
      <c r="MPV32" s="34"/>
      <c r="MPW32" s="34"/>
      <c r="MPX32" s="34"/>
      <c r="MPY32" s="34"/>
      <c r="MPZ32" s="34"/>
      <c r="MQA32" s="34"/>
      <c r="MQB32" s="34"/>
      <c r="MQC32" s="34"/>
      <c r="MQD32" s="34"/>
      <c r="MQE32" s="34"/>
      <c r="MQF32" s="34"/>
      <c r="MQG32" s="34"/>
      <c r="MQH32" s="34"/>
      <c r="MQI32" s="34"/>
      <c r="MQJ32" s="34"/>
      <c r="MQK32" s="34"/>
      <c r="MQL32" s="34"/>
      <c r="MQM32" s="34"/>
      <c r="MQN32" s="34"/>
      <c r="MQO32" s="34"/>
      <c r="MQP32" s="34"/>
      <c r="MQQ32" s="34"/>
      <c r="MQR32" s="34"/>
      <c r="MQS32" s="34"/>
      <c r="MQT32" s="34"/>
      <c r="MQU32" s="34"/>
      <c r="MQV32" s="34"/>
      <c r="MQW32" s="34"/>
      <c r="MQX32" s="34"/>
      <c r="MQY32" s="34"/>
      <c r="MQZ32" s="34"/>
      <c r="MRA32" s="34"/>
      <c r="MRB32" s="34"/>
      <c r="MRC32" s="34"/>
      <c r="MRD32" s="34"/>
      <c r="MRE32" s="34"/>
      <c r="MRF32" s="34"/>
      <c r="MRG32" s="34"/>
      <c r="MRH32" s="34"/>
      <c r="MRI32" s="34"/>
      <c r="MRJ32" s="34"/>
      <c r="MRK32" s="34"/>
      <c r="MRL32" s="34"/>
      <c r="MRM32" s="34"/>
      <c r="MRN32" s="34"/>
      <c r="MRO32" s="34"/>
      <c r="MRP32" s="34"/>
      <c r="MRQ32" s="34"/>
      <c r="MRR32" s="34"/>
      <c r="MRS32" s="34"/>
      <c r="MRT32" s="34"/>
      <c r="MRU32" s="34"/>
      <c r="MRV32" s="34"/>
      <c r="MRW32" s="34"/>
      <c r="MRX32" s="34"/>
      <c r="MRY32" s="34"/>
      <c r="MRZ32" s="34"/>
      <c r="MSA32" s="34"/>
      <c r="MSB32" s="34"/>
      <c r="MSC32" s="34"/>
      <c r="MSD32" s="34"/>
      <c r="MSE32" s="34"/>
      <c r="MSF32" s="34"/>
      <c r="MSG32" s="34"/>
      <c r="MSH32" s="34"/>
      <c r="MSI32" s="34"/>
      <c r="MSJ32" s="34"/>
      <c r="MSK32" s="34"/>
      <c r="MSL32" s="34"/>
      <c r="MSM32" s="34"/>
      <c r="MSN32" s="34"/>
      <c r="MSO32" s="34"/>
      <c r="MSP32" s="34"/>
      <c r="MSQ32" s="34"/>
      <c r="MSR32" s="34"/>
      <c r="MSS32" s="34"/>
      <c r="MST32" s="34"/>
      <c r="MSU32" s="34"/>
      <c r="MSV32" s="34"/>
      <c r="MSW32" s="34"/>
      <c r="MSX32" s="34"/>
      <c r="MSY32" s="34"/>
      <c r="MSZ32" s="34"/>
      <c r="MTA32" s="34"/>
      <c r="MTB32" s="34"/>
      <c r="MTC32" s="34"/>
      <c r="MTD32" s="34"/>
      <c r="MTE32" s="34"/>
      <c r="MTF32" s="34"/>
      <c r="MTG32" s="34"/>
      <c r="MTH32" s="34"/>
      <c r="MTI32" s="34"/>
      <c r="MTJ32" s="34"/>
      <c r="MTK32" s="34"/>
      <c r="MTL32" s="34"/>
      <c r="MTM32" s="34"/>
      <c r="MTN32" s="34"/>
      <c r="MTO32" s="34"/>
      <c r="MTP32" s="34"/>
      <c r="MTQ32" s="34"/>
      <c r="MTR32" s="34"/>
      <c r="MTS32" s="34"/>
      <c r="MTT32" s="34"/>
      <c r="MTU32" s="34"/>
      <c r="MTV32" s="34"/>
      <c r="MTW32" s="34"/>
      <c r="MTX32" s="34"/>
      <c r="MTY32" s="34"/>
      <c r="MTZ32" s="34"/>
      <c r="MUA32" s="34"/>
      <c r="MUB32" s="34"/>
      <c r="MUC32" s="34"/>
      <c r="MUD32" s="34"/>
      <c r="MUE32" s="34"/>
      <c r="MUF32" s="34"/>
      <c r="MUG32" s="34"/>
      <c r="MUH32" s="34"/>
      <c r="MUI32" s="34"/>
      <c r="MUJ32" s="34"/>
      <c r="MUK32" s="34"/>
      <c r="MUL32" s="34"/>
      <c r="MUM32" s="34"/>
      <c r="MUN32" s="34"/>
      <c r="MUO32" s="34"/>
      <c r="MUP32" s="34"/>
      <c r="MUQ32" s="34"/>
      <c r="MUR32" s="34"/>
      <c r="MUS32" s="34"/>
      <c r="MUT32" s="34"/>
      <c r="MUU32" s="34"/>
      <c r="MUV32" s="34"/>
      <c r="MUW32" s="34"/>
      <c r="MUX32" s="34"/>
      <c r="MUY32" s="34"/>
      <c r="MUZ32" s="34"/>
      <c r="MVA32" s="34"/>
      <c r="MVB32" s="34"/>
      <c r="MVC32" s="34"/>
      <c r="MVD32" s="34"/>
      <c r="MVE32" s="34"/>
      <c r="MVF32" s="34"/>
      <c r="MVG32" s="34"/>
      <c r="MVH32" s="34"/>
      <c r="MVI32" s="34"/>
      <c r="MVJ32" s="34"/>
      <c r="MVK32" s="34"/>
      <c r="MVL32" s="34"/>
      <c r="MVM32" s="34"/>
      <c r="MVN32" s="34"/>
      <c r="MVO32" s="34"/>
      <c r="MVP32" s="34"/>
      <c r="MVQ32" s="34"/>
      <c r="MVR32" s="34"/>
      <c r="MVS32" s="34"/>
      <c r="MVT32" s="34"/>
      <c r="MVU32" s="34"/>
      <c r="MVV32" s="34"/>
      <c r="MVW32" s="34"/>
      <c r="MVX32" s="34"/>
      <c r="MVY32" s="34"/>
      <c r="MVZ32" s="34"/>
      <c r="MWA32" s="34"/>
      <c r="MWB32" s="34"/>
      <c r="MWC32" s="34"/>
      <c r="MWD32" s="34"/>
      <c r="MWE32" s="34"/>
      <c r="MWF32" s="34"/>
      <c r="MWG32" s="34"/>
      <c r="MWH32" s="34"/>
      <c r="MWI32" s="34"/>
      <c r="MWJ32" s="34"/>
      <c r="MWK32" s="34"/>
      <c r="MWL32" s="34"/>
      <c r="MWM32" s="34"/>
      <c r="MWN32" s="34"/>
      <c r="MWO32" s="34"/>
      <c r="MWP32" s="34"/>
      <c r="MWQ32" s="34"/>
      <c r="MWR32" s="34"/>
      <c r="MWS32" s="34"/>
      <c r="MWT32" s="34"/>
      <c r="MWU32" s="34"/>
      <c r="MWV32" s="34"/>
      <c r="MWW32" s="34"/>
      <c r="MWX32" s="34"/>
      <c r="MWY32" s="34"/>
      <c r="MWZ32" s="34"/>
      <c r="MXA32" s="34"/>
      <c r="MXB32" s="34"/>
      <c r="MXC32" s="34"/>
      <c r="MXD32" s="34"/>
      <c r="MXE32" s="34"/>
      <c r="MXF32" s="34"/>
      <c r="MXG32" s="34"/>
      <c r="MXH32" s="34"/>
      <c r="MXI32" s="34"/>
      <c r="MXJ32" s="34"/>
      <c r="MXK32" s="34"/>
      <c r="MXL32" s="34"/>
      <c r="MXM32" s="34"/>
      <c r="MXN32" s="34"/>
      <c r="MXO32" s="34"/>
      <c r="MXP32" s="34"/>
      <c r="MXQ32" s="34"/>
      <c r="MXR32" s="34"/>
      <c r="MXS32" s="34"/>
      <c r="MXT32" s="34"/>
      <c r="MXU32" s="34"/>
      <c r="MXV32" s="34"/>
      <c r="MXW32" s="34"/>
      <c r="MXX32" s="34"/>
      <c r="MXY32" s="34"/>
      <c r="MXZ32" s="34"/>
      <c r="MYA32" s="34"/>
      <c r="MYB32" s="34"/>
      <c r="MYC32" s="34"/>
      <c r="MYD32" s="34"/>
      <c r="MYE32" s="34"/>
      <c r="MYF32" s="34"/>
      <c r="MYG32" s="34"/>
      <c r="MYH32" s="34"/>
      <c r="MYI32" s="34"/>
      <c r="MYJ32" s="34"/>
      <c r="MYK32" s="34"/>
      <c r="MYL32" s="34"/>
      <c r="MYM32" s="34"/>
      <c r="MYN32" s="34"/>
      <c r="MYO32" s="34"/>
      <c r="MYP32" s="34"/>
      <c r="MYQ32" s="34"/>
      <c r="MYR32" s="34"/>
      <c r="MYS32" s="34"/>
      <c r="MYT32" s="34"/>
      <c r="MYU32" s="34"/>
      <c r="MYV32" s="34"/>
      <c r="MYW32" s="34"/>
      <c r="MYX32" s="34"/>
      <c r="MYY32" s="34"/>
      <c r="MYZ32" s="34"/>
      <c r="MZA32" s="34"/>
      <c r="MZB32" s="34"/>
      <c r="MZC32" s="34"/>
      <c r="MZD32" s="34"/>
      <c r="MZE32" s="34"/>
      <c r="MZF32" s="34"/>
      <c r="MZG32" s="34"/>
      <c r="MZH32" s="34"/>
      <c r="MZI32" s="34"/>
      <c r="MZJ32" s="34"/>
      <c r="MZK32" s="34"/>
      <c r="MZL32" s="34"/>
      <c r="MZM32" s="34"/>
      <c r="MZN32" s="34"/>
      <c r="MZO32" s="34"/>
      <c r="MZP32" s="34"/>
      <c r="MZQ32" s="34"/>
      <c r="MZR32" s="34"/>
      <c r="MZS32" s="34"/>
      <c r="MZT32" s="34"/>
      <c r="MZU32" s="34"/>
      <c r="MZV32" s="34"/>
      <c r="MZW32" s="34"/>
      <c r="MZX32" s="34"/>
      <c r="MZY32" s="34"/>
      <c r="MZZ32" s="34"/>
      <c r="NAA32" s="34"/>
      <c r="NAB32" s="34"/>
      <c r="NAC32" s="34"/>
      <c r="NAD32" s="34"/>
      <c r="NAE32" s="34"/>
      <c r="NAF32" s="34"/>
      <c r="NAG32" s="34"/>
      <c r="NAH32" s="34"/>
      <c r="NAI32" s="34"/>
      <c r="NAJ32" s="34"/>
      <c r="NAK32" s="34"/>
      <c r="NAL32" s="34"/>
      <c r="NAM32" s="34"/>
      <c r="NAN32" s="34"/>
      <c r="NAO32" s="34"/>
      <c r="NAP32" s="34"/>
      <c r="NAQ32" s="34"/>
      <c r="NAR32" s="34"/>
      <c r="NAS32" s="34"/>
      <c r="NAT32" s="34"/>
      <c r="NAU32" s="34"/>
      <c r="NAV32" s="34"/>
      <c r="NAW32" s="34"/>
      <c r="NAX32" s="34"/>
      <c r="NAY32" s="34"/>
      <c r="NAZ32" s="34"/>
      <c r="NBA32" s="34"/>
      <c r="NBB32" s="34"/>
      <c r="NBC32" s="34"/>
      <c r="NBD32" s="34"/>
      <c r="NBE32" s="34"/>
      <c r="NBF32" s="34"/>
      <c r="NBG32" s="34"/>
      <c r="NBH32" s="34"/>
      <c r="NBI32" s="34"/>
      <c r="NBJ32" s="34"/>
      <c r="NBK32" s="34"/>
      <c r="NBL32" s="34"/>
      <c r="NBM32" s="34"/>
      <c r="NBN32" s="34"/>
      <c r="NBO32" s="34"/>
      <c r="NBP32" s="34"/>
      <c r="NBQ32" s="34"/>
      <c r="NBR32" s="34"/>
      <c r="NBS32" s="34"/>
      <c r="NBT32" s="34"/>
      <c r="NBU32" s="34"/>
      <c r="NBV32" s="34"/>
      <c r="NBW32" s="34"/>
      <c r="NBX32" s="34"/>
      <c r="NBY32" s="34"/>
      <c r="NBZ32" s="34"/>
      <c r="NCA32" s="34"/>
      <c r="NCB32" s="34"/>
      <c r="NCC32" s="34"/>
      <c r="NCD32" s="34"/>
      <c r="NCE32" s="34"/>
      <c r="NCF32" s="34"/>
      <c r="NCG32" s="34"/>
      <c r="NCH32" s="34"/>
      <c r="NCI32" s="34"/>
      <c r="NCJ32" s="34"/>
      <c r="NCK32" s="34"/>
      <c r="NCL32" s="34"/>
      <c r="NCM32" s="34"/>
      <c r="NCN32" s="34"/>
      <c r="NCO32" s="34"/>
      <c r="NCP32" s="34"/>
      <c r="NCQ32" s="34"/>
      <c r="NCR32" s="34"/>
      <c r="NCS32" s="34"/>
      <c r="NCT32" s="34"/>
      <c r="NCU32" s="34"/>
      <c r="NCV32" s="34"/>
      <c r="NCW32" s="34"/>
      <c r="NCX32" s="34"/>
      <c r="NCY32" s="34"/>
      <c r="NCZ32" s="34"/>
      <c r="NDA32" s="34"/>
      <c r="NDB32" s="34"/>
      <c r="NDC32" s="34"/>
      <c r="NDD32" s="34"/>
      <c r="NDE32" s="34"/>
      <c r="NDF32" s="34"/>
      <c r="NDG32" s="34"/>
      <c r="NDH32" s="34"/>
      <c r="NDI32" s="34"/>
      <c r="NDJ32" s="34"/>
      <c r="NDK32" s="34"/>
      <c r="NDL32" s="34"/>
      <c r="NDM32" s="34"/>
      <c r="NDN32" s="34"/>
      <c r="NDO32" s="34"/>
      <c r="NDP32" s="34"/>
      <c r="NDQ32" s="34"/>
      <c r="NDR32" s="34"/>
      <c r="NDS32" s="34"/>
      <c r="NDT32" s="34"/>
      <c r="NDU32" s="34"/>
      <c r="NDV32" s="34"/>
      <c r="NDW32" s="34"/>
      <c r="NDX32" s="34"/>
      <c r="NDY32" s="34"/>
      <c r="NDZ32" s="34"/>
      <c r="NEA32" s="34"/>
      <c r="NEB32" s="34"/>
      <c r="NEC32" s="34"/>
      <c r="NED32" s="34"/>
      <c r="NEE32" s="34"/>
      <c r="NEF32" s="34"/>
      <c r="NEG32" s="34"/>
      <c r="NEH32" s="34"/>
      <c r="NEI32" s="34"/>
      <c r="NEJ32" s="34"/>
      <c r="NEK32" s="34"/>
      <c r="NEL32" s="34"/>
      <c r="NEM32" s="34"/>
      <c r="NEN32" s="34"/>
      <c r="NEO32" s="34"/>
      <c r="NEP32" s="34"/>
      <c r="NEQ32" s="34"/>
      <c r="NER32" s="34"/>
      <c r="NES32" s="34"/>
      <c r="NET32" s="34"/>
      <c r="NEU32" s="34"/>
      <c r="NEV32" s="34"/>
      <c r="NEW32" s="34"/>
      <c r="NEX32" s="34"/>
      <c r="NEY32" s="34"/>
      <c r="NEZ32" s="34"/>
      <c r="NFA32" s="34"/>
      <c r="NFB32" s="34"/>
      <c r="NFC32" s="34"/>
      <c r="NFD32" s="34"/>
      <c r="NFE32" s="34"/>
      <c r="NFF32" s="34"/>
      <c r="NFG32" s="34"/>
      <c r="NFH32" s="34"/>
      <c r="NFI32" s="34"/>
      <c r="NFJ32" s="34"/>
      <c r="NFK32" s="34"/>
      <c r="NFL32" s="34"/>
      <c r="NFM32" s="34"/>
      <c r="NFN32" s="34"/>
      <c r="NFO32" s="34"/>
      <c r="NFP32" s="34"/>
      <c r="NFQ32" s="34"/>
      <c r="NFR32" s="34"/>
      <c r="NFS32" s="34"/>
      <c r="NFT32" s="34"/>
      <c r="NFU32" s="34"/>
      <c r="NFV32" s="34"/>
      <c r="NFW32" s="34"/>
      <c r="NFX32" s="34"/>
      <c r="NFY32" s="34"/>
      <c r="NFZ32" s="34"/>
      <c r="NGA32" s="34"/>
      <c r="NGB32" s="34"/>
      <c r="NGC32" s="34"/>
      <c r="NGD32" s="34"/>
      <c r="NGE32" s="34"/>
      <c r="NGF32" s="34"/>
      <c r="NGG32" s="34"/>
      <c r="NGH32" s="34"/>
      <c r="NGI32" s="34"/>
      <c r="NGJ32" s="34"/>
      <c r="NGK32" s="34"/>
      <c r="NGL32" s="34"/>
      <c r="NGM32" s="34"/>
      <c r="NGN32" s="34"/>
      <c r="NGO32" s="34"/>
      <c r="NGP32" s="34"/>
      <c r="NGQ32" s="34"/>
      <c r="NGR32" s="34"/>
      <c r="NGS32" s="34"/>
      <c r="NGT32" s="34"/>
      <c r="NGU32" s="34"/>
      <c r="NGV32" s="34"/>
      <c r="NGW32" s="34"/>
      <c r="NGX32" s="34"/>
      <c r="NGY32" s="34"/>
      <c r="NGZ32" s="34"/>
      <c r="NHA32" s="34"/>
      <c r="NHB32" s="34"/>
      <c r="NHC32" s="34"/>
      <c r="NHD32" s="34"/>
      <c r="NHE32" s="34"/>
      <c r="NHF32" s="34"/>
      <c r="NHG32" s="34"/>
      <c r="NHH32" s="34"/>
      <c r="NHI32" s="34"/>
      <c r="NHJ32" s="34"/>
      <c r="NHK32" s="34"/>
      <c r="NHL32" s="34"/>
      <c r="NHM32" s="34"/>
      <c r="NHN32" s="34"/>
      <c r="NHO32" s="34"/>
      <c r="NHP32" s="34"/>
      <c r="NHQ32" s="34"/>
      <c r="NHR32" s="34"/>
      <c r="NHS32" s="34"/>
      <c r="NHT32" s="34"/>
      <c r="NHU32" s="34"/>
      <c r="NHV32" s="34"/>
      <c r="NHW32" s="34"/>
      <c r="NHX32" s="34"/>
      <c r="NHY32" s="34"/>
      <c r="NHZ32" s="34"/>
      <c r="NIA32" s="34"/>
      <c r="NIB32" s="34"/>
      <c r="NIC32" s="34"/>
      <c r="NID32" s="34"/>
      <c r="NIE32" s="34"/>
      <c r="NIF32" s="34"/>
      <c r="NIG32" s="34"/>
      <c r="NIH32" s="34"/>
      <c r="NII32" s="34"/>
      <c r="NIJ32" s="34"/>
      <c r="NIK32" s="34"/>
      <c r="NIL32" s="34"/>
      <c r="NIM32" s="34"/>
      <c r="NIN32" s="34"/>
      <c r="NIO32" s="34"/>
      <c r="NIP32" s="34"/>
      <c r="NIQ32" s="34"/>
      <c r="NIR32" s="34"/>
      <c r="NIS32" s="34"/>
      <c r="NIT32" s="34"/>
      <c r="NIU32" s="34"/>
      <c r="NIV32" s="34"/>
      <c r="NIW32" s="34"/>
      <c r="NIX32" s="34"/>
      <c r="NIY32" s="34"/>
      <c r="NIZ32" s="34"/>
      <c r="NJA32" s="34"/>
      <c r="NJB32" s="34"/>
      <c r="NJC32" s="34"/>
      <c r="NJD32" s="34"/>
      <c r="NJE32" s="34"/>
      <c r="NJF32" s="34"/>
      <c r="NJG32" s="34"/>
      <c r="NJH32" s="34"/>
      <c r="NJI32" s="34"/>
      <c r="NJJ32" s="34"/>
      <c r="NJK32" s="34"/>
      <c r="NJL32" s="34"/>
      <c r="NJM32" s="34"/>
      <c r="NJN32" s="34"/>
      <c r="NJO32" s="34"/>
      <c r="NJP32" s="34"/>
      <c r="NJQ32" s="34"/>
      <c r="NJR32" s="34"/>
      <c r="NJS32" s="34"/>
      <c r="NJT32" s="34"/>
      <c r="NJU32" s="34"/>
      <c r="NJV32" s="34"/>
      <c r="NJW32" s="34"/>
      <c r="NJX32" s="34"/>
      <c r="NJY32" s="34"/>
      <c r="NJZ32" s="34"/>
      <c r="NKA32" s="34"/>
      <c r="NKB32" s="34"/>
      <c r="NKC32" s="34"/>
      <c r="NKD32" s="34"/>
      <c r="NKE32" s="34"/>
      <c r="NKF32" s="34"/>
      <c r="NKG32" s="34"/>
      <c r="NKH32" s="34"/>
      <c r="NKI32" s="34"/>
      <c r="NKJ32" s="34"/>
      <c r="NKK32" s="34"/>
      <c r="NKL32" s="34"/>
      <c r="NKM32" s="34"/>
      <c r="NKN32" s="34"/>
      <c r="NKO32" s="34"/>
      <c r="NKP32" s="34"/>
      <c r="NKQ32" s="34"/>
      <c r="NKR32" s="34"/>
      <c r="NKS32" s="34"/>
      <c r="NKT32" s="34"/>
      <c r="NKU32" s="34"/>
      <c r="NKV32" s="34"/>
      <c r="NKW32" s="34"/>
      <c r="NKX32" s="34"/>
      <c r="NKY32" s="34"/>
      <c r="NKZ32" s="34"/>
      <c r="NLA32" s="34"/>
      <c r="NLB32" s="34"/>
      <c r="NLC32" s="34"/>
      <c r="NLD32" s="34"/>
      <c r="NLE32" s="34"/>
      <c r="NLF32" s="34"/>
      <c r="NLG32" s="34"/>
      <c r="NLH32" s="34"/>
      <c r="NLI32" s="34"/>
      <c r="NLJ32" s="34"/>
      <c r="NLK32" s="34"/>
      <c r="NLL32" s="34"/>
      <c r="NLM32" s="34"/>
      <c r="NLN32" s="34"/>
      <c r="NLO32" s="34"/>
      <c r="NLP32" s="34"/>
      <c r="NLQ32" s="34"/>
      <c r="NLR32" s="34"/>
      <c r="NLS32" s="34"/>
      <c r="NLT32" s="34"/>
      <c r="NLU32" s="34"/>
      <c r="NLV32" s="34"/>
      <c r="NLW32" s="34"/>
      <c r="NLX32" s="34"/>
      <c r="NLY32" s="34"/>
      <c r="NLZ32" s="34"/>
      <c r="NMA32" s="34"/>
      <c r="NMB32" s="34"/>
      <c r="NMC32" s="34"/>
      <c r="NMD32" s="34"/>
      <c r="NME32" s="34"/>
      <c r="NMF32" s="34"/>
      <c r="NMG32" s="34"/>
      <c r="NMH32" s="34"/>
      <c r="NMI32" s="34"/>
      <c r="NMJ32" s="34"/>
      <c r="NMK32" s="34"/>
      <c r="NML32" s="34"/>
      <c r="NMM32" s="34"/>
      <c r="NMN32" s="34"/>
      <c r="NMO32" s="34"/>
      <c r="NMP32" s="34"/>
      <c r="NMQ32" s="34"/>
      <c r="NMR32" s="34"/>
      <c r="NMS32" s="34"/>
      <c r="NMT32" s="34"/>
      <c r="NMU32" s="34"/>
      <c r="NMV32" s="34"/>
      <c r="NMW32" s="34"/>
      <c r="NMX32" s="34"/>
      <c r="NMY32" s="34"/>
      <c r="NMZ32" s="34"/>
      <c r="NNA32" s="34"/>
      <c r="NNB32" s="34"/>
      <c r="NNC32" s="34"/>
      <c r="NND32" s="34"/>
      <c r="NNE32" s="34"/>
      <c r="NNF32" s="34"/>
      <c r="NNG32" s="34"/>
      <c r="NNH32" s="34"/>
      <c r="NNI32" s="34"/>
      <c r="NNJ32" s="34"/>
      <c r="NNK32" s="34"/>
      <c r="NNL32" s="34"/>
      <c r="NNM32" s="34"/>
      <c r="NNN32" s="34"/>
      <c r="NNO32" s="34"/>
      <c r="NNP32" s="34"/>
      <c r="NNQ32" s="34"/>
      <c r="NNR32" s="34"/>
      <c r="NNS32" s="34"/>
      <c r="NNT32" s="34"/>
      <c r="NNU32" s="34"/>
      <c r="NNV32" s="34"/>
      <c r="NNW32" s="34"/>
      <c r="NNX32" s="34"/>
      <c r="NNY32" s="34"/>
      <c r="NNZ32" s="34"/>
      <c r="NOA32" s="34"/>
      <c r="NOB32" s="34"/>
      <c r="NOC32" s="34"/>
      <c r="NOD32" s="34"/>
      <c r="NOE32" s="34"/>
      <c r="NOF32" s="34"/>
      <c r="NOG32" s="34"/>
      <c r="NOH32" s="34"/>
      <c r="NOI32" s="34"/>
      <c r="NOJ32" s="34"/>
      <c r="NOK32" s="34"/>
      <c r="NOL32" s="34"/>
      <c r="NOM32" s="34"/>
      <c r="NON32" s="34"/>
      <c r="NOO32" s="34"/>
      <c r="NOP32" s="34"/>
      <c r="NOQ32" s="34"/>
      <c r="NOR32" s="34"/>
      <c r="NOS32" s="34"/>
      <c r="NOT32" s="34"/>
      <c r="NOU32" s="34"/>
      <c r="NOV32" s="34"/>
      <c r="NOW32" s="34"/>
      <c r="NOX32" s="34"/>
      <c r="NOY32" s="34"/>
      <c r="NOZ32" s="34"/>
      <c r="NPA32" s="34"/>
      <c r="NPB32" s="34"/>
      <c r="NPC32" s="34"/>
      <c r="NPD32" s="34"/>
      <c r="NPE32" s="34"/>
      <c r="NPF32" s="34"/>
      <c r="NPG32" s="34"/>
      <c r="NPH32" s="34"/>
      <c r="NPI32" s="34"/>
      <c r="NPJ32" s="34"/>
      <c r="NPK32" s="34"/>
      <c r="NPL32" s="34"/>
      <c r="NPM32" s="34"/>
      <c r="NPN32" s="34"/>
      <c r="NPO32" s="34"/>
      <c r="NPP32" s="34"/>
      <c r="NPQ32" s="34"/>
      <c r="NPR32" s="34"/>
      <c r="NPS32" s="34"/>
      <c r="NPT32" s="34"/>
      <c r="NPU32" s="34"/>
      <c r="NPV32" s="34"/>
      <c r="NPW32" s="34"/>
      <c r="NPX32" s="34"/>
      <c r="NPY32" s="34"/>
      <c r="NPZ32" s="34"/>
      <c r="NQA32" s="34"/>
      <c r="NQB32" s="34"/>
      <c r="NQC32" s="34"/>
      <c r="NQD32" s="34"/>
      <c r="NQE32" s="34"/>
      <c r="NQF32" s="34"/>
      <c r="NQG32" s="34"/>
      <c r="NQH32" s="34"/>
      <c r="NQI32" s="34"/>
      <c r="NQJ32" s="34"/>
      <c r="NQK32" s="34"/>
      <c r="NQL32" s="34"/>
      <c r="NQM32" s="34"/>
      <c r="NQN32" s="34"/>
      <c r="NQO32" s="34"/>
      <c r="NQP32" s="34"/>
      <c r="NQQ32" s="34"/>
      <c r="NQR32" s="34"/>
      <c r="NQS32" s="34"/>
      <c r="NQT32" s="34"/>
      <c r="NQU32" s="34"/>
      <c r="NQV32" s="34"/>
      <c r="NQW32" s="34"/>
      <c r="NQX32" s="34"/>
      <c r="NQY32" s="34"/>
      <c r="NQZ32" s="34"/>
      <c r="NRA32" s="34"/>
      <c r="NRB32" s="34"/>
      <c r="NRC32" s="34"/>
      <c r="NRD32" s="34"/>
      <c r="NRE32" s="34"/>
      <c r="NRF32" s="34"/>
      <c r="NRG32" s="34"/>
      <c r="NRH32" s="34"/>
      <c r="NRI32" s="34"/>
      <c r="NRJ32" s="34"/>
      <c r="NRK32" s="34"/>
      <c r="NRL32" s="34"/>
      <c r="NRM32" s="34"/>
      <c r="NRN32" s="34"/>
      <c r="NRO32" s="34"/>
      <c r="NRP32" s="34"/>
      <c r="NRQ32" s="34"/>
      <c r="NRR32" s="34"/>
      <c r="NRS32" s="34"/>
      <c r="NRT32" s="34"/>
      <c r="NRU32" s="34"/>
      <c r="NRV32" s="34"/>
      <c r="NRW32" s="34"/>
      <c r="NRX32" s="34"/>
      <c r="NRY32" s="34"/>
      <c r="NRZ32" s="34"/>
      <c r="NSA32" s="34"/>
      <c r="NSB32" s="34"/>
      <c r="NSC32" s="34"/>
      <c r="NSD32" s="34"/>
      <c r="NSE32" s="34"/>
      <c r="NSF32" s="34"/>
      <c r="NSG32" s="34"/>
      <c r="NSH32" s="34"/>
      <c r="NSI32" s="34"/>
      <c r="NSJ32" s="34"/>
      <c r="NSK32" s="34"/>
      <c r="NSL32" s="34"/>
      <c r="NSM32" s="34"/>
      <c r="NSN32" s="34"/>
      <c r="NSO32" s="34"/>
      <c r="NSP32" s="34"/>
      <c r="NSQ32" s="34"/>
      <c r="NSR32" s="34"/>
      <c r="NSS32" s="34"/>
      <c r="NST32" s="34"/>
      <c r="NSU32" s="34"/>
      <c r="NSV32" s="34"/>
      <c r="NSW32" s="34"/>
      <c r="NSX32" s="34"/>
      <c r="NSY32" s="34"/>
      <c r="NSZ32" s="34"/>
      <c r="NTA32" s="34"/>
      <c r="NTB32" s="34"/>
      <c r="NTC32" s="34"/>
      <c r="NTD32" s="34"/>
      <c r="NTE32" s="34"/>
      <c r="NTF32" s="34"/>
      <c r="NTG32" s="34"/>
      <c r="NTH32" s="34"/>
      <c r="NTI32" s="34"/>
      <c r="NTJ32" s="34"/>
      <c r="NTK32" s="34"/>
      <c r="NTL32" s="34"/>
      <c r="NTM32" s="34"/>
      <c r="NTN32" s="34"/>
      <c r="NTO32" s="34"/>
      <c r="NTP32" s="34"/>
      <c r="NTQ32" s="34"/>
      <c r="NTR32" s="34"/>
      <c r="NTS32" s="34"/>
      <c r="NTT32" s="34"/>
      <c r="NTU32" s="34"/>
      <c r="NTV32" s="34"/>
      <c r="NTW32" s="34"/>
      <c r="NTX32" s="34"/>
      <c r="NTY32" s="34"/>
      <c r="NTZ32" s="34"/>
      <c r="NUA32" s="34"/>
      <c r="NUB32" s="34"/>
      <c r="NUC32" s="34"/>
      <c r="NUD32" s="34"/>
      <c r="NUE32" s="34"/>
      <c r="NUF32" s="34"/>
      <c r="NUG32" s="34"/>
      <c r="NUH32" s="34"/>
      <c r="NUI32" s="34"/>
      <c r="NUJ32" s="34"/>
      <c r="NUK32" s="34"/>
      <c r="NUL32" s="34"/>
      <c r="NUM32" s="34"/>
      <c r="NUN32" s="34"/>
      <c r="NUO32" s="34"/>
      <c r="NUP32" s="34"/>
      <c r="NUQ32" s="34"/>
      <c r="NUR32" s="34"/>
      <c r="NUS32" s="34"/>
      <c r="NUT32" s="34"/>
      <c r="NUU32" s="34"/>
      <c r="NUV32" s="34"/>
      <c r="NUW32" s="34"/>
      <c r="NUX32" s="34"/>
      <c r="NUY32" s="34"/>
      <c r="NUZ32" s="34"/>
      <c r="NVA32" s="34"/>
      <c r="NVB32" s="34"/>
      <c r="NVC32" s="34"/>
      <c r="NVD32" s="34"/>
      <c r="NVE32" s="34"/>
      <c r="NVF32" s="34"/>
      <c r="NVG32" s="34"/>
      <c r="NVH32" s="34"/>
      <c r="NVI32" s="34"/>
      <c r="NVJ32" s="34"/>
      <c r="NVK32" s="34"/>
      <c r="NVL32" s="34"/>
      <c r="NVM32" s="34"/>
      <c r="NVN32" s="34"/>
      <c r="NVO32" s="34"/>
      <c r="NVP32" s="34"/>
      <c r="NVQ32" s="34"/>
      <c r="NVR32" s="34"/>
      <c r="NVS32" s="34"/>
      <c r="NVT32" s="34"/>
      <c r="NVU32" s="34"/>
      <c r="NVV32" s="34"/>
      <c r="NVW32" s="34"/>
      <c r="NVX32" s="34"/>
      <c r="NVY32" s="34"/>
      <c r="NVZ32" s="34"/>
      <c r="NWA32" s="34"/>
      <c r="NWB32" s="34"/>
      <c r="NWC32" s="34"/>
      <c r="NWD32" s="34"/>
      <c r="NWE32" s="34"/>
      <c r="NWF32" s="34"/>
      <c r="NWG32" s="34"/>
      <c r="NWH32" s="34"/>
      <c r="NWI32" s="34"/>
      <c r="NWJ32" s="34"/>
      <c r="NWK32" s="34"/>
      <c r="NWL32" s="34"/>
      <c r="NWM32" s="34"/>
      <c r="NWN32" s="34"/>
      <c r="NWO32" s="34"/>
      <c r="NWP32" s="34"/>
      <c r="NWQ32" s="34"/>
      <c r="NWR32" s="34"/>
      <c r="NWS32" s="34"/>
      <c r="NWT32" s="34"/>
      <c r="NWU32" s="34"/>
      <c r="NWV32" s="34"/>
      <c r="NWW32" s="34"/>
      <c r="NWX32" s="34"/>
      <c r="NWY32" s="34"/>
      <c r="NWZ32" s="34"/>
      <c r="NXA32" s="34"/>
      <c r="NXB32" s="34"/>
      <c r="NXC32" s="34"/>
      <c r="NXD32" s="34"/>
      <c r="NXE32" s="34"/>
      <c r="NXF32" s="34"/>
      <c r="NXG32" s="34"/>
      <c r="NXH32" s="34"/>
      <c r="NXI32" s="34"/>
      <c r="NXJ32" s="34"/>
      <c r="NXK32" s="34"/>
      <c r="NXL32" s="34"/>
      <c r="NXM32" s="34"/>
      <c r="NXN32" s="34"/>
      <c r="NXO32" s="34"/>
      <c r="NXP32" s="34"/>
      <c r="NXQ32" s="34"/>
      <c r="NXR32" s="34"/>
      <c r="NXS32" s="34"/>
      <c r="NXT32" s="34"/>
      <c r="NXU32" s="34"/>
      <c r="NXV32" s="34"/>
      <c r="NXW32" s="34"/>
      <c r="NXX32" s="34"/>
      <c r="NXY32" s="34"/>
      <c r="NXZ32" s="34"/>
      <c r="NYA32" s="34"/>
      <c r="NYB32" s="34"/>
      <c r="NYC32" s="34"/>
      <c r="NYD32" s="34"/>
      <c r="NYE32" s="34"/>
      <c r="NYF32" s="34"/>
      <c r="NYG32" s="34"/>
      <c r="NYH32" s="34"/>
      <c r="NYI32" s="34"/>
      <c r="NYJ32" s="34"/>
      <c r="NYK32" s="34"/>
      <c r="NYL32" s="34"/>
      <c r="NYM32" s="34"/>
      <c r="NYN32" s="34"/>
      <c r="NYO32" s="34"/>
      <c r="NYP32" s="34"/>
      <c r="NYQ32" s="34"/>
      <c r="NYR32" s="34"/>
      <c r="NYS32" s="34"/>
      <c r="NYT32" s="34"/>
      <c r="NYU32" s="34"/>
      <c r="NYV32" s="34"/>
      <c r="NYW32" s="34"/>
      <c r="NYX32" s="34"/>
      <c r="NYY32" s="34"/>
      <c r="NYZ32" s="34"/>
      <c r="NZA32" s="34"/>
      <c r="NZB32" s="34"/>
      <c r="NZC32" s="34"/>
      <c r="NZD32" s="34"/>
      <c r="NZE32" s="34"/>
      <c r="NZF32" s="34"/>
      <c r="NZG32" s="34"/>
      <c r="NZH32" s="34"/>
      <c r="NZI32" s="34"/>
      <c r="NZJ32" s="34"/>
      <c r="NZK32" s="34"/>
      <c r="NZL32" s="34"/>
      <c r="NZM32" s="34"/>
      <c r="NZN32" s="34"/>
      <c r="NZO32" s="34"/>
      <c r="NZP32" s="34"/>
      <c r="NZQ32" s="34"/>
      <c r="NZR32" s="34"/>
      <c r="NZS32" s="34"/>
      <c r="NZT32" s="34"/>
      <c r="NZU32" s="34"/>
      <c r="NZV32" s="34"/>
      <c r="NZW32" s="34"/>
      <c r="NZX32" s="34"/>
      <c r="NZY32" s="34"/>
      <c r="NZZ32" s="34"/>
      <c r="OAA32" s="34"/>
      <c r="OAB32" s="34"/>
      <c r="OAC32" s="34"/>
      <c r="OAD32" s="34"/>
      <c r="OAE32" s="34"/>
      <c r="OAF32" s="34"/>
      <c r="OAG32" s="34"/>
      <c r="OAH32" s="34"/>
      <c r="OAI32" s="34"/>
      <c r="OAJ32" s="34"/>
      <c r="OAK32" s="34"/>
      <c r="OAL32" s="34"/>
      <c r="OAM32" s="34"/>
      <c r="OAN32" s="34"/>
      <c r="OAO32" s="34"/>
      <c r="OAP32" s="34"/>
      <c r="OAQ32" s="34"/>
      <c r="OAR32" s="34"/>
      <c r="OAS32" s="34"/>
      <c r="OAT32" s="34"/>
      <c r="OAU32" s="34"/>
      <c r="OAV32" s="34"/>
      <c r="OAW32" s="34"/>
      <c r="OAX32" s="34"/>
      <c r="OAY32" s="34"/>
      <c r="OAZ32" s="34"/>
      <c r="OBA32" s="34"/>
      <c r="OBB32" s="34"/>
      <c r="OBC32" s="34"/>
      <c r="OBD32" s="34"/>
      <c r="OBE32" s="34"/>
      <c r="OBF32" s="34"/>
      <c r="OBG32" s="34"/>
      <c r="OBH32" s="34"/>
      <c r="OBI32" s="34"/>
      <c r="OBJ32" s="34"/>
      <c r="OBK32" s="34"/>
      <c r="OBL32" s="34"/>
      <c r="OBM32" s="34"/>
      <c r="OBN32" s="34"/>
      <c r="OBO32" s="34"/>
      <c r="OBP32" s="34"/>
      <c r="OBQ32" s="34"/>
      <c r="OBR32" s="34"/>
      <c r="OBS32" s="34"/>
      <c r="OBT32" s="34"/>
      <c r="OBU32" s="34"/>
      <c r="OBV32" s="34"/>
      <c r="OBW32" s="34"/>
      <c r="OBX32" s="34"/>
      <c r="OBY32" s="34"/>
      <c r="OBZ32" s="34"/>
      <c r="OCA32" s="34"/>
      <c r="OCB32" s="34"/>
      <c r="OCC32" s="34"/>
      <c r="OCD32" s="34"/>
      <c r="OCE32" s="34"/>
      <c r="OCF32" s="34"/>
      <c r="OCG32" s="34"/>
      <c r="OCH32" s="34"/>
      <c r="OCI32" s="34"/>
      <c r="OCJ32" s="34"/>
      <c r="OCK32" s="34"/>
      <c r="OCL32" s="34"/>
      <c r="OCM32" s="34"/>
      <c r="OCN32" s="34"/>
      <c r="OCO32" s="34"/>
      <c r="OCP32" s="34"/>
      <c r="OCQ32" s="34"/>
      <c r="OCR32" s="34"/>
      <c r="OCS32" s="34"/>
      <c r="OCT32" s="34"/>
      <c r="OCU32" s="34"/>
      <c r="OCV32" s="34"/>
      <c r="OCW32" s="34"/>
      <c r="OCX32" s="34"/>
      <c r="OCY32" s="34"/>
      <c r="OCZ32" s="34"/>
      <c r="ODA32" s="34"/>
      <c r="ODB32" s="34"/>
      <c r="ODC32" s="34"/>
      <c r="ODD32" s="34"/>
      <c r="ODE32" s="34"/>
      <c r="ODF32" s="34"/>
      <c r="ODG32" s="34"/>
      <c r="ODH32" s="34"/>
      <c r="ODI32" s="34"/>
      <c r="ODJ32" s="34"/>
      <c r="ODK32" s="34"/>
      <c r="ODL32" s="34"/>
      <c r="ODM32" s="34"/>
      <c r="ODN32" s="34"/>
      <c r="ODO32" s="34"/>
      <c r="ODP32" s="34"/>
      <c r="ODQ32" s="34"/>
      <c r="ODR32" s="34"/>
      <c r="ODS32" s="34"/>
      <c r="ODT32" s="34"/>
      <c r="ODU32" s="34"/>
      <c r="ODV32" s="34"/>
      <c r="ODW32" s="34"/>
      <c r="ODX32" s="34"/>
      <c r="ODY32" s="34"/>
      <c r="ODZ32" s="34"/>
      <c r="OEA32" s="34"/>
      <c r="OEB32" s="34"/>
      <c r="OEC32" s="34"/>
      <c r="OED32" s="34"/>
      <c r="OEE32" s="34"/>
      <c r="OEF32" s="34"/>
      <c r="OEG32" s="34"/>
      <c r="OEH32" s="34"/>
      <c r="OEI32" s="34"/>
      <c r="OEJ32" s="34"/>
      <c r="OEK32" s="34"/>
      <c r="OEL32" s="34"/>
      <c r="OEM32" s="34"/>
      <c r="OEN32" s="34"/>
      <c r="OEO32" s="34"/>
      <c r="OEP32" s="34"/>
      <c r="OEQ32" s="34"/>
      <c r="OER32" s="34"/>
      <c r="OES32" s="34"/>
      <c r="OET32" s="34"/>
      <c r="OEU32" s="34"/>
      <c r="OEV32" s="34"/>
      <c r="OEW32" s="34"/>
      <c r="OEX32" s="34"/>
      <c r="OEY32" s="34"/>
      <c r="OEZ32" s="34"/>
      <c r="OFA32" s="34"/>
      <c r="OFB32" s="34"/>
      <c r="OFC32" s="34"/>
      <c r="OFD32" s="34"/>
      <c r="OFE32" s="34"/>
      <c r="OFF32" s="34"/>
      <c r="OFG32" s="34"/>
      <c r="OFH32" s="34"/>
      <c r="OFI32" s="34"/>
      <c r="OFJ32" s="34"/>
      <c r="OFK32" s="34"/>
      <c r="OFL32" s="34"/>
      <c r="OFM32" s="34"/>
      <c r="OFN32" s="34"/>
      <c r="OFO32" s="34"/>
      <c r="OFP32" s="34"/>
      <c r="OFQ32" s="34"/>
      <c r="OFR32" s="34"/>
      <c r="OFS32" s="34"/>
      <c r="OFT32" s="34"/>
      <c r="OFU32" s="34"/>
      <c r="OFV32" s="34"/>
      <c r="OFW32" s="34"/>
      <c r="OFX32" s="34"/>
      <c r="OFY32" s="34"/>
      <c r="OFZ32" s="34"/>
      <c r="OGA32" s="34"/>
      <c r="OGB32" s="34"/>
      <c r="OGC32" s="34"/>
      <c r="OGD32" s="34"/>
      <c r="OGE32" s="34"/>
      <c r="OGF32" s="34"/>
      <c r="OGG32" s="34"/>
      <c r="OGH32" s="34"/>
      <c r="OGI32" s="34"/>
      <c r="OGJ32" s="34"/>
      <c r="OGK32" s="34"/>
      <c r="OGL32" s="34"/>
      <c r="OGM32" s="34"/>
      <c r="OGN32" s="34"/>
      <c r="OGO32" s="34"/>
      <c r="OGP32" s="34"/>
      <c r="OGQ32" s="34"/>
      <c r="OGR32" s="34"/>
      <c r="OGS32" s="34"/>
      <c r="OGT32" s="34"/>
      <c r="OGU32" s="34"/>
      <c r="OGV32" s="34"/>
      <c r="OGW32" s="34"/>
      <c r="OGX32" s="34"/>
      <c r="OGY32" s="34"/>
      <c r="OGZ32" s="34"/>
      <c r="OHA32" s="34"/>
      <c r="OHB32" s="34"/>
      <c r="OHC32" s="34"/>
      <c r="OHD32" s="34"/>
      <c r="OHE32" s="34"/>
      <c r="OHF32" s="34"/>
      <c r="OHG32" s="34"/>
      <c r="OHH32" s="34"/>
      <c r="OHI32" s="34"/>
      <c r="OHJ32" s="34"/>
      <c r="OHK32" s="34"/>
      <c r="OHL32" s="34"/>
      <c r="OHM32" s="34"/>
      <c r="OHN32" s="34"/>
      <c r="OHO32" s="34"/>
      <c r="OHP32" s="34"/>
      <c r="OHQ32" s="34"/>
      <c r="OHR32" s="34"/>
      <c r="OHS32" s="34"/>
      <c r="OHT32" s="34"/>
      <c r="OHU32" s="34"/>
      <c r="OHV32" s="34"/>
      <c r="OHW32" s="34"/>
      <c r="OHX32" s="34"/>
      <c r="OHY32" s="34"/>
      <c r="OHZ32" s="34"/>
      <c r="OIA32" s="34"/>
      <c r="OIB32" s="34"/>
      <c r="OIC32" s="34"/>
      <c r="OID32" s="34"/>
      <c r="OIE32" s="34"/>
      <c r="OIF32" s="34"/>
      <c r="OIG32" s="34"/>
      <c r="OIH32" s="34"/>
      <c r="OII32" s="34"/>
      <c r="OIJ32" s="34"/>
      <c r="OIK32" s="34"/>
      <c r="OIL32" s="34"/>
      <c r="OIM32" s="34"/>
      <c r="OIN32" s="34"/>
      <c r="OIO32" s="34"/>
      <c r="OIP32" s="34"/>
      <c r="OIQ32" s="34"/>
      <c r="OIR32" s="34"/>
      <c r="OIS32" s="34"/>
      <c r="OIT32" s="34"/>
      <c r="OIU32" s="34"/>
      <c r="OIV32" s="34"/>
      <c r="OIW32" s="34"/>
      <c r="OIX32" s="34"/>
      <c r="OIY32" s="34"/>
      <c r="OIZ32" s="34"/>
      <c r="OJA32" s="34"/>
      <c r="OJB32" s="34"/>
      <c r="OJC32" s="34"/>
      <c r="OJD32" s="34"/>
      <c r="OJE32" s="34"/>
      <c r="OJF32" s="34"/>
      <c r="OJG32" s="34"/>
      <c r="OJH32" s="34"/>
      <c r="OJI32" s="34"/>
      <c r="OJJ32" s="34"/>
      <c r="OJK32" s="34"/>
      <c r="OJL32" s="34"/>
      <c r="OJM32" s="34"/>
      <c r="OJN32" s="34"/>
      <c r="OJO32" s="34"/>
      <c r="OJP32" s="34"/>
      <c r="OJQ32" s="34"/>
      <c r="OJR32" s="34"/>
      <c r="OJS32" s="34"/>
      <c r="OJT32" s="34"/>
      <c r="OJU32" s="34"/>
      <c r="OJV32" s="34"/>
      <c r="OJW32" s="34"/>
      <c r="OJX32" s="34"/>
      <c r="OJY32" s="34"/>
      <c r="OJZ32" s="34"/>
      <c r="OKA32" s="34"/>
      <c r="OKB32" s="34"/>
      <c r="OKC32" s="34"/>
      <c r="OKD32" s="34"/>
      <c r="OKE32" s="34"/>
      <c r="OKF32" s="34"/>
      <c r="OKG32" s="34"/>
      <c r="OKH32" s="34"/>
      <c r="OKI32" s="34"/>
      <c r="OKJ32" s="34"/>
      <c r="OKK32" s="34"/>
      <c r="OKL32" s="34"/>
      <c r="OKM32" s="34"/>
      <c r="OKN32" s="34"/>
      <c r="OKO32" s="34"/>
      <c r="OKP32" s="34"/>
      <c r="OKQ32" s="34"/>
      <c r="OKR32" s="34"/>
      <c r="OKS32" s="34"/>
      <c r="OKT32" s="34"/>
      <c r="OKU32" s="34"/>
      <c r="OKV32" s="34"/>
      <c r="OKW32" s="34"/>
      <c r="OKX32" s="34"/>
      <c r="OKY32" s="34"/>
      <c r="OKZ32" s="34"/>
      <c r="OLA32" s="34"/>
      <c r="OLB32" s="34"/>
      <c r="OLC32" s="34"/>
      <c r="OLD32" s="34"/>
      <c r="OLE32" s="34"/>
      <c r="OLF32" s="34"/>
      <c r="OLG32" s="34"/>
      <c r="OLH32" s="34"/>
      <c r="OLI32" s="34"/>
      <c r="OLJ32" s="34"/>
      <c r="OLK32" s="34"/>
      <c r="OLL32" s="34"/>
      <c r="OLM32" s="34"/>
      <c r="OLN32" s="34"/>
      <c r="OLO32" s="34"/>
      <c r="OLP32" s="34"/>
      <c r="OLQ32" s="34"/>
      <c r="OLR32" s="34"/>
      <c r="OLS32" s="34"/>
      <c r="OLT32" s="34"/>
      <c r="OLU32" s="34"/>
      <c r="OLV32" s="34"/>
      <c r="OLW32" s="34"/>
      <c r="OLX32" s="34"/>
      <c r="OLY32" s="34"/>
      <c r="OLZ32" s="34"/>
      <c r="OMA32" s="34"/>
      <c r="OMB32" s="34"/>
      <c r="OMC32" s="34"/>
      <c r="OMD32" s="34"/>
      <c r="OME32" s="34"/>
      <c r="OMF32" s="34"/>
      <c r="OMG32" s="34"/>
      <c r="OMH32" s="34"/>
      <c r="OMI32" s="34"/>
      <c r="OMJ32" s="34"/>
      <c r="OMK32" s="34"/>
      <c r="OML32" s="34"/>
      <c r="OMM32" s="34"/>
      <c r="OMN32" s="34"/>
      <c r="OMO32" s="34"/>
      <c r="OMP32" s="34"/>
      <c r="OMQ32" s="34"/>
      <c r="OMR32" s="34"/>
      <c r="OMS32" s="34"/>
      <c r="OMT32" s="34"/>
      <c r="OMU32" s="34"/>
      <c r="OMV32" s="34"/>
      <c r="OMW32" s="34"/>
      <c r="OMX32" s="34"/>
      <c r="OMY32" s="34"/>
      <c r="OMZ32" s="34"/>
      <c r="ONA32" s="34"/>
      <c r="ONB32" s="34"/>
      <c r="ONC32" s="34"/>
      <c r="OND32" s="34"/>
      <c r="ONE32" s="34"/>
      <c r="ONF32" s="34"/>
      <c r="ONG32" s="34"/>
      <c r="ONH32" s="34"/>
      <c r="ONI32" s="34"/>
      <c r="ONJ32" s="34"/>
      <c r="ONK32" s="34"/>
      <c r="ONL32" s="34"/>
      <c r="ONM32" s="34"/>
      <c r="ONN32" s="34"/>
      <c r="ONO32" s="34"/>
      <c r="ONP32" s="34"/>
      <c r="ONQ32" s="34"/>
      <c r="ONR32" s="34"/>
      <c r="ONS32" s="34"/>
      <c r="ONT32" s="34"/>
      <c r="ONU32" s="34"/>
      <c r="ONV32" s="34"/>
      <c r="ONW32" s="34"/>
      <c r="ONX32" s="34"/>
      <c r="ONY32" s="34"/>
      <c r="ONZ32" s="34"/>
      <c r="OOA32" s="34"/>
      <c r="OOB32" s="34"/>
      <c r="OOC32" s="34"/>
      <c r="OOD32" s="34"/>
      <c r="OOE32" s="34"/>
      <c r="OOF32" s="34"/>
      <c r="OOG32" s="34"/>
      <c r="OOH32" s="34"/>
      <c r="OOI32" s="34"/>
      <c r="OOJ32" s="34"/>
      <c r="OOK32" s="34"/>
      <c r="OOL32" s="34"/>
      <c r="OOM32" s="34"/>
      <c r="OON32" s="34"/>
      <c r="OOO32" s="34"/>
      <c r="OOP32" s="34"/>
      <c r="OOQ32" s="34"/>
      <c r="OOR32" s="34"/>
      <c r="OOS32" s="34"/>
      <c r="OOT32" s="34"/>
      <c r="OOU32" s="34"/>
      <c r="OOV32" s="34"/>
      <c r="OOW32" s="34"/>
      <c r="OOX32" s="34"/>
      <c r="OOY32" s="34"/>
      <c r="OOZ32" s="34"/>
      <c r="OPA32" s="34"/>
      <c r="OPB32" s="34"/>
      <c r="OPC32" s="34"/>
      <c r="OPD32" s="34"/>
      <c r="OPE32" s="34"/>
      <c r="OPF32" s="34"/>
      <c r="OPG32" s="34"/>
      <c r="OPH32" s="34"/>
      <c r="OPI32" s="34"/>
      <c r="OPJ32" s="34"/>
      <c r="OPK32" s="34"/>
      <c r="OPL32" s="34"/>
      <c r="OPM32" s="34"/>
      <c r="OPN32" s="34"/>
      <c r="OPO32" s="34"/>
      <c r="OPP32" s="34"/>
      <c r="OPQ32" s="34"/>
      <c r="OPR32" s="34"/>
      <c r="OPS32" s="34"/>
      <c r="OPT32" s="34"/>
      <c r="OPU32" s="34"/>
      <c r="OPV32" s="34"/>
      <c r="OPW32" s="34"/>
      <c r="OPX32" s="34"/>
      <c r="OPY32" s="34"/>
      <c r="OPZ32" s="34"/>
      <c r="OQA32" s="34"/>
      <c r="OQB32" s="34"/>
      <c r="OQC32" s="34"/>
      <c r="OQD32" s="34"/>
      <c r="OQE32" s="34"/>
      <c r="OQF32" s="34"/>
      <c r="OQG32" s="34"/>
      <c r="OQH32" s="34"/>
      <c r="OQI32" s="34"/>
      <c r="OQJ32" s="34"/>
      <c r="OQK32" s="34"/>
      <c r="OQL32" s="34"/>
      <c r="OQM32" s="34"/>
      <c r="OQN32" s="34"/>
      <c r="OQO32" s="34"/>
      <c r="OQP32" s="34"/>
      <c r="OQQ32" s="34"/>
      <c r="OQR32" s="34"/>
      <c r="OQS32" s="34"/>
      <c r="OQT32" s="34"/>
      <c r="OQU32" s="34"/>
      <c r="OQV32" s="34"/>
      <c r="OQW32" s="34"/>
      <c r="OQX32" s="34"/>
      <c r="OQY32" s="34"/>
      <c r="OQZ32" s="34"/>
      <c r="ORA32" s="34"/>
      <c r="ORB32" s="34"/>
      <c r="ORC32" s="34"/>
      <c r="ORD32" s="34"/>
      <c r="ORE32" s="34"/>
      <c r="ORF32" s="34"/>
      <c r="ORG32" s="34"/>
      <c r="ORH32" s="34"/>
      <c r="ORI32" s="34"/>
      <c r="ORJ32" s="34"/>
      <c r="ORK32" s="34"/>
      <c r="ORL32" s="34"/>
      <c r="ORM32" s="34"/>
      <c r="ORN32" s="34"/>
      <c r="ORO32" s="34"/>
      <c r="ORP32" s="34"/>
      <c r="ORQ32" s="34"/>
      <c r="ORR32" s="34"/>
      <c r="ORS32" s="34"/>
      <c r="ORT32" s="34"/>
      <c r="ORU32" s="34"/>
      <c r="ORV32" s="34"/>
      <c r="ORW32" s="34"/>
      <c r="ORX32" s="34"/>
      <c r="ORY32" s="34"/>
      <c r="ORZ32" s="34"/>
      <c r="OSA32" s="34"/>
      <c r="OSB32" s="34"/>
      <c r="OSC32" s="34"/>
      <c r="OSD32" s="34"/>
      <c r="OSE32" s="34"/>
      <c r="OSF32" s="34"/>
      <c r="OSG32" s="34"/>
      <c r="OSH32" s="34"/>
      <c r="OSI32" s="34"/>
      <c r="OSJ32" s="34"/>
      <c r="OSK32" s="34"/>
      <c r="OSL32" s="34"/>
      <c r="OSM32" s="34"/>
      <c r="OSN32" s="34"/>
      <c r="OSO32" s="34"/>
      <c r="OSP32" s="34"/>
      <c r="OSQ32" s="34"/>
      <c r="OSR32" s="34"/>
      <c r="OSS32" s="34"/>
      <c r="OST32" s="34"/>
      <c r="OSU32" s="34"/>
      <c r="OSV32" s="34"/>
      <c r="OSW32" s="34"/>
      <c r="OSX32" s="34"/>
      <c r="OSY32" s="34"/>
      <c r="OSZ32" s="34"/>
      <c r="OTA32" s="34"/>
      <c r="OTB32" s="34"/>
      <c r="OTC32" s="34"/>
      <c r="OTD32" s="34"/>
      <c r="OTE32" s="34"/>
      <c r="OTF32" s="34"/>
      <c r="OTG32" s="34"/>
      <c r="OTH32" s="34"/>
      <c r="OTI32" s="34"/>
      <c r="OTJ32" s="34"/>
      <c r="OTK32" s="34"/>
      <c r="OTL32" s="34"/>
      <c r="OTM32" s="34"/>
      <c r="OTN32" s="34"/>
      <c r="OTO32" s="34"/>
      <c r="OTP32" s="34"/>
      <c r="OTQ32" s="34"/>
      <c r="OTR32" s="34"/>
      <c r="OTS32" s="34"/>
      <c r="OTT32" s="34"/>
      <c r="OTU32" s="34"/>
      <c r="OTV32" s="34"/>
      <c r="OTW32" s="34"/>
      <c r="OTX32" s="34"/>
      <c r="OTY32" s="34"/>
      <c r="OTZ32" s="34"/>
      <c r="OUA32" s="34"/>
      <c r="OUB32" s="34"/>
      <c r="OUC32" s="34"/>
      <c r="OUD32" s="34"/>
      <c r="OUE32" s="34"/>
      <c r="OUF32" s="34"/>
      <c r="OUG32" s="34"/>
      <c r="OUH32" s="34"/>
      <c r="OUI32" s="34"/>
      <c r="OUJ32" s="34"/>
      <c r="OUK32" s="34"/>
      <c r="OUL32" s="34"/>
      <c r="OUM32" s="34"/>
      <c r="OUN32" s="34"/>
      <c r="OUO32" s="34"/>
      <c r="OUP32" s="34"/>
      <c r="OUQ32" s="34"/>
      <c r="OUR32" s="34"/>
      <c r="OUS32" s="34"/>
      <c r="OUT32" s="34"/>
      <c r="OUU32" s="34"/>
      <c r="OUV32" s="34"/>
      <c r="OUW32" s="34"/>
      <c r="OUX32" s="34"/>
      <c r="OUY32" s="34"/>
      <c r="OUZ32" s="34"/>
      <c r="OVA32" s="34"/>
      <c r="OVB32" s="34"/>
      <c r="OVC32" s="34"/>
      <c r="OVD32" s="34"/>
      <c r="OVE32" s="34"/>
      <c r="OVF32" s="34"/>
      <c r="OVG32" s="34"/>
      <c r="OVH32" s="34"/>
      <c r="OVI32" s="34"/>
      <c r="OVJ32" s="34"/>
      <c r="OVK32" s="34"/>
      <c r="OVL32" s="34"/>
      <c r="OVM32" s="34"/>
      <c r="OVN32" s="34"/>
      <c r="OVO32" s="34"/>
      <c r="OVP32" s="34"/>
      <c r="OVQ32" s="34"/>
      <c r="OVR32" s="34"/>
      <c r="OVS32" s="34"/>
      <c r="OVT32" s="34"/>
      <c r="OVU32" s="34"/>
      <c r="OVV32" s="34"/>
      <c r="OVW32" s="34"/>
      <c r="OVX32" s="34"/>
      <c r="OVY32" s="34"/>
      <c r="OVZ32" s="34"/>
      <c r="OWA32" s="34"/>
      <c r="OWB32" s="34"/>
      <c r="OWC32" s="34"/>
      <c r="OWD32" s="34"/>
      <c r="OWE32" s="34"/>
      <c r="OWF32" s="34"/>
      <c r="OWG32" s="34"/>
      <c r="OWH32" s="34"/>
      <c r="OWI32" s="34"/>
      <c r="OWJ32" s="34"/>
      <c r="OWK32" s="34"/>
      <c r="OWL32" s="34"/>
      <c r="OWM32" s="34"/>
      <c r="OWN32" s="34"/>
      <c r="OWO32" s="34"/>
      <c r="OWP32" s="34"/>
      <c r="OWQ32" s="34"/>
      <c r="OWR32" s="34"/>
      <c r="OWS32" s="34"/>
      <c r="OWT32" s="34"/>
      <c r="OWU32" s="34"/>
      <c r="OWV32" s="34"/>
      <c r="OWW32" s="34"/>
      <c r="OWX32" s="34"/>
      <c r="OWY32" s="34"/>
      <c r="OWZ32" s="34"/>
      <c r="OXA32" s="34"/>
      <c r="OXB32" s="34"/>
      <c r="OXC32" s="34"/>
      <c r="OXD32" s="34"/>
      <c r="OXE32" s="34"/>
      <c r="OXF32" s="34"/>
      <c r="OXG32" s="34"/>
      <c r="OXH32" s="34"/>
      <c r="OXI32" s="34"/>
      <c r="OXJ32" s="34"/>
      <c r="OXK32" s="34"/>
      <c r="OXL32" s="34"/>
      <c r="OXM32" s="34"/>
      <c r="OXN32" s="34"/>
      <c r="OXO32" s="34"/>
      <c r="OXP32" s="34"/>
      <c r="OXQ32" s="34"/>
      <c r="OXR32" s="34"/>
      <c r="OXS32" s="34"/>
      <c r="OXT32" s="34"/>
      <c r="OXU32" s="34"/>
      <c r="OXV32" s="34"/>
      <c r="OXW32" s="34"/>
      <c r="OXX32" s="34"/>
      <c r="OXY32" s="34"/>
      <c r="OXZ32" s="34"/>
      <c r="OYA32" s="34"/>
      <c r="OYB32" s="34"/>
      <c r="OYC32" s="34"/>
      <c r="OYD32" s="34"/>
      <c r="OYE32" s="34"/>
      <c r="OYF32" s="34"/>
      <c r="OYG32" s="34"/>
      <c r="OYH32" s="34"/>
      <c r="OYI32" s="34"/>
      <c r="OYJ32" s="34"/>
      <c r="OYK32" s="34"/>
      <c r="OYL32" s="34"/>
      <c r="OYM32" s="34"/>
      <c r="OYN32" s="34"/>
      <c r="OYO32" s="34"/>
      <c r="OYP32" s="34"/>
      <c r="OYQ32" s="34"/>
      <c r="OYR32" s="34"/>
      <c r="OYS32" s="34"/>
      <c r="OYT32" s="34"/>
      <c r="OYU32" s="34"/>
      <c r="OYV32" s="34"/>
      <c r="OYW32" s="34"/>
      <c r="OYX32" s="34"/>
      <c r="OYY32" s="34"/>
      <c r="OYZ32" s="34"/>
      <c r="OZA32" s="34"/>
      <c r="OZB32" s="34"/>
      <c r="OZC32" s="34"/>
      <c r="OZD32" s="34"/>
      <c r="OZE32" s="34"/>
      <c r="OZF32" s="34"/>
      <c r="OZG32" s="34"/>
      <c r="OZH32" s="34"/>
      <c r="OZI32" s="34"/>
      <c r="OZJ32" s="34"/>
      <c r="OZK32" s="34"/>
      <c r="OZL32" s="34"/>
      <c r="OZM32" s="34"/>
      <c r="OZN32" s="34"/>
      <c r="OZO32" s="34"/>
      <c r="OZP32" s="34"/>
      <c r="OZQ32" s="34"/>
      <c r="OZR32" s="34"/>
      <c r="OZS32" s="34"/>
      <c r="OZT32" s="34"/>
      <c r="OZU32" s="34"/>
      <c r="OZV32" s="34"/>
      <c r="OZW32" s="34"/>
      <c r="OZX32" s="34"/>
      <c r="OZY32" s="34"/>
      <c r="OZZ32" s="34"/>
      <c r="PAA32" s="34"/>
      <c r="PAB32" s="34"/>
      <c r="PAC32" s="34"/>
      <c r="PAD32" s="34"/>
      <c r="PAE32" s="34"/>
      <c r="PAF32" s="34"/>
      <c r="PAG32" s="34"/>
      <c r="PAH32" s="34"/>
      <c r="PAI32" s="34"/>
      <c r="PAJ32" s="34"/>
      <c r="PAK32" s="34"/>
      <c r="PAL32" s="34"/>
      <c r="PAM32" s="34"/>
      <c r="PAN32" s="34"/>
      <c r="PAO32" s="34"/>
      <c r="PAP32" s="34"/>
      <c r="PAQ32" s="34"/>
      <c r="PAR32" s="34"/>
      <c r="PAS32" s="34"/>
      <c r="PAT32" s="34"/>
      <c r="PAU32" s="34"/>
      <c r="PAV32" s="34"/>
      <c r="PAW32" s="34"/>
      <c r="PAX32" s="34"/>
      <c r="PAY32" s="34"/>
      <c r="PAZ32" s="34"/>
      <c r="PBA32" s="34"/>
      <c r="PBB32" s="34"/>
      <c r="PBC32" s="34"/>
      <c r="PBD32" s="34"/>
      <c r="PBE32" s="34"/>
      <c r="PBF32" s="34"/>
      <c r="PBG32" s="34"/>
      <c r="PBH32" s="34"/>
      <c r="PBI32" s="34"/>
      <c r="PBJ32" s="34"/>
      <c r="PBK32" s="34"/>
      <c r="PBL32" s="34"/>
      <c r="PBM32" s="34"/>
      <c r="PBN32" s="34"/>
      <c r="PBO32" s="34"/>
      <c r="PBP32" s="34"/>
      <c r="PBQ32" s="34"/>
      <c r="PBR32" s="34"/>
      <c r="PBS32" s="34"/>
      <c r="PBT32" s="34"/>
      <c r="PBU32" s="34"/>
      <c r="PBV32" s="34"/>
      <c r="PBW32" s="34"/>
      <c r="PBX32" s="34"/>
      <c r="PBY32" s="34"/>
      <c r="PBZ32" s="34"/>
      <c r="PCA32" s="34"/>
      <c r="PCB32" s="34"/>
      <c r="PCC32" s="34"/>
      <c r="PCD32" s="34"/>
      <c r="PCE32" s="34"/>
      <c r="PCF32" s="34"/>
      <c r="PCG32" s="34"/>
      <c r="PCH32" s="34"/>
      <c r="PCI32" s="34"/>
      <c r="PCJ32" s="34"/>
      <c r="PCK32" s="34"/>
      <c r="PCL32" s="34"/>
      <c r="PCM32" s="34"/>
      <c r="PCN32" s="34"/>
      <c r="PCO32" s="34"/>
      <c r="PCP32" s="34"/>
      <c r="PCQ32" s="34"/>
      <c r="PCR32" s="34"/>
      <c r="PCS32" s="34"/>
      <c r="PCT32" s="34"/>
      <c r="PCU32" s="34"/>
      <c r="PCV32" s="34"/>
      <c r="PCW32" s="34"/>
      <c r="PCX32" s="34"/>
      <c r="PCY32" s="34"/>
      <c r="PCZ32" s="34"/>
      <c r="PDA32" s="34"/>
      <c r="PDB32" s="34"/>
      <c r="PDC32" s="34"/>
      <c r="PDD32" s="34"/>
      <c r="PDE32" s="34"/>
      <c r="PDF32" s="34"/>
      <c r="PDG32" s="34"/>
      <c r="PDH32" s="34"/>
      <c r="PDI32" s="34"/>
      <c r="PDJ32" s="34"/>
      <c r="PDK32" s="34"/>
      <c r="PDL32" s="34"/>
      <c r="PDM32" s="34"/>
      <c r="PDN32" s="34"/>
      <c r="PDO32" s="34"/>
      <c r="PDP32" s="34"/>
      <c r="PDQ32" s="34"/>
      <c r="PDR32" s="34"/>
      <c r="PDS32" s="34"/>
      <c r="PDT32" s="34"/>
      <c r="PDU32" s="34"/>
      <c r="PDV32" s="34"/>
      <c r="PDW32" s="34"/>
      <c r="PDX32" s="34"/>
      <c r="PDY32" s="34"/>
      <c r="PDZ32" s="34"/>
      <c r="PEA32" s="34"/>
      <c r="PEB32" s="34"/>
      <c r="PEC32" s="34"/>
      <c r="PED32" s="34"/>
      <c r="PEE32" s="34"/>
      <c r="PEF32" s="34"/>
      <c r="PEG32" s="34"/>
      <c r="PEH32" s="34"/>
      <c r="PEI32" s="34"/>
      <c r="PEJ32" s="34"/>
      <c r="PEK32" s="34"/>
      <c r="PEL32" s="34"/>
      <c r="PEM32" s="34"/>
      <c r="PEN32" s="34"/>
      <c r="PEO32" s="34"/>
      <c r="PEP32" s="34"/>
      <c r="PEQ32" s="34"/>
      <c r="PER32" s="34"/>
      <c r="PES32" s="34"/>
      <c r="PET32" s="34"/>
      <c r="PEU32" s="34"/>
      <c r="PEV32" s="34"/>
      <c r="PEW32" s="34"/>
      <c r="PEX32" s="34"/>
      <c r="PEY32" s="34"/>
      <c r="PEZ32" s="34"/>
      <c r="PFA32" s="34"/>
      <c r="PFB32" s="34"/>
      <c r="PFC32" s="34"/>
      <c r="PFD32" s="34"/>
      <c r="PFE32" s="34"/>
      <c r="PFF32" s="34"/>
      <c r="PFG32" s="34"/>
      <c r="PFH32" s="34"/>
      <c r="PFI32" s="34"/>
      <c r="PFJ32" s="34"/>
      <c r="PFK32" s="34"/>
      <c r="PFL32" s="34"/>
      <c r="PFM32" s="34"/>
      <c r="PFN32" s="34"/>
      <c r="PFO32" s="34"/>
      <c r="PFP32" s="34"/>
      <c r="PFQ32" s="34"/>
      <c r="PFR32" s="34"/>
      <c r="PFS32" s="34"/>
      <c r="PFT32" s="34"/>
      <c r="PFU32" s="34"/>
      <c r="PFV32" s="34"/>
      <c r="PFW32" s="34"/>
      <c r="PFX32" s="34"/>
      <c r="PFY32" s="34"/>
      <c r="PFZ32" s="34"/>
      <c r="PGA32" s="34"/>
      <c r="PGB32" s="34"/>
      <c r="PGC32" s="34"/>
      <c r="PGD32" s="34"/>
      <c r="PGE32" s="34"/>
      <c r="PGF32" s="34"/>
      <c r="PGG32" s="34"/>
      <c r="PGH32" s="34"/>
      <c r="PGI32" s="34"/>
      <c r="PGJ32" s="34"/>
      <c r="PGK32" s="34"/>
      <c r="PGL32" s="34"/>
      <c r="PGM32" s="34"/>
      <c r="PGN32" s="34"/>
      <c r="PGO32" s="34"/>
      <c r="PGP32" s="34"/>
      <c r="PGQ32" s="34"/>
      <c r="PGR32" s="34"/>
      <c r="PGS32" s="34"/>
      <c r="PGT32" s="34"/>
      <c r="PGU32" s="34"/>
      <c r="PGV32" s="34"/>
      <c r="PGW32" s="34"/>
      <c r="PGX32" s="34"/>
      <c r="PGY32" s="34"/>
      <c r="PGZ32" s="34"/>
      <c r="PHA32" s="34"/>
      <c r="PHB32" s="34"/>
      <c r="PHC32" s="34"/>
      <c r="PHD32" s="34"/>
      <c r="PHE32" s="34"/>
      <c r="PHF32" s="34"/>
      <c r="PHG32" s="34"/>
      <c r="PHH32" s="34"/>
      <c r="PHI32" s="34"/>
      <c r="PHJ32" s="34"/>
      <c r="PHK32" s="34"/>
      <c r="PHL32" s="34"/>
      <c r="PHM32" s="34"/>
      <c r="PHN32" s="34"/>
      <c r="PHO32" s="34"/>
      <c r="PHP32" s="34"/>
      <c r="PHQ32" s="34"/>
      <c r="PHR32" s="34"/>
      <c r="PHS32" s="34"/>
      <c r="PHT32" s="34"/>
      <c r="PHU32" s="34"/>
      <c r="PHV32" s="34"/>
      <c r="PHW32" s="34"/>
      <c r="PHX32" s="34"/>
      <c r="PHY32" s="34"/>
      <c r="PHZ32" s="34"/>
      <c r="PIA32" s="34"/>
      <c r="PIB32" s="34"/>
      <c r="PIC32" s="34"/>
      <c r="PID32" s="34"/>
      <c r="PIE32" s="34"/>
      <c r="PIF32" s="34"/>
      <c r="PIG32" s="34"/>
      <c r="PIH32" s="34"/>
      <c r="PII32" s="34"/>
      <c r="PIJ32" s="34"/>
      <c r="PIK32" s="34"/>
      <c r="PIL32" s="34"/>
      <c r="PIM32" s="34"/>
      <c r="PIN32" s="34"/>
      <c r="PIO32" s="34"/>
      <c r="PIP32" s="34"/>
      <c r="PIQ32" s="34"/>
      <c r="PIR32" s="34"/>
      <c r="PIS32" s="34"/>
      <c r="PIT32" s="34"/>
      <c r="PIU32" s="34"/>
      <c r="PIV32" s="34"/>
      <c r="PIW32" s="34"/>
      <c r="PIX32" s="34"/>
      <c r="PIY32" s="34"/>
      <c r="PIZ32" s="34"/>
      <c r="PJA32" s="34"/>
      <c r="PJB32" s="34"/>
      <c r="PJC32" s="34"/>
      <c r="PJD32" s="34"/>
      <c r="PJE32" s="34"/>
      <c r="PJF32" s="34"/>
      <c r="PJG32" s="34"/>
      <c r="PJH32" s="34"/>
      <c r="PJI32" s="34"/>
      <c r="PJJ32" s="34"/>
      <c r="PJK32" s="34"/>
      <c r="PJL32" s="34"/>
      <c r="PJM32" s="34"/>
      <c r="PJN32" s="34"/>
      <c r="PJO32" s="34"/>
      <c r="PJP32" s="34"/>
      <c r="PJQ32" s="34"/>
      <c r="PJR32" s="34"/>
      <c r="PJS32" s="34"/>
      <c r="PJT32" s="34"/>
      <c r="PJU32" s="34"/>
      <c r="PJV32" s="34"/>
      <c r="PJW32" s="34"/>
      <c r="PJX32" s="34"/>
      <c r="PJY32" s="34"/>
      <c r="PJZ32" s="34"/>
      <c r="PKA32" s="34"/>
      <c r="PKB32" s="34"/>
      <c r="PKC32" s="34"/>
      <c r="PKD32" s="34"/>
      <c r="PKE32" s="34"/>
      <c r="PKF32" s="34"/>
      <c r="PKG32" s="34"/>
      <c r="PKH32" s="34"/>
      <c r="PKI32" s="34"/>
      <c r="PKJ32" s="34"/>
      <c r="PKK32" s="34"/>
      <c r="PKL32" s="34"/>
      <c r="PKM32" s="34"/>
      <c r="PKN32" s="34"/>
      <c r="PKO32" s="34"/>
      <c r="PKP32" s="34"/>
      <c r="PKQ32" s="34"/>
      <c r="PKR32" s="34"/>
      <c r="PKS32" s="34"/>
      <c r="PKT32" s="34"/>
      <c r="PKU32" s="34"/>
      <c r="PKV32" s="34"/>
      <c r="PKW32" s="34"/>
      <c r="PKX32" s="34"/>
      <c r="PKY32" s="34"/>
      <c r="PKZ32" s="34"/>
      <c r="PLA32" s="34"/>
      <c r="PLB32" s="34"/>
      <c r="PLC32" s="34"/>
      <c r="PLD32" s="34"/>
      <c r="PLE32" s="34"/>
      <c r="PLF32" s="34"/>
      <c r="PLG32" s="34"/>
      <c r="PLH32" s="34"/>
      <c r="PLI32" s="34"/>
      <c r="PLJ32" s="34"/>
      <c r="PLK32" s="34"/>
      <c r="PLL32" s="34"/>
      <c r="PLM32" s="34"/>
      <c r="PLN32" s="34"/>
      <c r="PLO32" s="34"/>
      <c r="PLP32" s="34"/>
      <c r="PLQ32" s="34"/>
      <c r="PLR32" s="34"/>
      <c r="PLS32" s="34"/>
      <c r="PLT32" s="34"/>
      <c r="PLU32" s="34"/>
      <c r="PLV32" s="34"/>
      <c r="PLW32" s="34"/>
      <c r="PLX32" s="34"/>
      <c r="PLY32" s="34"/>
      <c r="PLZ32" s="34"/>
      <c r="PMA32" s="34"/>
      <c r="PMB32" s="34"/>
      <c r="PMC32" s="34"/>
      <c r="PMD32" s="34"/>
      <c r="PME32" s="34"/>
      <c r="PMF32" s="34"/>
      <c r="PMG32" s="34"/>
      <c r="PMH32" s="34"/>
      <c r="PMI32" s="34"/>
      <c r="PMJ32" s="34"/>
      <c r="PMK32" s="34"/>
      <c r="PML32" s="34"/>
      <c r="PMM32" s="34"/>
      <c r="PMN32" s="34"/>
      <c r="PMO32" s="34"/>
      <c r="PMP32" s="34"/>
      <c r="PMQ32" s="34"/>
      <c r="PMR32" s="34"/>
      <c r="PMS32" s="34"/>
      <c r="PMT32" s="34"/>
      <c r="PMU32" s="34"/>
      <c r="PMV32" s="34"/>
      <c r="PMW32" s="34"/>
      <c r="PMX32" s="34"/>
      <c r="PMY32" s="34"/>
      <c r="PMZ32" s="34"/>
      <c r="PNA32" s="34"/>
      <c r="PNB32" s="34"/>
      <c r="PNC32" s="34"/>
      <c r="PND32" s="34"/>
      <c r="PNE32" s="34"/>
      <c r="PNF32" s="34"/>
      <c r="PNG32" s="34"/>
      <c r="PNH32" s="34"/>
      <c r="PNI32" s="34"/>
      <c r="PNJ32" s="34"/>
      <c r="PNK32" s="34"/>
      <c r="PNL32" s="34"/>
      <c r="PNM32" s="34"/>
      <c r="PNN32" s="34"/>
      <c r="PNO32" s="34"/>
      <c r="PNP32" s="34"/>
      <c r="PNQ32" s="34"/>
      <c r="PNR32" s="34"/>
      <c r="PNS32" s="34"/>
      <c r="PNT32" s="34"/>
      <c r="PNU32" s="34"/>
      <c r="PNV32" s="34"/>
      <c r="PNW32" s="34"/>
      <c r="PNX32" s="34"/>
      <c r="PNY32" s="34"/>
      <c r="PNZ32" s="34"/>
      <c r="POA32" s="34"/>
      <c r="POB32" s="34"/>
      <c r="POC32" s="34"/>
      <c r="POD32" s="34"/>
      <c r="POE32" s="34"/>
      <c r="POF32" s="34"/>
      <c r="POG32" s="34"/>
      <c r="POH32" s="34"/>
      <c r="POI32" s="34"/>
      <c r="POJ32" s="34"/>
      <c r="POK32" s="34"/>
      <c r="POL32" s="34"/>
      <c r="POM32" s="34"/>
      <c r="PON32" s="34"/>
      <c r="POO32" s="34"/>
      <c r="POP32" s="34"/>
      <c r="POQ32" s="34"/>
      <c r="POR32" s="34"/>
      <c r="POS32" s="34"/>
      <c r="POT32" s="34"/>
      <c r="POU32" s="34"/>
      <c r="POV32" s="34"/>
      <c r="POW32" s="34"/>
      <c r="POX32" s="34"/>
      <c r="POY32" s="34"/>
      <c r="POZ32" s="34"/>
      <c r="PPA32" s="34"/>
      <c r="PPB32" s="34"/>
      <c r="PPC32" s="34"/>
      <c r="PPD32" s="34"/>
      <c r="PPE32" s="34"/>
      <c r="PPF32" s="34"/>
      <c r="PPG32" s="34"/>
      <c r="PPH32" s="34"/>
      <c r="PPI32" s="34"/>
      <c r="PPJ32" s="34"/>
      <c r="PPK32" s="34"/>
      <c r="PPL32" s="34"/>
      <c r="PPM32" s="34"/>
      <c r="PPN32" s="34"/>
      <c r="PPO32" s="34"/>
      <c r="PPP32" s="34"/>
      <c r="PPQ32" s="34"/>
      <c r="PPR32" s="34"/>
      <c r="PPS32" s="34"/>
      <c r="PPT32" s="34"/>
      <c r="PPU32" s="34"/>
      <c r="PPV32" s="34"/>
      <c r="PPW32" s="34"/>
      <c r="PPX32" s="34"/>
      <c r="PPY32" s="34"/>
      <c r="PPZ32" s="34"/>
      <c r="PQA32" s="34"/>
      <c r="PQB32" s="34"/>
      <c r="PQC32" s="34"/>
      <c r="PQD32" s="34"/>
      <c r="PQE32" s="34"/>
      <c r="PQF32" s="34"/>
      <c r="PQG32" s="34"/>
      <c r="PQH32" s="34"/>
      <c r="PQI32" s="34"/>
      <c r="PQJ32" s="34"/>
      <c r="PQK32" s="34"/>
      <c r="PQL32" s="34"/>
      <c r="PQM32" s="34"/>
      <c r="PQN32" s="34"/>
      <c r="PQO32" s="34"/>
      <c r="PQP32" s="34"/>
      <c r="PQQ32" s="34"/>
      <c r="PQR32" s="34"/>
      <c r="PQS32" s="34"/>
      <c r="PQT32" s="34"/>
      <c r="PQU32" s="34"/>
      <c r="PQV32" s="34"/>
      <c r="PQW32" s="34"/>
      <c r="PQX32" s="34"/>
      <c r="PQY32" s="34"/>
      <c r="PQZ32" s="34"/>
      <c r="PRA32" s="34"/>
      <c r="PRB32" s="34"/>
      <c r="PRC32" s="34"/>
      <c r="PRD32" s="34"/>
      <c r="PRE32" s="34"/>
      <c r="PRF32" s="34"/>
      <c r="PRG32" s="34"/>
      <c r="PRH32" s="34"/>
      <c r="PRI32" s="34"/>
      <c r="PRJ32" s="34"/>
      <c r="PRK32" s="34"/>
      <c r="PRL32" s="34"/>
      <c r="PRM32" s="34"/>
      <c r="PRN32" s="34"/>
      <c r="PRO32" s="34"/>
      <c r="PRP32" s="34"/>
      <c r="PRQ32" s="34"/>
      <c r="PRR32" s="34"/>
      <c r="PRS32" s="34"/>
      <c r="PRT32" s="34"/>
      <c r="PRU32" s="34"/>
      <c r="PRV32" s="34"/>
      <c r="PRW32" s="34"/>
      <c r="PRX32" s="34"/>
      <c r="PRY32" s="34"/>
      <c r="PRZ32" s="34"/>
      <c r="PSA32" s="34"/>
      <c r="PSB32" s="34"/>
      <c r="PSC32" s="34"/>
      <c r="PSD32" s="34"/>
      <c r="PSE32" s="34"/>
      <c r="PSF32" s="34"/>
      <c r="PSG32" s="34"/>
      <c r="PSH32" s="34"/>
      <c r="PSI32" s="34"/>
      <c r="PSJ32" s="34"/>
      <c r="PSK32" s="34"/>
      <c r="PSL32" s="34"/>
      <c r="PSM32" s="34"/>
      <c r="PSN32" s="34"/>
      <c r="PSO32" s="34"/>
      <c r="PSP32" s="34"/>
      <c r="PSQ32" s="34"/>
      <c r="PSR32" s="34"/>
      <c r="PSS32" s="34"/>
      <c r="PST32" s="34"/>
      <c r="PSU32" s="34"/>
      <c r="PSV32" s="34"/>
      <c r="PSW32" s="34"/>
      <c r="PSX32" s="34"/>
      <c r="PSY32" s="34"/>
      <c r="PSZ32" s="34"/>
      <c r="PTA32" s="34"/>
      <c r="PTB32" s="34"/>
      <c r="PTC32" s="34"/>
      <c r="PTD32" s="34"/>
      <c r="PTE32" s="34"/>
      <c r="PTF32" s="34"/>
      <c r="PTG32" s="34"/>
      <c r="PTH32" s="34"/>
      <c r="PTI32" s="34"/>
      <c r="PTJ32" s="34"/>
      <c r="PTK32" s="34"/>
      <c r="PTL32" s="34"/>
      <c r="PTM32" s="34"/>
      <c r="PTN32" s="34"/>
      <c r="PTO32" s="34"/>
      <c r="PTP32" s="34"/>
      <c r="PTQ32" s="34"/>
      <c r="PTR32" s="34"/>
      <c r="PTS32" s="34"/>
      <c r="PTT32" s="34"/>
      <c r="PTU32" s="34"/>
      <c r="PTV32" s="34"/>
      <c r="PTW32" s="34"/>
      <c r="PTX32" s="34"/>
      <c r="PTY32" s="34"/>
      <c r="PTZ32" s="34"/>
      <c r="PUA32" s="34"/>
      <c r="PUB32" s="34"/>
      <c r="PUC32" s="34"/>
      <c r="PUD32" s="34"/>
      <c r="PUE32" s="34"/>
      <c r="PUF32" s="34"/>
      <c r="PUG32" s="34"/>
      <c r="PUH32" s="34"/>
      <c r="PUI32" s="34"/>
      <c r="PUJ32" s="34"/>
      <c r="PUK32" s="34"/>
      <c r="PUL32" s="34"/>
      <c r="PUM32" s="34"/>
      <c r="PUN32" s="34"/>
      <c r="PUO32" s="34"/>
      <c r="PUP32" s="34"/>
      <c r="PUQ32" s="34"/>
      <c r="PUR32" s="34"/>
      <c r="PUS32" s="34"/>
      <c r="PUT32" s="34"/>
      <c r="PUU32" s="34"/>
      <c r="PUV32" s="34"/>
      <c r="PUW32" s="34"/>
      <c r="PUX32" s="34"/>
      <c r="PUY32" s="34"/>
      <c r="PUZ32" s="34"/>
      <c r="PVA32" s="34"/>
      <c r="PVB32" s="34"/>
      <c r="PVC32" s="34"/>
      <c r="PVD32" s="34"/>
      <c r="PVE32" s="34"/>
      <c r="PVF32" s="34"/>
      <c r="PVG32" s="34"/>
      <c r="PVH32" s="34"/>
      <c r="PVI32" s="34"/>
      <c r="PVJ32" s="34"/>
      <c r="PVK32" s="34"/>
      <c r="PVL32" s="34"/>
      <c r="PVM32" s="34"/>
      <c r="PVN32" s="34"/>
      <c r="PVO32" s="34"/>
      <c r="PVP32" s="34"/>
      <c r="PVQ32" s="34"/>
      <c r="PVR32" s="34"/>
      <c r="PVS32" s="34"/>
      <c r="PVT32" s="34"/>
      <c r="PVU32" s="34"/>
      <c r="PVV32" s="34"/>
      <c r="PVW32" s="34"/>
      <c r="PVX32" s="34"/>
      <c r="PVY32" s="34"/>
      <c r="PVZ32" s="34"/>
      <c r="PWA32" s="34"/>
      <c r="PWB32" s="34"/>
      <c r="PWC32" s="34"/>
      <c r="PWD32" s="34"/>
      <c r="PWE32" s="34"/>
      <c r="PWF32" s="34"/>
      <c r="PWG32" s="34"/>
      <c r="PWH32" s="34"/>
      <c r="PWI32" s="34"/>
      <c r="PWJ32" s="34"/>
      <c r="PWK32" s="34"/>
      <c r="PWL32" s="34"/>
      <c r="PWM32" s="34"/>
      <c r="PWN32" s="34"/>
      <c r="PWO32" s="34"/>
      <c r="PWP32" s="34"/>
      <c r="PWQ32" s="34"/>
      <c r="PWR32" s="34"/>
      <c r="PWS32" s="34"/>
      <c r="PWT32" s="34"/>
      <c r="PWU32" s="34"/>
      <c r="PWV32" s="34"/>
      <c r="PWW32" s="34"/>
      <c r="PWX32" s="34"/>
      <c r="PWY32" s="34"/>
      <c r="PWZ32" s="34"/>
      <c r="PXA32" s="34"/>
      <c r="PXB32" s="34"/>
      <c r="PXC32" s="34"/>
      <c r="PXD32" s="34"/>
      <c r="PXE32" s="34"/>
      <c r="PXF32" s="34"/>
      <c r="PXG32" s="34"/>
      <c r="PXH32" s="34"/>
      <c r="PXI32" s="34"/>
      <c r="PXJ32" s="34"/>
      <c r="PXK32" s="34"/>
      <c r="PXL32" s="34"/>
      <c r="PXM32" s="34"/>
      <c r="PXN32" s="34"/>
      <c r="PXO32" s="34"/>
      <c r="PXP32" s="34"/>
      <c r="PXQ32" s="34"/>
      <c r="PXR32" s="34"/>
      <c r="PXS32" s="34"/>
      <c r="PXT32" s="34"/>
      <c r="PXU32" s="34"/>
      <c r="PXV32" s="34"/>
      <c r="PXW32" s="34"/>
      <c r="PXX32" s="34"/>
      <c r="PXY32" s="34"/>
      <c r="PXZ32" s="34"/>
      <c r="PYA32" s="34"/>
      <c r="PYB32" s="34"/>
      <c r="PYC32" s="34"/>
      <c r="PYD32" s="34"/>
      <c r="PYE32" s="34"/>
      <c r="PYF32" s="34"/>
      <c r="PYG32" s="34"/>
      <c r="PYH32" s="34"/>
      <c r="PYI32" s="34"/>
      <c r="PYJ32" s="34"/>
      <c r="PYK32" s="34"/>
      <c r="PYL32" s="34"/>
      <c r="PYM32" s="34"/>
      <c r="PYN32" s="34"/>
      <c r="PYO32" s="34"/>
      <c r="PYP32" s="34"/>
      <c r="PYQ32" s="34"/>
      <c r="PYR32" s="34"/>
      <c r="PYS32" s="34"/>
      <c r="PYT32" s="34"/>
      <c r="PYU32" s="34"/>
      <c r="PYV32" s="34"/>
      <c r="PYW32" s="34"/>
      <c r="PYX32" s="34"/>
      <c r="PYY32" s="34"/>
      <c r="PYZ32" s="34"/>
      <c r="PZA32" s="34"/>
      <c r="PZB32" s="34"/>
      <c r="PZC32" s="34"/>
      <c r="PZD32" s="34"/>
      <c r="PZE32" s="34"/>
      <c r="PZF32" s="34"/>
      <c r="PZG32" s="34"/>
      <c r="PZH32" s="34"/>
      <c r="PZI32" s="34"/>
      <c r="PZJ32" s="34"/>
      <c r="PZK32" s="34"/>
      <c r="PZL32" s="34"/>
      <c r="PZM32" s="34"/>
      <c r="PZN32" s="34"/>
      <c r="PZO32" s="34"/>
      <c r="PZP32" s="34"/>
      <c r="PZQ32" s="34"/>
      <c r="PZR32" s="34"/>
      <c r="PZS32" s="34"/>
      <c r="PZT32" s="34"/>
      <c r="PZU32" s="34"/>
      <c r="PZV32" s="34"/>
      <c r="PZW32" s="34"/>
      <c r="PZX32" s="34"/>
      <c r="PZY32" s="34"/>
      <c r="PZZ32" s="34"/>
      <c r="QAA32" s="34"/>
      <c r="QAB32" s="34"/>
      <c r="QAC32" s="34"/>
      <c r="QAD32" s="34"/>
      <c r="QAE32" s="34"/>
      <c r="QAF32" s="34"/>
      <c r="QAG32" s="34"/>
      <c r="QAH32" s="34"/>
      <c r="QAI32" s="34"/>
      <c r="QAJ32" s="34"/>
      <c r="QAK32" s="34"/>
      <c r="QAL32" s="34"/>
      <c r="QAM32" s="34"/>
      <c r="QAN32" s="34"/>
      <c r="QAO32" s="34"/>
      <c r="QAP32" s="34"/>
      <c r="QAQ32" s="34"/>
      <c r="QAR32" s="34"/>
      <c r="QAS32" s="34"/>
      <c r="QAT32" s="34"/>
      <c r="QAU32" s="34"/>
      <c r="QAV32" s="34"/>
      <c r="QAW32" s="34"/>
      <c r="QAX32" s="34"/>
      <c r="QAY32" s="34"/>
      <c r="QAZ32" s="34"/>
      <c r="QBA32" s="34"/>
      <c r="QBB32" s="34"/>
      <c r="QBC32" s="34"/>
      <c r="QBD32" s="34"/>
      <c r="QBE32" s="34"/>
      <c r="QBF32" s="34"/>
      <c r="QBG32" s="34"/>
      <c r="QBH32" s="34"/>
      <c r="QBI32" s="34"/>
      <c r="QBJ32" s="34"/>
      <c r="QBK32" s="34"/>
      <c r="QBL32" s="34"/>
      <c r="QBM32" s="34"/>
      <c r="QBN32" s="34"/>
      <c r="QBO32" s="34"/>
      <c r="QBP32" s="34"/>
      <c r="QBQ32" s="34"/>
      <c r="QBR32" s="34"/>
      <c r="QBS32" s="34"/>
      <c r="QBT32" s="34"/>
      <c r="QBU32" s="34"/>
      <c r="QBV32" s="34"/>
      <c r="QBW32" s="34"/>
      <c r="QBX32" s="34"/>
      <c r="QBY32" s="34"/>
      <c r="QBZ32" s="34"/>
      <c r="QCA32" s="34"/>
      <c r="QCB32" s="34"/>
      <c r="QCC32" s="34"/>
      <c r="QCD32" s="34"/>
      <c r="QCE32" s="34"/>
      <c r="QCF32" s="34"/>
      <c r="QCG32" s="34"/>
      <c r="QCH32" s="34"/>
      <c r="QCI32" s="34"/>
      <c r="QCJ32" s="34"/>
      <c r="QCK32" s="34"/>
      <c r="QCL32" s="34"/>
      <c r="QCM32" s="34"/>
      <c r="QCN32" s="34"/>
      <c r="QCO32" s="34"/>
      <c r="QCP32" s="34"/>
      <c r="QCQ32" s="34"/>
      <c r="QCR32" s="34"/>
      <c r="QCS32" s="34"/>
      <c r="QCT32" s="34"/>
      <c r="QCU32" s="34"/>
      <c r="QCV32" s="34"/>
      <c r="QCW32" s="34"/>
      <c r="QCX32" s="34"/>
      <c r="QCY32" s="34"/>
      <c r="QCZ32" s="34"/>
      <c r="QDA32" s="34"/>
      <c r="QDB32" s="34"/>
      <c r="QDC32" s="34"/>
      <c r="QDD32" s="34"/>
      <c r="QDE32" s="34"/>
      <c r="QDF32" s="34"/>
      <c r="QDG32" s="34"/>
      <c r="QDH32" s="34"/>
      <c r="QDI32" s="34"/>
      <c r="QDJ32" s="34"/>
      <c r="QDK32" s="34"/>
      <c r="QDL32" s="34"/>
      <c r="QDM32" s="34"/>
      <c r="QDN32" s="34"/>
      <c r="QDO32" s="34"/>
      <c r="QDP32" s="34"/>
      <c r="QDQ32" s="34"/>
      <c r="QDR32" s="34"/>
      <c r="QDS32" s="34"/>
      <c r="QDT32" s="34"/>
      <c r="QDU32" s="34"/>
      <c r="QDV32" s="34"/>
      <c r="QDW32" s="34"/>
      <c r="QDX32" s="34"/>
      <c r="QDY32" s="34"/>
      <c r="QDZ32" s="34"/>
      <c r="QEA32" s="34"/>
      <c r="QEB32" s="34"/>
      <c r="QEC32" s="34"/>
      <c r="QED32" s="34"/>
      <c r="QEE32" s="34"/>
      <c r="QEF32" s="34"/>
      <c r="QEG32" s="34"/>
      <c r="QEH32" s="34"/>
      <c r="QEI32" s="34"/>
      <c r="QEJ32" s="34"/>
      <c r="QEK32" s="34"/>
      <c r="QEL32" s="34"/>
      <c r="QEM32" s="34"/>
      <c r="QEN32" s="34"/>
      <c r="QEO32" s="34"/>
      <c r="QEP32" s="34"/>
      <c r="QEQ32" s="34"/>
      <c r="QER32" s="34"/>
      <c r="QES32" s="34"/>
      <c r="QET32" s="34"/>
      <c r="QEU32" s="34"/>
      <c r="QEV32" s="34"/>
      <c r="QEW32" s="34"/>
      <c r="QEX32" s="34"/>
      <c r="QEY32" s="34"/>
      <c r="QEZ32" s="34"/>
      <c r="QFA32" s="34"/>
      <c r="QFB32" s="34"/>
      <c r="QFC32" s="34"/>
      <c r="QFD32" s="34"/>
      <c r="QFE32" s="34"/>
      <c r="QFF32" s="34"/>
      <c r="QFG32" s="34"/>
      <c r="QFH32" s="34"/>
      <c r="QFI32" s="34"/>
      <c r="QFJ32" s="34"/>
      <c r="QFK32" s="34"/>
      <c r="QFL32" s="34"/>
      <c r="QFM32" s="34"/>
      <c r="QFN32" s="34"/>
      <c r="QFO32" s="34"/>
      <c r="QFP32" s="34"/>
      <c r="QFQ32" s="34"/>
      <c r="QFR32" s="34"/>
      <c r="QFS32" s="34"/>
      <c r="QFT32" s="34"/>
      <c r="QFU32" s="34"/>
      <c r="QFV32" s="34"/>
      <c r="QFW32" s="34"/>
      <c r="QFX32" s="34"/>
      <c r="QFY32" s="34"/>
      <c r="QFZ32" s="34"/>
      <c r="QGA32" s="34"/>
      <c r="QGB32" s="34"/>
      <c r="QGC32" s="34"/>
      <c r="QGD32" s="34"/>
      <c r="QGE32" s="34"/>
      <c r="QGF32" s="34"/>
      <c r="QGG32" s="34"/>
      <c r="QGH32" s="34"/>
      <c r="QGI32" s="34"/>
      <c r="QGJ32" s="34"/>
      <c r="QGK32" s="34"/>
      <c r="QGL32" s="34"/>
      <c r="QGM32" s="34"/>
      <c r="QGN32" s="34"/>
      <c r="QGO32" s="34"/>
      <c r="QGP32" s="34"/>
      <c r="QGQ32" s="34"/>
      <c r="QGR32" s="34"/>
      <c r="QGS32" s="34"/>
      <c r="QGT32" s="34"/>
      <c r="QGU32" s="34"/>
      <c r="QGV32" s="34"/>
      <c r="QGW32" s="34"/>
      <c r="QGX32" s="34"/>
      <c r="QGY32" s="34"/>
      <c r="QGZ32" s="34"/>
      <c r="QHA32" s="34"/>
      <c r="QHB32" s="34"/>
      <c r="QHC32" s="34"/>
      <c r="QHD32" s="34"/>
      <c r="QHE32" s="34"/>
      <c r="QHF32" s="34"/>
      <c r="QHG32" s="34"/>
      <c r="QHH32" s="34"/>
      <c r="QHI32" s="34"/>
      <c r="QHJ32" s="34"/>
      <c r="QHK32" s="34"/>
      <c r="QHL32" s="34"/>
      <c r="QHM32" s="34"/>
      <c r="QHN32" s="34"/>
      <c r="QHO32" s="34"/>
      <c r="QHP32" s="34"/>
      <c r="QHQ32" s="34"/>
      <c r="QHR32" s="34"/>
      <c r="QHS32" s="34"/>
      <c r="QHT32" s="34"/>
      <c r="QHU32" s="34"/>
      <c r="QHV32" s="34"/>
      <c r="QHW32" s="34"/>
      <c r="QHX32" s="34"/>
      <c r="QHY32" s="34"/>
      <c r="QHZ32" s="34"/>
      <c r="QIA32" s="34"/>
      <c r="QIB32" s="34"/>
      <c r="QIC32" s="34"/>
      <c r="QID32" s="34"/>
      <c r="QIE32" s="34"/>
      <c r="QIF32" s="34"/>
      <c r="QIG32" s="34"/>
      <c r="QIH32" s="34"/>
      <c r="QII32" s="34"/>
      <c r="QIJ32" s="34"/>
      <c r="QIK32" s="34"/>
      <c r="QIL32" s="34"/>
      <c r="QIM32" s="34"/>
      <c r="QIN32" s="34"/>
      <c r="QIO32" s="34"/>
      <c r="QIP32" s="34"/>
      <c r="QIQ32" s="34"/>
      <c r="QIR32" s="34"/>
      <c r="QIS32" s="34"/>
      <c r="QIT32" s="34"/>
      <c r="QIU32" s="34"/>
      <c r="QIV32" s="34"/>
      <c r="QIW32" s="34"/>
      <c r="QIX32" s="34"/>
      <c r="QIY32" s="34"/>
      <c r="QIZ32" s="34"/>
      <c r="QJA32" s="34"/>
      <c r="QJB32" s="34"/>
      <c r="QJC32" s="34"/>
      <c r="QJD32" s="34"/>
      <c r="QJE32" s="34"/>
      <c r="QJF32" s="34"/>
      <c r="QJG32" s="34"/>
      <c r="QJH32" s="34"/>
      <c r="QJI32" s="34"/>
      <c r="QJJ32" s="34"/>
      <c r="QJK32" s="34"/>
      <c r="QJL32" s="34"/>
      <c r="QJM32" s="34"/>
      <c r="QJN32" s="34"/>
      <c r="QJO32" s="34"/>
      <c r="QJP32" s="34"/>
      <c r="QJQ32" s="34"/>
      <c r="QJR32" s="34"/>
      <c r="QJS32" s="34"/>
      <c r="QJT32" s="34"/>
      <c r="QJU32" s="34"/>
      <c r="QJV32" s="34"/>
      <c r="QJW32" s="34"/>
      <c r="QJX32" s="34"/>
      <c r="QJY32" s="34"/>
      <c r="QJZ32" s="34"/>
      <c r="QKA32" s="34"/>
      <c r="QKB32" s="34"/>
      <c r="QKC32" s="34"/>
      <c r="QKD32" s="34"/>
      <c r="QKE32" s="34"/>
      <c r="QKF32" s="34"/>
      <c r="QKG32" s="34"/>
      <c r="QKH32" s="34"/>
      <c r="QKI32" s="34"/>
      <c r="QKJ32" s="34"/>
      <c r="QKK32" s="34"/>
      <c r="QKL32" s="34"/>
      <c r="QKM32" s="34"/>
      <c r="QKN32" s="34"/>
      <c r="QKO32" s="34"/>
      <c r="QKP32" s="34"/>
      <c r="QKQ32" s="34"/>
      <c r="QKR32" s="34"/>
      <c r="QKS32" s="34"/>
      <c r="QKT32" s="34"/>
      <c r="QKU32" s="34"/>
      <c r="QKV32" s="34"/>
      <c r="QKW32" s="34"/>
      <c r="QKX32" s="34"/>
      <c r="QKY32" s="34"/>
      <c r="QKZ32" s="34"/>
      <c r="QLA32" s="34"/>
      <c r="QLB32" s="34"/>
      <c r="QLC32" s="34"/>
      <c r="QLD32" s="34"/>
      <c r="QLE32" s="34"/>
      <c r="QLF32" s="34"/>
      <c r="QLG32" s="34"/>
      <c r="QLH32" s="34"/>
      <c r="QLI32" s="34"/>
      <c r="QLJ32" s="34"/>
      <c r="QLK32" s="34"/>
      <c r="QLL32" s="34"/>
      <c r="QLM32" s="34"/>
      <c r="QLN32" s="34"/>
      <c r="QLO32" s="34"/>
      <c r="QLP32" s="34"/>
      <c r="QLQ32" s="34"/>
      <c r="QLR32" s="34"/>
      <c r="QLS32" s="34"/>
      <c r="QLT32" s="34"/>
      <c r="QLU32" s="34"/>
      <c r="QLV32" s="34"/>
      <c r="QLW32" s="34"/>
      <c r="QLX32" s="34"/>
      <c r="QLY32" s="34"/>
      <c r="QLZ32" s="34"/>
      <c r="QMA32" s="34"/>
      <c r="QMB32" s="34"/>
      <c r="QMC32" s="34"/>
      <c r="QMD32" s="34"/>
      <c r="QME32" s="34"/>
      <c r="QMF32" s="34"/>
      <c r="QMG32" s="34"/>
      <c r="QMH32" s="34"/>
      <c r="QMI32" s="34"/>
      <c r="QMJ32" s="34"/>
      <c r="QMK32" s="34"/>
      <c r="QML32" s="34"/>
      <c r="QMM32" s="34"/>
      <c r="QMN32" s="34"/>
      <c r="QMO32" s="34"/>
      <c r="QMP32" s="34"/>
      <c r="QMQ32" s="34"/>
      <c r="QMR32" s="34"/>
      <c r="QMS32" s="34"/>
      <c r="QMT32" s="34"/>
      <c r="QMU32" s="34"/>
      <c r="QMV32" s="34"/>
      <c r="QMW32" s="34"/>
      <c r="QMX32" s="34"/>
      <c r="QMY32" s="34"/>
      <c r="QMZ32" s="34"/>
      <c r="QNA32" s="34"/>
      <c r="QNB32" s="34"/>
      <c r="QNC32" s="34"/>
      <c r="QND32" s="34"/>
      <c r="QNE32" s="34"/>
      <c r="QNF32" s="34"/>
      <c r="QNG32" s="34"/>
      <c r="QNH32" s="34"/>
      <c r="QNI32" s="34"/>
      <c r="QNJ32" s="34"/>
      <c r="QNK32" s="34"/>
      <c r="QNL32" s="34"/>
      <c r="QNM32" s="34"/>
      <c r="QNN32" s="34"/>
      <c r="QNO32" s="34"/>
      <c r="QNP32" s="34"/>
      <c r="QNQ32" s="34"/>
      <c r="QNR32" s="34"/>
      <c r="QNS32" s="34"/>
      <c r="QNT32" s="34"/>
      <c r="QNU32" s="34"/>
      <c r="QNV32" s="34"/>
      <c r="QNW32" s="34"/>
      <c r="QNX32" s="34"/>
      <c r="QNY32" s="34"/>
      <c r="QNZ32" s="34"/>
      <c r="QOA32" s="34"/>
      <c r="QOB32" s="34"/>
      <c r="QOC32" s="34"/>
      <c r="QOD32" s="34"/>
      <c r="QOE32" s="34"/>
      <c r="QOF32" s="34"/>
      <c r="QOG32" s="34"/>
      <c r="QOH32" s="34"/>
      <c r="QOI32" s="34"/>
      <c r="QOJ32" s="34"/>
      <c r="QOK32" s="34"/>
      <c r="QOL32" s="34"/>
      <c r="QOM32" s="34"/>
      <c r="QON32" s="34"/>
      <c r="QOO32" s="34"/>
      <c r="QOP32" s="34"/>
      <c r="QOQ32" s="34"/>
      <c r="QOR32" s="34"/>
      <c r="QOS32" s="34"/>
      <c r="QOT32" s="34"/>
      <c r="QOU32" s="34"/>
      <c r="QOV32" s="34"/>
      <c r="QOW32" s="34"/>
      <c r="QOX32" s="34"/>
      <c r="QOY32" s="34"/>
      <c r="QOZ32" s="34"/>
      <c r="QPA32" s="34"/>
      <c r="QPB32" s="34"/>
      <c r="QPC32" s="34"/>
      <c r="QPD32" s="34"/>
      <c r="QPE32" s="34"/>
      <c r="QPF32" s="34"/>
      <c r="QPG32" s="34"/>
      <c r="QPH32" s="34"/>
      <c r="QPI32" s="34"/>
      <c r="QPJ32" s="34"/>
      <c r="QPK32" s="34"/>
      <c r="QPL32" s="34"/>
      <c r="QPM32" s="34"/>
      <c r="QPN32" s="34"/>
      <c r="QPO32" s="34"/>
      <c r="QPP32" s="34"/>
      <c r="QPQ32" s="34"/>
      <c r="QPR32" s="34"/>
      <c r="QPS32" s="34"/>
      <c r="QPT32" s="34"/>
      <c r="QPU32" s="34"/>
      <c r="QPV32" s="34"/>
      <c r="QPW32" s="34"/>
      <c r="QPX32" s="34"/>
      <c r="QPY32" s="34"/>
      <c r="QPZ32" s="34"/>
      <c r="QQA32" s="34"/>
      <c r="QQB32" s="34"/>
      <c r="QQC32" s="34"/>
      <c r="QQD32" s="34"/>
      <c r="QQE32" s="34"/>
      <c r="QQF32" s="34"/>
      <c r="QQG32" s="34"/>
      <c r="QQH32" s="34"/>
      <c r="QQI32" s="34"/>
      <c r="QQJ32" s="34"/>
      <c r="QQK32" s="34"/>
      <c r="QQL32" s="34"/>
      <c r="QQM32" s="34"/>
      <c r="QQN32" s="34"/>
      <c r="QQO32" s="34"/>
      <c r="QQP32" s="34"/>
      <c r="QQQ32" s="34"/>
      <c r="QQR32" s="34"/>
      <c r="QQS32" s="34"/>
      <c r="QQT32" s="34"/>
      <c r="QQU32" s="34"/>
      <c r="QQV32" s="34"/>
      <c r="QQW32" s="34"/>
      <c r="QQX32" s="34"/>
      <c r="QQY32" s="34"/>
      <c r="QQZ32" s="34"/>
      <c r="QRA32" s="34"/>
      <c r="QRB32" s="34"/>
      <c r="QRC32" s="34"/>
      <c r="QRD32" s="34"/>
      <c r="QRE32" s="34"/>
      <c r="QRF32" s="34"/>
      <c r="QRG32" s="34"/>
      <c r="QRH32" s="34"/>
      <c r="QRI32" s="34"/>
      <c r="QRJ32" s="34"/>
      <c r="QRK32" s="34"/>
      <c r="QRL32" s="34"/>
      <c r="QRM32" s="34"/>
      <c r="QRN32" s="34"/>
      <c r="QRO32" s="34"/>
      <c r="QRP32" s="34"/>
      <c r="QRQ32" s="34"/>
      <c r="QRR32" s="34"/>
      <c r="QRS32" s="34"/>
      <c r="QRT32" s="34"/>
      <c r="QRU32" s="34"/>
      <c r="QRV32" s="34"/>
      <c r="QRW32" s="34"/>
      <c r="QRX32" s="34"/>
      <c r="QRY32" s="34"/>
      <c r="QRZ32" s="34"/>
      <c r="QSA32" s="34"/>
      <c r="QSB32" s="34"/>
      <c r="QSC32" s="34"/>
      <c r="QSD32" s="34"/>
      <c r="QSE32" s="34"/>
      <c r="QSF32" s="34"/>
      <c r="QSG32" s="34"/>
      <c r="QSH32" s="34"/>
      <c r="QSI32" s="34"/>
      <c r="QSJ32" s="34"/>
      <c r="QSK32" s="34"/>
      <c r="QSL32" s="34"/>
      <c r="QSM32" s="34"/>
      <c r="QSN32" s="34"/>
      <c r="QSO32" s="34"/>
      <c r="QSP32" s="34"/>
      <c r="QSQ32" s="34"/>
      <c r="QSR32" s="34"/>
      <c r="QSS32" s="34"/>
      <c r="QST32" s="34"/>
      <c r="QSU32" s="34"/>
      <c r="QSV32" s="34"/>
      <c r="QSW32" s="34"/>
      <c r="QSX32" s="34"/>
      <c r="QSY32" s="34"/>
      <c r="QSZ32" s="34"/>
      <c r="QTA32" s="34"/>
      <c r="QTB32" s="34"/>
      <c r="QTC32" s="34"/>
      <c r="QTD32" s="34"/>
      <c r="QTE32" s="34"/>
      <c r="QTF32" s="34"/>
      <c r="QTG32" s="34"/>
      <c r="QTH32" s="34"/>
      <c r="QTI32" s="34"/>
      <c r="QTJ32" s="34"/>
      <c r="QTK32" s="34"/>
      <c r="QTL32" s="34"/>
      <c r="QTM32" s="34"/>
      <c r="QTN32" s="34"/>
      <c r="QTO32" s="34"/>
      <c r="QTP32" s="34"/>
      <c r="QTQ32" s="34"/>
      <c r="QTR32" s="34"/>
      <c r="QTS32" s="34"/>
      <c r="QTT32" s="34"/>
      <c r="QTU32" s="34"/>
      <c r="QTV32" s="34"/>
      <c r="QTW32" s="34"/>
      <c r="QTX32" s="34"/>
      <c r="QTY32" s="34"/>
      <c r="QTZ32" s="34"/>
      <c r="QUA32" s="34"/>
      <c r="QUB32" s="34"/>
      <c r="QUC32" s="34"/>
      <c r="QUD32" s="34"/>
      <c r="QUE32" s="34"/>
      <c r="QUF32" s="34"/>
      <c r="QUG32" s="34"/>
      <c r="QUH32" s="34"/>
      <c r="QUI32" s="34"/>
      <c r="QUJ32" s="34"/>
      <c r="QUK32" s="34"/>
      <c r="QUL32" s="34"/>
      <c r="QUM32" s="34"/>
      <c r="QUN32" s="34"/>
      <c r="QUO32" s="34"/>
      <c r="QUP32" s="34"/>
      <c r="QUQ32" s="34"/>
      <c r="QUR32" s="34"/>
      <c r="QUS32" s="34"/>
      <c r="QUT32" s="34"/>
      <c r="QUU32" s="34"/>
      <c r="QUV32" s="34"/>
      <c r="QUW32" s="34"/>
      <c r="QUX32" s="34"/>
      <c r="QUY32" s="34"/>
      <c r="QUZ32" s="34"/>
      <c r="QVA32" s="34"/>
      <c r="QVB32" s="34"/>
      <c r="QVC32" s="34"/>
      <c r="QVD32" s="34"/>
      <c r="QVE32" s="34"/>
      <c r="QVF32" s="34"/>
      <c r="QVG32" s="34"/>
      <c r="QVH32" s="34"/>
      <c r="QVI32" s="34"/>
      <c r="QVJ32" s="34"/>
      <c r="QVK32" s="34"/>
      <c r="QVL32" s="34"/>
      <c r="QVM32" s="34"/>
      <c r="QVN32" s="34"/>
      <c r="QVO32" s="34"/>
      <c r="QVP32" s="34"/>
      <c r="QVQ32" s="34"/>
      <c r="QVR32" s="34"/>
      <c r="QVS32" s="34"/>
      <c r="QVT32" s="34"/>
      <c r="QVU32" s="34"/>
      <c r="QVV32" s="34"/>
      <c r="QVW32" s="34"/>
      <c r="QVX32" s="34"/>
      <c r="QVY32" s="34"/>
      <c r="QVZ32" s="34"/>
      <c r="QWA32" s="34"/>
      <c r="QWB32" s="34"/>
      <c r="QWC32" s="34"/>
      <c r="QWD32" s="34"/>
      <c r="QWE32" s="34"/>
      <c r="QWF32" s="34"/>
      <c r="QWG32" s="34"/>
      <c r="QWH32" s="34"/>
      <c r="QWI32" s="34"/>
      <c r="QWJ32" s="34"/>
      <c r="QWK32" s="34"/>
      <c r="QWL32" s="34"/>
      <c r="QWM32" s="34"/>
      <c r="QWN32" s="34"/>
      <c r="QWO32" s="34"/>
      <c r="QWP32" s="34"/>
      <c r="QWQ32" s="34"/>
      <c r="QWR32" s="34"/>
      <c r="QWS32" s="34"/>
      <c r="QWT32" s="34"/>
      <c r="QWU32" s="34"/>
      <c r="QWV32" s="34"/>
      <c r="QWW32" s="34"/>
      <c r="QWX32" s="34"/>
      <c r="QWY32" s="34"/>
      <c r="QWZ32" s="34"/>
      <c r="QXA32" s="34"/>
      <c r="QXB32" s="34"/>
      <c r="QXC32" s="34"/>
      <c r="QXD32" s="34"/>
      <c r="QXE32" s="34"/>
      <c r="QXF32" s="34"/>
      <c r="QXG32" s="34"/>
      <c r="QXH32" s="34"/>
      <c r="QXI32" s="34"/>
      <c r="QXJ32" s="34"/>
      <c r="QXK32" s="34"/>
      <c r="QXL32" s="34"/>
      <c r="QXM32" s="34"/>
      <c r="QXN32" s="34"/>
      <c r="QXO32" s="34"/>
      <c r="QXP32" s="34"/>
      <c r="QXQ32" s="34"/>
      <c r="QXR32" s="34"/>
      <c r="QXS32" s="34"/>
      <c r="QXT32" s="34"/>
      <c r="QXU32" s="34"/>
      <c r="QXV32" s="34"/>
      <c r="QXW32" s="34"/>
      <c r="QXX32" s="34"/>
      <c r="QXY32" s="34"/>
      <c r="QXZ32" s="34"/>
      <c r="QYA32" s="34"/>
      <c r="QYB32" s="34"/>
      <c r="QYC32" s="34"/>
      <c r="QYD32" s="34"/>
      <c r="QYE32" s="34"/>
      <c r="QYF32" s="34"/>
      <c r="QYG32" s="34"/>
      <c r="QYH32" s="34"/>
      <c r="QYI32" s="34"/>
      <c r="QYJ32" s="34"/>
      <c r="QYK32" s="34"/>
      <c r="QYL32" s="34"/>
      <c r="QYM32" s="34"/>
      <c r="QYN32" s="34"/>
      <c r="QYO32" s="34"/>
      <c r="QYP32" s="34"/>
      <c r="QYQ32" s="34"/>
      <c r="QYR32" s="34"/>
      <c r="QYS32" s="34"/>
      <c r="QYT32" s="34"/>
      <c r="QYU32" s="34"/>
      <c r="QYV32" s="34"/>
      <c r="QYW32" s="34"/>
      <c r="QYX32" s="34"/>
      <c r="QYY32" s="34"/>
      <c r="QYZ32" s="34"/>
      <c r="QZA32" s="34"/>
      <c r="QZB32" s="34"/>
      <c r="QZC32" s="34"/>
      <c r="QZD32" s="34"/>
      <c r="QZE32" s="34"/>
      <c r="QZF32" s="34"/>
      <c r="QZG32" s="34"/>
      <c r="QZH32" s="34"/>
      <c r="QZI32" s="34"/>
      <c r="QZJ32" s="34"/>
      <c r="QZK32" s="34"/>
      <c r="QZL32" s="34"/>
      <c r="QZM32" s="34"/>
      <c r="QZN32" s="34"/>
      <c r="QZO32" s="34"/>
      <c r="QZP32" s="34"/>
      <c r="QZQ32" s="34"/>
      <c r="QZR32" s="34"/>
      <c r="QZS32" s="34"/>
      <c r="QZT32" s="34"/>
      <c r="QZU32" s="34"/>
      <c r="QZV32" s="34"/>
      <c r="QZW32" s="34"/>
      <c r="QZX32" s="34"/>
      <c r="QZY32" s="34"/>
      <c r="QZZ32" s="34"/>
      <c r="RAA32" s="34"/>
      <c r="RAB32" s="34"/>
      <c r="RAC32" s="34"/>
      <c r="RAD32" s="34"/>
      <c r="RAE32" s="34"/>
      <c r="RAF32" s="34"/>
      <c r="RAG32" s="34"/>
      <c r="RAH32" s="34"/>
      <c r="RAI32" s="34"/>
      <c r="RAJ32" s="34"/>
      <c r="RAK32" s="34"/>
      <c r="RAL32" s="34"/>
      <c r="RAM32" s="34"/>
      <c r="RAN32" s="34"/>
      <c r="RAO32" s="34"/>
      <c r="RAP32" s="34"/>
      <c r="RAQ32" s="34"/>
      <c r="RAR32" s="34"/>
      <c r="RAS32" s="34"/>
      <c r="RAT32" s="34"/>
      <c r="RAU32" s="34"/>
      <c r="RAV32" s="34"/>
      <c r="RAW32" s="34"/>
      <c r="RAX32" s="34"/>
      <c r="RAY32" s="34"/>
      <c r="RAZ32" s="34"/>
      <c r="RBA32" s="34"/>
      <c r="RBB32" s="34"/>
      <c r="RBC32" s="34"/>
      <c r="RBD32" s="34"/>
      <c r="RBE32" s="34"/>
      <c r="RBF32" s="34"/>
      <c r="RBG32" s="34"/>
      <c r="RBH32" s="34"/>
      <c r="RBI32" s="34"/>
      <c r="RBJ32" s="34"/>
      <c r="RBK32" s="34"/>
      <c r="RBL32" s="34"/>
      <c r="RBM32" s="34"/>
      <c r="RBN32" s="34"/>
      <c r="RBO32" s="34"/>
      <c r="RBP32" s="34"/>
      <c r="RBQ32" s="34"/>
      <c r="RBR32" s="34"/>
      <c r="RBS32" s="34"/>
      <c r="RBT32" s="34"/>
      <c r="RBU32" s="34"/>
      <c r="RBV32" s="34"/>
      <c r="RBW32" s="34"/>
      <c r="RBX32" s="34"/>
      <c r="RBY32" s="34"/>
      <c r="RBZ32" s="34"/>
      <c r="RCA32" s="34"/>
      <c r="RCB32" s="34"/>
      <c r="RCC32" s="34"/>
      <c r="RCD32" s="34"/>
      <c r="RCE32" s="34"/>
      <c r="RCF32" s="34"/>
      <c r="RCG32" s="34"/>
      <c r="RCH32" s="34"/>
      <c r="RCI32" s="34"/>
      <c r="RCJ32" s="34"/>
      <c r="RCK32" s="34"/>
      <c r="RCL32" s="34"/>
      <c r="RCM32" s="34"/>
      <c r="RCN32" s="34"/>
      <c r="RCO32" s="34"/>
      <c r="RCP32" s="34"/>
      <c r="RCQ32" s="34"/>
      <c r="RCR32" s="34"/>
      <c r="RCS32" s="34"/>
      <c r="RCT32" s="34"/>
      <c r="RCU32" s="34"/>
      <c r="RCV32" s="34"/>
      <c r="RCW32" s="34"/>
      <c r="RCX32" s="34"/>
      <c r="RCY32" s="34"/>
      <c r="RCZ32" s="34"/>
      <c r="RDA32" s="34"/>
      <c r="RDB32" s="34"/>
      <c r="RDC32" s="34"/>
      <c r="RDD32" s="34"/>
      <c r="RDE32" s="34"/>
      <c r="RDF32" s="34"/>
      <c r="RDG32" s="34"/>
      <c r="RDH32" s="34"/>
      <c r="RDI32" s="34"/>
      <c r="RDJ32" s="34"/>
      <c r="RDK32" s="34"/>
      <c r="RDL32" s="34"/>
      <c r="RDM32" s="34"/>
      <c r="RDN32" s="34"/>
      <c r="RDO32" s="34"/>
      <c r="RDP32" s="34"/>
      <c r="RDQ32" s="34"/>
      <c r="RDR32" s="34"/>
      <c r="RDS32" s="34"/>
      <c r="RDT32" s="34"/>
      <c r="RDU32" s="34"/>
      <c r="RDV32" s="34"/>
      <c r="RDW32" s="34"/>
      <c r="RDX32" s="34"/>
      <c r="RDY32" s="34"/>
      <c r="RDZ32" s="34"/>
      <c r="REA32" s="34"/>
      <c r="REB32" s="34"/>
      <c r="REC32" s="34"/>
      <c r="RED32" s="34"/>
      <c r="REE32" s="34"/>
      <c r="REF32" s="34"/>
      <c r="REG32" s="34"/>
      <c r="REH32" s="34"/>
      <c r="REI32" s="34"/>
      <c r="REJ32" s="34"/>
      <c r="REK32" s="34"/>
      <c r="REL32" s="34"/>
      <c r="REM32" s="34"/>
      <c r="REN32" s="34"/>
      <c r="REO32" s="34"/>
      <c r="REP32" s="34"/>
      <c r="REQ32" s="34"/>
      <c r="RER32" s="34"/>
      <c r="RES32" s="34"/>
      <c r="RET32" s="34"/>
      <c r="REU32" s="34"/>
      <c r="REV32" s="34"/>
      <c r="REW32" s="34"/>
      <c r="REX32" s="34"/>
      <c r="REY32" s="34"/>
      <c r="REZ32" s="34"/>
      <c r="RFA32" s="34"/>
      <c r="RFB32" s="34"/>
      <c r="RFC32" s="34"/>
      <c r="RFD32" s="34"/>
      <c r="RFE32" s="34"/>
      <c r="RFF32" s="34"/>
      <c r="RFG32" s="34"/>
      <c r="RFH32" s="34"/>
      <c r="RFI32" s="34"/>
      <c r="RFJ32" s="34"/>
      <c r="RFK32" s="34"/>
      <c r="RFL32" s="34"/>
      <c r="RFM32" s="34"/>
      <c r="RFN32" s="34"/>
      <c r="RFO32" s="34"/>
      <c r="RFP32" s="34"/>
      <c r="RFQ32" s="34"/>
      <c r="RFR32" s="34"/>
      <c r="RFS32" s="34"/>
      <c r="RFT32" s="34"/>
      <c r="RFU32" s="34"/>
      <c r="RFV32" s="34"/>
      <c r="RFW32" s="34"/>
      <c r="RFX32" s="34"/>
      <c r="RFY32" s="34"/>
      <c r="RFZ32" s="34"/>
      <c r="RGA32" s="34"/>
      <c r="RGB32" s="34"/>
      <c r="RGC32" s="34"/>
      <c r="RGD32" s="34"/>
      <c r="RGE32" s="34"/>
      <c r="RGF32" s="34"/>
      <c r="RGG32" s="34"/>
      <c r="RGH32" s="34"/>
      <c r="RGI32" s="34"/>
      <c r="RGJ32" s="34"/>
      <c r="RGK32" s="34"/>
      <c r="RGL32" s="34"/>
      <c r="RGM32" s="34"/>
      <c r="RGN32" s="34"/>
      <c r="RGO32" s="34"/>
      <c r="RGP32" s="34"/>
      <c r="RGQ32" s="34"/>
      <c r="RGR32" s="34"/>
      <c r="RGS32" s="34"/>
      <c r="RGT32" s="34"/>
      <c r="RGU32" s="34"/>
      <c r="RGV32" s="34"/>
      <c r="RGW32" s="34"/>
      <c r="RGX32" s="34"/>
      <c r="RGY32" s="34"/>
      <c r="RGZ32" s="34"/>
      <c r="RHA32" s="34"/>
      <c r="RHB32" s="34"/>
      <c r="RHC32" s="34"/>
      <c r="RHD32" s="34"/>
      <c r="RHE32" s="34"/>
      <c r="RHF32" s="34"/>
      <c r="RHG32" s="34"/>
      <c r="RHH32" s="34"/>
      <c r="RHI32" s="34"/>
      <c r="RHJ32" s="34"/>
      <c r="RHK32" s="34"/>
      <c r="RHL32" s="34"/>
      <c r="RHM32" s="34"/>
      <c r="RHN32" s="34"/>
      <c r="RHO32" s="34"/>
      <c r="RHP32" s="34"/>
      <c r="RHQ32" s="34"/>
      <c r="RHR32" s="34"/>
      <c r="RHS32" s="34"/>
      <c r="RHT32" s="34"/>
      <c r="RHU32" s="34"/>
      <c r="RHV32" s="34"/>
      <c r="RHW32" s="34"/>
      <c r="RHX32" s="34"/>
      <c r="RHY32" s="34"/>
      <c r="RHZ32" s="34"/>
      <c r="RIA32" s="34"/>
      <c r="RIB32" s="34"/>
      <c r="RIC32" s="34"/>
      <c r="RID32" s="34"/>
      <c r="RIE32" s="34"/>
      <c r="RIF32" s="34"/>
      <c r="RIG32" s="34"/>
      <c r="RIH32" s="34"/>
      <c r="RII32" s="34"/>
      <c r="RIJ32" s="34"/>
      <c r="RIK32" s="34"/>
      <c r="RIL32" s="34"/>
      <c r="RIM32" s="34"/>
      <c r="RIN32" s="34"/>
      <c r="RIO32" s="34"/>
      <c r="RIP32" s="34"/>
      <c r="RIQ32" s="34"/>
      <c r="RIR32" s="34"/>
      <c r="RIS32" s="34"/>
      <c r="RIT32" s="34"/>
      <c r="RIU32" s="34"/>
      <c r="RIV32" s="34"/>
      <c r="RIW32" s="34"/>
      <c r="RIX32" s="34"/>
      <c r="RIY32" s="34"/>
      <c r="RIZ32" s="34"/>
      <c r="RJA32" s="34"/>
      <c r="RJB32" s="34"/>
      <c r="RJC32" s="34"/>
      <c r="RJD32" s="34"/>
      <c r="RJE32" s="34"/>
      <c r="RJF32" s="34"/>
      <c r="RJG32" s="34"/>
      <c r="RJH32" s="34"/>
      <c r="RJI32" s="34"/>
      <c r="RJJ32" s="34"/>
      <c r="RJK32" s="34"/>
      <c r="RJL32" s="34"/>
      <c r="RJM32" s="34"/>
      <c r="RJN32" s="34"/>
      <c r="RJO32" s="34"/>
      <c r="RJP32" s="34"/>
      <c r="RJQ32" s="34"/>
      <c r="RJR32" s="34"/>
      <c r="RJS32" s="34"/>
      <c r="RJT32" s="34"/>
      <c r="RJU32" s="34"/>
      <c r="RJV32" s="34"/>
      <c r="RJW32" s="34"/>
      <c r="RJX32" s="34"/>
      <c r="RJY32" s="34"/>
      <c r="RJZ32" s="34"/>
      <c r="RKA32" s="34"/>
      <c r="RKB32" s="34"/>
      <c r="RKC32" s="34"/>
      <c r="RKD32" s="34"/>
      <c r="RKE32" s="34"/>
      <c r="RKF32" s="34"/>
      <c r="RKG32" s="34"/>
      <c r="RKH32" s="34"/>
      <c r="RKI32" s="34"/>
      <c r="RKJ32" s="34"/>
      <c r="RKK32" s="34"/>
      <c r="RKL32" s="34"/>
      <c r="RKM32" s="34"/>
      <c r="RKN32" s="34"/>
      <c r="RKO32" s="34"/>
      <c r="RKP32" s="34"/>
      <c r="RKQ32" s="34"/>
      <c r="RKR32" s="34"/>
      <c r="RKS32" s="34"/>
      <c r="RKT32" s="34"/>
      <c r="RKU32" s="34"/>
      <c r="RKV32" s="34"/>
      <c r="RKW32" s="34"/>
      <c r="RKX32" s="34"/>
      <c r="RKY32" s="34"/>
      <c r="RKZ32" s="34"/>
      <c r="RLA32" s="34"/>
      <c r="RLB32" s="34"/>
      <c r="RLC32" s="34"/>
      <c r="RLD32" s="34"/>
      <c r="RLE32" s="34"/>
      <c r="RLF32" s="34"/>
      <c r="RLG32" s="34"/>
      <c r="RLH32" s="34"/>
      <c r="RLI32" s="34"/>
      <c r="RLJ32" s="34"/>
      <c r="RLK32" s="34"/>
      <c r="RLL32" s="34"/>
      <c r="RLM32" s="34"/>
      <c r="RLN32" s="34"/>
      <c r="RLO32" s="34"/>
      <c r="RLP32" s="34"/>
      <c r="RLQ32" s="34"/>
      <c r="RLR32" s="34"/>
      <c r="RLS32" s="34"/>
      <c r="RLT32" s="34"/>
      <c r="RLU32" s="34"/>
      <c r="RLV32" s="34"/>
      <c r="RLW32" s="34"/>
      <c r="RLX32" s="34"/>
      <c r="RLY32" s="34"/>
      <c r="RLZ32" s="34"/>
      <c r="RMA32" s="34"/>
      <c r="RMB32" s="34"/>
      <c r="RMC32" s="34"/>
      <c r="RMD32" s="34"/>
      <c r="RME32" s="34"/>
      <c r="RMF32" s="34"/>
      <c r="RMG32" s="34"/>
      <c r="RMH32" s="34"/>
      <c r="RMI32" s="34"/>
      <c r="RMJ32" s="34"/>
      <c r="RMK32" s="34"/>
      <c r="RML32" s="34"/>
      <c r="RMM32" s="34"/>
      <c r="RMN32" s="34"/>
      <c r="RMO32" s="34"/>
      <c r="RMP32" s="34"/>
      <c r="RMQ32" s="34"/>
      <c r="RMR32" s="34"/>
      <c r="RMS32" s="34"/>
      <c r="RMT32" s="34"/>
      <c r="RMU32" s="34"/>
      <c r="RMV32" s="34"/>
      <c r="RMW32" s="34"/>
      <c r="RMX32" s="34"/>
      <c r="RMY32" s="34"/>
      <c r="RMZ32" s="34"/>
      <c r="RNA32" s="34"/>
      <c r="RNB32" s="34"/>
      <c r="RNC32" s="34"/>
      <c r="RND32" s="34"/>
      <c r="RNE32" s="34"/>
      <c r="RNF32" s="34"/>
      <c r="RNG32" s="34"/>
      <c r="RNH32" s="34"/>
      <c r="RNI32" s="34"/>
      <c r="RNJ32" s="34"/>
      <c r="RNK32" s="34"/>
      <c r="RNL32" s="34"/>
      <c r="RNM32" s="34"/>
      <c r="RNN32" s="34"/>
      <c r="RNO32" s="34"/>
      <c r="RNP32" s="34"/>
      <c r="RNQ32" s="34"/>
      <c r="RNR32" s="34"/>
      <c r="RNS32" s="34"/>
      <c r="RNT32" s="34"/>
      <c r="RNU32" s="34"/>
      <c r="RNV32" s="34"/>
      <c r="RNW32" s="34"/>
      <c r="RNX32" s="34"/>
      <c r="RNY32" s="34"/>
      <c r="RNZ32" s="34"/>
      <c r="ROA32" s="34"/>
      <c r="ROB32" s="34"/>
      <c r="ROC32" s="34"/>
      <c r="ROD32" s="34"/>
      <c r="ROE32" s="34"/>
      <c r="ROF32" s="34"/>
      <c r="ROG32" s="34"/>
      <c r="ROH32" s="34"/>
      <c r="ROI32" s="34"/>
      <c r="ROJ32" s="34"/>
      <c r="ROK32" s="34"/>
      <c r="ROL32" s="34"/>
      <c r="ROM32" s="34"/>
      <c r="RON32" s="34"/>
      <c r="ROO32" s="34"/>
      <c r="ROP32" s="34"/>
      <c r="ROQ32" s="34"/>
      <c r="ROR32" s="34"/>
      <c r="ROS32" s="34"/>
      <c r="ROT32" s="34"/>
      <c r="ROU32" s="34"/>
      <c r="ROV32" s="34"/>
      <c r="ROW32" s="34"/>
      <c r="ROX32" s="34"/>
      <c r="ROY32" s="34"/>
      <c r="ROZ32" s="34"/>
      <c r="RPA32" s="34"/>
      <c r="RPB32" s="34"/>
      <c r="RPC32" s="34"/>
      <c r="RPD32" s="34"/>
      <c r="RPE32" s="34"/>
      <c r="RPF32" s="34"/>
      <c r="RPG32" s="34"/>
      <c r="RPH32" s="34"/>
      <c r="RPI32" s="34"/>
      <c r="RPJ32" s="34"/>
      <c r="RPK32" s="34"/>
      <c r="RPL32" s="34"/>
      <c r="RPM32" s="34"/>
      <c r="RPN32" s="34"/>
      <c r="RPO32" s="34"/>
      <c r="RPP32" s="34"/>
      <c r="RPQ32" s="34"/>
      <c r="RPR32" s="34"/>
      <c r="RPS32" s="34"/>
      <c r="RPT32" s="34"/>
      <c r="RPU32" s="34"/>
      <c r="RPV32" s="34"/>
      <c r="RPW32" s="34"/>
      <c r="RPX32" s="34"/>
      <c r="RPY32" s="34"/>
      <c r="RPZ32" s="34"/>
      <c r="RQA32" s="34"/>
      <c r="RQB32" s="34"/>
      <c r="RQC32" s="34"/>
      <c r="RQD32" s="34"/>
      <c r="RQE32" s="34"/>
      <c r="RQF32" s="34"/>
      <c r="RQG32" s="34"/>
      <c r="RQH32" s="34"/>
      <c r="RQI32" s="34"/>
      <c r="RQJ32" s="34"/>
      <c r="RQK32" s="34"/>
      <c r="RQL32" s="34"/>
      <c r="RQM32" s="34"/>
      <c r="RQN32" s="34"/>
      <c r="RQO32" s="34"/>
      <c r="RQP32" s="34"/>
      <c r="RQQ32" s="34"/>
      <c r="RQR32" s="34"/>
      <c r="RQS32" s="34"/>
      <c r="RQT32" s="34"/>
      <c r="RQU32" s="34"/>
      <c r="RQV32" s="34"/>
      <c r="RQW32" s="34"/>
      <c r="RQX32" s="34"/>
      <c r="RQY32" s="34"/>
      <c r="RQZ32" s="34"/>
      <c r="RRA32" s="34"/>
      <c r="RRB32" s="34"/>
      <c r="RRC32" s="34"/>
      <c r="RRD32" s="34"/>
      <c r="RRE32" s="34"/>
      <c r="RRF32" s="34"/>
      <c r="RRG32" s="34"/>
      <c r="RRH32" s="34"/>
      <c r="RRI32" s="34"/>
      <c r="RRJ32" s="34"/>
      <c r="RRK32" s="34"/>
      <c r="RRL32" s="34"/>
      <c r="RRM32" s="34"/>
      <c r="RRN32" s="34"/>
      <c r="RRO32" s="34"/>
      <c r="RRP32" s="34"/>
      <c r="RRQ32" s="34"/>
      <c r="RRR32" s="34"/>
      <c r="RRS32" s="34"/>
      <c r="RRT32" s="34"/>
      <c r="RRU32" s="34"/>
      <c r="RRV32" s="34"/>
      <c r="RRW32" s="34"/>
      <c r="RRX32" s="34"/>
      <c r="RRY32" s="34"/>
      <c r="RRZ32" s="34"/>
      <c r="RSA32" s="34"/>
      <c r="RSB32" s="34"/>
      <c r="RSC32" s="34"/>
      <c r="RSD32" s="34"/>
      <c r="RSE32" s="34"/>
      <c r="RSF32" s="34"/>
      <c r="RSG32" s="34"/>
      <c r="RSH32" s="34"/>
      <c r="RSI32" s="34"/>
      <c r="RSJ32" s="34"/>
      <c r="RSK32" s="34"/>
      <c r="RSL32" s="34"/>
      <c r="RSM32" s="34"/>
      <c r="RSN32" s="34"/>
      <c r="RSO32" s="34"/>
      <c r="RSP32" s="34"/>
      <c r="RSQ32" s="34"/>
      <c r="RSR32" s="34"/>
      <c r="RSS32" s="34"/>
      <c r="RST32" s="34"/>
      <c r="RSU32" s="34"/>
      <c r="RSV32" s="34"/>
      <c r="RSW32" s="34"/>
      <c r="RSX32" s="34"/>
      <c r="RSY32" s="34"/>
      <c r="RSZ32" s="34"/>
      <c r="RTA32" s="34"/>
      <c r="RTB32" s="34"/>
      <c r="RTC32" s="34"/>
      <c r="RTD32" s="34"/>
      <c r="RTE32" s="34"/>
      <c r="RTF32" s="34"/>
      <c r="RTG32" s="34"/>
      <c r="RTH32" s="34"/>
      <c r="RTI32" s="34"/>
      <c r="RTJ32" s="34"/>
      <c r="RTK32" s="34"/>
      <c r="RTL32" s="34"/>
      <c r="RTM32" s="34"/>
      <c r="RTN32" s="34"/>
      <c r="RTO32" s="34"/>
      <c r="RTP32" s="34"/>
      <c r="RTQ32" s="34"/>
      <c r="RTR32" s="34"/>
      <c r="RTS32" s="34"/>
      <c r="RTT32" s="34"/>
      <c r="RTU32" s="34"/>
      <c r="RTV32" s="34"/>
      <c r="RTW32" s="34"/>
      <c r="RTX32" s="34"/>
      <c r="RTY32" s="34"/>
      <c r="RTZ32" s="34"/>
      <c r="RUA32" s="34"/>
      <c r="RUB32" s="34"/>
      <c r="RUC32" s="34"/>
      <c r="RUD32" s="34"/>
      <c r="RUE32" s="34"/>
      <c r="RUF32" s="34"/>
      <c r="RUG32" s="34"/>
      <c r="RUH32" s="34"/>
      <c r="RUI32" s="34"/>
      <c r="RUJ32" s="34"/>
      <c r="RUK32" s="34"/>
      <c r="RUL32" s="34"/>
      <c r="RUM32" s="34"/>
      <c r="RUN32" s="34"/>
      <c r="RUO32" s="34"/>
      <c r="RUP32" s="34"/>
      <c r="RUQ32" s="34"/>
      <c r="RUR32" s="34"/>
      <c r="RUS32" s="34"/>
      <c r="RUT32" s="34"/>
      <c r="RUU32" s="34"/>
      <c r="RUV32" s="34"/>
      <c r="RUW32" s="34"/>
      <c r="RUX32" s="34"/>
      <c r="RUY32" s="34"/>
      <c r="RUZ32" s="34"/>
      <c r="RVA32" s="34"/>
      <c r="RVB32" s="34"/>
      <c r="RVC32" s="34"/>
      <c r="RVD32" s="34"/>
      <c r="RVE32" s="34"/>
      <c r="RVF32" s="34"/>
      <c r="RVG32" s="34"/>
      <c r="RVH32" s="34"/>
      <c r="RVI32" s="34"/>
      <c r="RVJ32" s="34"/>
      <c r="RVK32" s="34"/>
      <c r="RVL32" s="34"/>
      <c r="RVM32" s="34"/>
      <c r="RVN32" s="34"/>
      <c r="RVO32" s="34"/>
      <c r="RVP32" s="34"/>
      <c r="RVQ32" s="34"/>
      <c r="RVR32" s="34"/>
      <c r="RVS32" s="34"/>
      <c r="RVT32" s="34"/>
      <c r="RVU32" s="34"/>
      <c r="RVV32" s="34"/>
      <c r="RVW32" s="34"/>
      <c r="RVX32" s="34"/>
      <c r="RVY32" s="34"/>
      <c r="RVZ32" s="34"/>
      <c r="RWA32" s="34"/>
      <c r="RWB32" s="34"/>
      <c r="RWC32" s="34"/>
      <c r="RWD32" s="34"/>
      <c r="RWE32" s="34"/>
      <c r="RWF32" s="34"/>
      <c r="RWG32" s="34"/>
      <c r="RWH32" s="34"/>
      <c r="RWI32" s="34"/>
      <c r="RWJ32" s="34"/>
      <c r="RWK32" s="34"/>
      <c r="RWL32" s="34"/>
      <c r="RWM32" s="34"/>
      <c r="RWN32" s="34"/>
      <c r="RWO32" s="34"/>
      <c r="RWP32" s="34"/>
      <c r="RWQ32" s="34"/>
      <c r="RWR32" s="34"/>
      <c r="RWS32" s="34"/>
      <c r="RWT32" s="34"/>
      <c r="RWU32" s="34"/>
      <c r="RWV32" s="34"/>
      <c r="RWW32" s="34"/>
      <c r="RWX32" s="34"/>
      <c r="RWY32" s="34"/>
      <c r="RWZ32" s="34"/>
      <c r="RXA32" s="34"/>
      <c r="RXB32" s="34"/>
      <c r="RXC32" s="34"/>
      <c r="RXD32" s="34"/>
      <c r="RXE32" s="34"/>
      <c r="RXF32" s="34"/>
      <c r="RXG32" s="34"/>
      <c r="RXH32" s="34"/>
      <c r="RXI32" s="34"/>
      <c r="RXJ32" s="34"/>
      <c r="RXK32" s="34"/>
      <c r="RXL32" s="34"/>
      <c r="RXM32" s="34"/>
      <c r="RXN32" s="34"/>
      <c r="RXO32" s="34"/>
      <c r="RXP32" s="34"/>
      <c r="RXQ32" s="34"/>
      <c r="RXR32" s="34"/>
      <c r="RXS32" s="34"/>
      <c r="RXT32" s="34"/>
      <c r="RXU32" s="34"/>
      <c r="RXV32" s="34"/>
      <c r="RXW32" s="34"/>
      <c r="RXX32" s="34"/>
      <c r="RXY32" s="34"/>
      <c r="RXZ32" s="34"/>
      <c r="RYA32" s="34"/>
      <c r="RYB32" s="34"/>
      <c r="RYC32" s="34"/>
      <c r="RYD32" s="34"/>
      <c r="RYE32" s="34"/>
      <c r="RYF32" s="34"/>
      <c r="RYG32" s="34"/>
      <c r="RYH32" s="34"/>
      <c r="RYI32" s="34"/>
      <c r="RYJ32" s="34"/>
      <c r="RYK32" s="34"/>
      <c r="RYL32" s="34"/>
      <c r="RYM32" s="34"/>
      <c r="RYN32" s="34"/>
      <c r="RYO32" s="34"/>
      <c r="RYP32" s="34"/>
      <c r="RYQ32" s="34"/>
      <c r="RYR32" s="34"/>
      <c r="RYS32" s="34"/>
      <c r="RYT32" s="34"/>
      <c r="RYU32" s="34"/>
      <c r="RYV32" s="34"/>
      <c r="RYW32" s="34"/>
      <c r="RYX32" s="34"/>
      <c r="RYY32" s="34"/>
      <c r="RYZ32" s="34"/>
      <c r="RZA32" s="34"/>
      <c r="RZB32" s="34"/>
      <c r="RZC32" s="34"/>
      <c r="RZD32" s="34"/>
      <c r="RZE32" s="34"/>
      <c r="RZF32" s="34"/>
      <c r="RZG32" s="34"/>
      <c r="RZH32" s="34"/>
      <c r="RZI32" s="34"/>
      <c r="RZJ32" s="34"/>
      <c r="RZK32" s="34"/>
      <c r="RZL32" s="34"/>
      <c r="RZM32" s="34"/>
      <c r="RZN32" s="34"/>
      <c r="RZO32" s="34"/>
      <c r="RZP32" s="34"/>
      <c r="RZQ32" s="34"/>
      <c r="RZR32" s="34"/>
      <c r="RZS32" s="34"/>
      <c r="RZT32" s="34"/>
      <c r="RZU32" s="34"/>
      <c r="RZV32" s="34"/>
      <c r="RZW32" s="34"/>
      <c r="RZX32" s="34"/>
      <c r="RZY32" s="34"/>
      <c r="RZZ32" s="34"/>
      <c r="SAA32" s="34"/>
      <c r="SAB32" s="34"/>
      <c r="SAC32" s="34"/>
      <c r="SAD32" s="34"/>
      <c r="SAE32" s="34"/>
      <c r="SAF32" s="34"/>
      <c r="SAG32" s="34"/>
      <c r="SAH32" s="34"/>
      <c r="SAI32" s="34"/>
      <c r="SAJ32" s="34"/>
      <c r="SAK32" s="34"/>
      <c r="SAL32" s="34"/>
      <c r="SAM32" s="34"/>
      <c r="SAN32" s="34"/>
      <c r="SAO32" s="34"/>
      <c r="SAP32" s="34"/>
      <c r="SAQ32" s="34"/>
      <c r="SAR32" s="34"/>
      <c r="SAS32" s="34"/>
      <c r="SAT32" s="34"/>
      <c r="SAU32" s="34"/>
      <c r="SAV32" s="34"/>
      <c r="SAW32" s="34"/>
      <c r="SAX32" s="34"/>
      <c r="SAY32" s="34"/>
      <c r="SAZ32" s="34"/>
      <c r="SBA32" s="34"/>
      <c r="SBB32" s="34"/>
      <c r="SBC32" s="34"/>
      <c r="SBD32" s="34"/>
      <c r="SBE32" s="34"/>
      <c r="SBF32" s="34"/>
      <c r="SBG32" s="34"/>
      <c r="SBH32" s="34"/>
      <c r="SBI32" s="34"/>
      <c r="SBJ32" s="34"/>
      <c r="SBK32" s="34"/>
      <c r="SBL32" s="34"/>
      <c r="SBM32" s="34"/>
      <c r="SBN32" s="34"/>
      <c r="SBO32" s="34"/>
      <c r="SBP32" s="34"/>
      <c r="SBQ32" s="34"/>
      <c r="SBR32" s="34"/>
      <c r="SBS32" s="34"/>
      <c r="SBT32" s="34"/>
      <c r="SBU32" s="34"/>
      <c r="SBV32" s="34"/>
      <c r="SBW32" s="34"/>
      <c r="SBX32" s="34"/>
      <c r="SBY32" s="34"/>
      <c r="SBZ32" s="34"/>
      <c r="SCA32" s="34"/>
      <c r="SCB32" s="34"/>
      <c r="SCC32" s="34"/>
      <c r="SCD32" s="34"/>
      <c r="SCE32" s="34"/>
      <c r="SCF32" s="34"/>
      <c r="SCG32" s="34"/>
      <c r="SCH32" s="34"/>
      <c r="SCI32" s="34"/>
      <c r="SCJ32" s="34"/>
      <c r="SCK32" s="34"/>
      <c r="SCL32" s="34"/>
      <c r="SCM32" s="34"/>
      <c r="SCN32" s="34"/>
      <c r="SCO32" s="34"/>
      <c r="SCP32" s="34"/>
      <c r="SCQ32" s="34"/>
      <c r="SCR32" s="34"/>
      <c r="SCS32" s="34"/>
      <c r="SCT32" s="34"/>
      <c r="SCU32" s="34"/>
      <c r="SCV32" s="34"/>
      <c r="SCW32" s="34"/>
      <c r="SCX32" s="34"/>
      <c r="SCY32" s="34"/>
      <c r="SCZ32" s="34"/>
      <c r="SDA32" s="34"/>
      <c r="SDB32" s="34"/>
      <c r="SDC32" s="34"/>
      <c r="SDD32" s="34"/>
      <c r="SDE32" s="34"/>
      <c r="SDF32" s="34"/>
      <c r="SDG32" s="34"/>
      <c r="SDH32" s="34"/>
      <c r="SDI32" s="34"/>
      <c r="SDJ32" s="34"/>
      <c r="SDK32" s="34"/>
      <c r="SDL32" s="34"/>
      <c r="SDM32" s="34"/>
      <c r="SDN32" s="34"/>
      <c r="SDO32" s="34"/>
      <c r="SDP32" s="34"/>
      <c r="SDQ32" s="34"/>
      <c r="SDR32" s="34"/>
      <c r="SDS32" s="34"/>
      <c r="SDT32" s="34"/>
      <c r="SDU32" s="34"/>
      <c r="SDV32" s="34"/>
      <c r="SDW32" s="34"/>
      <c r="SDX32" s="34"/>
      <c r="SDY32" s="34"/>
      <c r="SDZ32" s="34"/>
      <c r="SEA32" s="34"/>
      <c r="SEB32" s="34"/>
      <c r="SEC32" s="34"/>
      <c r="SED32" s="34"/>
      <c r="SEE32" s="34"/>
      <c r="SEF32" s="34"/>
      <c r="SEG32" s="34"/>
      <c r="SEH32" s="34"/>
      <c r="SEI32" s="34"/>
      <c r="SEJ32" s="34"/>
      <c r="SEK32" s="34"/>
      <c r="SEL32" s="34"/>
      <c r="SEM32" s="34"/>
      <c r="SEN32" s="34"/>
      <c r="SEO32" s="34"/>
      <c r="SEP32" s="34"/>
      <c r="SEQ32" s="34"/>
      <c r="SER32" s="34"/>
      <c r="SES32" s="34"/>
      <c r="SET32" s="34"/>
      <c r="SEU32" s="34"/>
      <c r="SEV32" s="34"/>
      <c r="SEW32" s="34"/>
      <c r="SEX32" s="34"/>
      <c r="SEY32" s="34"/>
      <c r="SEZ32" s="34"/>
      <c r="SFA32" s="34"/>
      <c r="SFB32" s="34"/>
      <c r="SFC32" s="34"/>
      <c r="SFD32" s="34"/>
      <c r="SFE32" s="34"/>
      <c r="SFF32" s="34"/>
      <c r="SFG32" s="34"/>
      <c r="SFH32" s="34"/>
      <c r="SFI32" s="34"/>
      <c r="SFJ32" s="34"/>
      <c r="SFK32" s="34"/>
      <c r="SFL32" s="34"/>
      <c r="SFM32" s="34"/>
      <c r="SFN32" s="34"/>
      <c r="SFO32" s="34"/>
      <c r="SFP32" s="34"/>
      <c r="SFQ32" s="34"/>
      <c r="SFR32" s="34"/>
      <c r="SFS32" s="34"/>
      <c r="SFT32" s="34"/>
      <c r="SFU32" s="34"/>
      <c r="SFV32" s="34"/>
      <c r="SFW32" s="34"/>
      <c r="SFX32" s="34"/>
      <c r="SFY32" s="34"/>
      <c r="SFZ32" s="34"/>
      <c r="SGA32" s="34"/>
      <c r="SGB32" s="34"/>
      <c r="SGC32" s="34"/>
      <c r="SGD32" s="34"/>
      <c r="SGE32" s="34"/>
      <c r="SGF32" s="34"/>
      <c r="SGG32" s="34"/>
      <c r="SGH32" s="34"/>
      <c r="SGI32" s="34"/>
      <c r="SGJ32" s="34"/>
      <c r="SGK32" s="34"/>
      <c r="SGL32" s="34"/>
      <c r="SGM32" s="34"/>
      <c r="SGN32" s="34"/>
      <c r="SGO32" s="34"/>
      <c r="SGP32" s="34"/>
      <c r="SGQ32" s="34"/>
      <c r="SGR32" s="34"/>
      <c r="SGS32" s="34"/>
      <c r="SGT32" s="34"/>
      <c r="SGU32" s="34"/>
      <c r="SGV32" s="34"/>
      <c r="SGW32" s="34"/>
      <c r="SGX32" s="34"/>
      <c r="SGY32" s="34"/>
      <c r="SGZ32" s="34"/>
      <c r="SHA32" s="34"/>
      <c r="SHB32" s="34"/>
      <c r="SHC32" s="34"/>
      <c r="SHD32" s="34"/>
      <c r="SHE32" s="34"/>
      <c r="SHF32" s="34"/>
      <c r="SHG32" s="34"/>
      <c r="SHH32" s="34"/>
      <c r="SHI32" s="34"/>
      <c r="SHJ32" s="34"/>
      <c r="SHK32" s="34"/>
      <c r="SHL32" s="34"/>
      <c r="SHM32" s="34"/>
      <c r="SHN32" s="34"/>
      <c r="SHO32" s="34"/>
      <c r="SHP32" s="34"/>
      <c r="SHQ32" s="34"/>
      <c r="SHR32" s="34"/>
      <c r="SHS32" s="34"/>
      <c r="SHT32" s="34"/>
      <c r="SHU32" s="34"/>
      <c r="SHV32" s="34"/>
      <c r="SHW32" s="34"/>
      <c r="SHX32" s="34"/>
      <c r="SHY32" s="34"/>
      <c r="SHZ32" s="34"/>
      <c r="SIA32" s="34"/>
      <c r="SIB32" s="34"/>
      <c r="SIC32" s="34"/>
      <c r="SID32" s="34"/>
      <c r="SIE32" s="34"/>
      <c r="SIF32" s="34"/>
      <c r="SIG32" s="34"/>
      <c r="SIH32" s="34"/>
      <c r="SII32" s="34"/>
      <c r="SIJ32" s="34"/>
      <c r="SIK32" s="34"/>
      <c r="SIL32" s="34"/>
      <c r="SIM32" s="34"/>
      <c r="SIN32" s="34"/>
      <c r="SIO32" s="34"/>
      <c r="SIP32" s="34"/>
      <c r="SIQ32" s="34"/>
      <c r="SIR32" s="34"/>
      <c r="SIS32" s="34"/>
      <c r="SIT32" s="34"/>
      <c r="SIU32" s="34"/>
      <c r="SIV32" s="34"/>
      <c r="SIW32" s="34"/>
      <c r="SIX32" s="34"/>
      <c r="SIY32" s="34"/>
      <c r="SIZ32" s="34"/>
      <c r="SJA32" s="34"/>
      <c r="SJB32" s="34"/>
      <c r="SJC32" s="34"/>
      <c r="SJD32" s="34"/>
      <c r="SJE32" s="34"/>
      <c r="SJF32" s="34"/>
      <c r="SJG32" s="34"/>
      <c r="SJH32" s="34"/>
      <c r="SJI32" s="34"/>
      <c r="SJJ32" s="34"/>
      <c r="SJK32" s="34"/>
      <c r="SJL32" s="34"/>
      <c r="SJM32" s="34"/>
      <c r="SJN32" s="34"/>
      <c r="SJO32" s="34"/>
      <c r="SJP32" s="34"/>
      <c r="SJQ32" s="34"/>
      <c r="SJR32" s="34"/>
      <c r="SJS32" s="34"/>
      <c r="SJT32" s="34"/>
      <c r="SJU32" s="34"/>
      <c r="SJV32" s="34"/>
      <c r="SJW32" s="34"/>
      <c r="SJX32" s="34"/>
      <c r="SJY32" s="34"/>
      <c r="SJZ32" s="34"/>
      <c r="SKA32" s="34"/>
      <c r="SKB32" s="34"/>
      <c r="SKC32" s="34"/>
      <c r="SKD32" s="34"/>
      <c r="SKE32" s="34"/>
      <c r="SKF32" s="34"/>
      <c r="SKG32" s="34"/>
      <c r="SKH32" s="34"/>
      <c r="SKI32" s="34"/>
      <c r="SKJ32" s="34"/>
      <c r="SKK32" s="34"/>
      <c r="SKL32" s="34"/>
      <c r="SKM32" s="34"/>
      <c r="SKN32" s="34"/>
      <c r="SKO32" s="34"/>
      <c r="SKP32" s="34"/>
      <c r="SKQ32" s="34"/>
      <c r="SKR32" s="34"/>
      <c r="SKS32" s="34"/>
      <c r="SKT32" s="34"/>
      <c r="SKU32" s="34"/>
      <c r="SKV32" s="34"/>
      <c r="SKW32" s="34"/>
      <c r="SKX32" s="34"/>
      <c r="SKY32" s="34"/>
      <c r="SKZ32" s="34"/>
      <c r="SLA32" s="34"/>
      <c r="SLB32" s="34"/>
      <c r="SLC32" s="34"/>
      <c r="SLD32" s="34"/>
      <c r="SLE32" s="34"/>
      <c r="SLF32" s="34"/>
      <c r="SLG32" s="34"/>
      <c r="SLH32" s="34"/>
      <c r="SLI32" s="34"/>
      <c r="SLJ32" s="34"/>
      <c r="SLK32" s="34"/>
      <c r="SLL32" s="34"/>
      <c r="SLM32" s="34"/>
      <c r="SLN32" s="34"/>
      <c r="SLO32" s="34"/>
      <c r="SLP32" s="34"/>
      <c r="SLQ32" s="34"/>
      <c r="SLR32" s="34"/>
      <c r="SLS32" s="34"/>
      <c r="SLT32" s="34"/>
      <c r="SLU32" s="34"/>
      <c r="SLV32" s="34"/>
      <c r="SLW32" s="34"/>
      <c r="SLX32" s="34"/>
      <c r="SLY32" s="34"/>
      <c r="SLZ32" s="34"/>
      <c r="SMA32" s="34"/>
      <c r="SMB32" s="34"/>
      <c r="SMC32" s="34"/>
      <c r="SMD32" s="34"/>
      <c r="SME32" s="34"/>
      <c r="SMF32" s="34"/>
      <c r="SMG32" s="34"/>
      <c r="SMH32" s="34"/>
      <c r="SMI32" s="34"/>
      <c r="SMJ32" s="34"/>
      <c r="SMK32" s="34"/>
      <c r="SML32" s="34"/>
      <c r="SMM32" s="34"/>
      <c r="SMN32" s="34"/>
      <c r="SMO32" s="34"/>
      <c r="SMP32" s="34"/>
      <c r="SMQ32" s="34"/>
      <c r="SMR32" s="34"/>
      <c r="SMS32" s="34"/>
      <c r="SMT32" s="34"/>
      <c r="SMU32" s="34"/>
      <c r="SMV32" s="34"/>
      <c r="SMW32" s="34"/>
      <c r="SMX32" s="34"/>
      <c r="SMY32" s="34"/>
      <c r="SMZ32" s="34"/>
      <c r="SNA32" s="34"/>
      <c r="SNB32" s="34"/>
      <c r="SNC32" s="34"/>
      <c r="SND32" s="34"/>
      <c r="SNE32" s="34"/>
      <c r="SNF32" s="34"/>
      <c r="SNG32" s="34"/>
      <c r="SNH32" s="34"/>
      <c r="SNI32" s="34"/>
      <c r="SNJ32" s="34"/>
      <c r="SNK32" s="34"/>
      <c r="SNL32" s="34"/>
      <c r="SNM32" s="34"/>
      <c r="SNN32" s="34"/>
      <c r="SNO32" s="34"/>
      <c r="SNP32" s="34"/>
      <c r="SNQ32" s="34"/>
      <c r="SNR32" s="34"/>
      <c r="SNS32" s="34"/>
      <c r="SNT32" s="34"/>
      <c r="SNU32" s="34"/>
      <c r="SNV32" s="34"/>
      <c r="SNW32" s="34"/>
      <c r="SNX32" s="34"/>
      <c r="SNY32" s="34"/>
      <c r="SNZ32" s="34"/>
      <c r="SOA32" s="34"/>
      <c r="SOB32" s="34"/>
      <c r="SOC32" s="34"/>
      <c r="SOD32" s="34"/>
      <c r="SOE32" s="34"/>
      <c r="SOF32" s="34"/>
      <c r="SOG32" s="34"/>
      <c r="SOH32" s="34"/>
      <c r="SOI32" s="34"/>
      <c r="SOJ32" s="34"/>
      <c r="SOK32" s="34"/>
      <c r="SOL32" s="34"/>
      <c r="SOM32" s="34"/>
      <c r="SON32" s="34"/>
      <c r="SOO32" s="34"/>
      <c r="SOP32" s="34"/>
      <c r="SOQ32" s="34"/>
      <c r="SOR32" s="34"/>
      <c r="SOS32" s="34"/>
      <c r="SOT32" s="34"/>
      <c r="SOU32" s="34"/>
      <c r="SOV32" s="34"/>
      <c r="SOW32" s="34"/>
      <c r="SOX32" s="34"/>
      <c r="SOY32" s="34"/>
      <c r="SOZ32" s="34"/>
      <c r="SPA32" s="34"/>
      <c r="SPB32" s="34"/>
      <c r="SPC32" s="34"/>
      <c r="SPD32" s="34"/>
      <c r="SPE32" s="34"/>
      <c r="SPF32" s="34"/>
      <c r="SPG32" s="34"/>
      <c r="SPH32" s="34"/>
      <c r="SPI32" s="34"/>
      <c r="SPJ32" s="34"/>
      <c r="SPK32" s="34"/>
      <c r="SPL32" s="34"/>
      <c r="SPM32" s="34"/>
      <c r="SPN32" s="34"/>
      <c r="SPO32" s="34"/>
      <c r="SPP32" s="34"/>
      <c r="SPQ32" s="34"/>
      <c r="SPR32" s="34"/>
      <c r="SPS32" s="34"/>
      <c r="SPT32" s="34"/>
      <c r="SPU32" s="34"/>
      <c r="SPV32" s="34"/>
      <c r="SPW32" s="34"/>
      <c r="SPX32" s="34"/>
      <c r="SPY32" s="34"/>
      <c r="SPZ32" s="34"/>
      <c r="SQA32" s="34"/>
      <c r="SQB32" s="34"/>
      <c r="SQC32" s="34"/>
      <c r="SQD32" s="34"/>
      <c r="SQE32" s="34"/>
      <c r="SQF32" s="34"/>
      <c r="SQG32" s="34"/>
      <c r="SQH32" s="34"/>
      <c r="SQI32" s="34"/>
      <c r="SQJ32" s="34"/>
      <c r="SQK32" s="34"/>
      <c r="SQL32" s="34"/>
      <c r="SQM32" s="34"/>
      <c r="SQN32" s="34"/>
      <c r="SQO32" s="34"/>
      <c r="SQP32" s="34"/>
      <c r="SQQ32" s="34"/>
      <c r="SQR32" s="34"/>
      <c r="SQS32" s="34"/>
      <c r="SQT32" s="34"/>
      <c r="SQU32" s="34"/>
      <c r="SQV32" s="34"/>
      <c r="SQW32" s="34"/>
      <c r="SQX32" s="34"/>
      <c r="SQY32" s="34"/>
      <c r="SQZ32" s="34"/>
      <c r="SRA32" s="34"/>
      <c r="SRB32" s="34"/>
      <c r="SRC32" s="34"/>
      <c r="SRD32" s="34"/>
      <c r="SRE32" s="34"/>
      <c r="SRF32" s="34"/>
      <c r="SRG32" s="34"/>
      <c r="SRH32" s="34"/>
      <c r="SRI32" s="34"/>
      <c r="SRJ32" s="34"/>
      <c r="SRK32" s="34"/>
      <c r="SRL32" s="34"/>
      <c r="SRM32" s="34"/>
      <c r="SRN32" s="34"/>
      <c r="SRO32" s="34"/>
      <c r="SRP32" s="34"/>
      <c r="SRQ32" s="34"/>
      <c r="SRR32" s="34"/>
      <c r="SRS32" s="34"/>
      <c r="SRT32" s="34"/>
      <c r="SRU32" s="34"/>
      <c r="SRV32" s="34"/>
      <c r="SRW32" s="34"/>
      <c r="SRX32" s="34"/>
      <c r="SRY32" s="34"/>
      <c r="SRZ32" s="34"/>
      <c r="SSA32" s="34"/>
      <c r="SSB32" s="34"/>
      <c r="SSC32" s="34"/>
      <c r="SSD32" s="34"/>
      <c r="SSE32" s="34"/>
      <c r="SSF32" s="34"/>
      <c r="SSG32" s="34"/>
      <c r="SSH32" s="34"/>
      <c r="SSI32" s="34"/>
      <c r="SSJ32" s="34"/>
      <c r="SSK32" s="34"/>
      <c r="SSL32" s="34"/>
      <c r="SSM32" s="34"/>
      <c r="SSN32" s="34"/>
      <c r="SSO32" s="34"/>
      <c r="SSP32" s="34"/>
      <c r="SSQ32" s="34"/>
      <c r="SSR32" s="34"/>
      <c r="SSS32" s="34"/>
      <c r="SST32" s="34"/>
      <c r="SSU32" s="34"/>
      <c r="SSV32" s="34"/>
      <c r="SSW32" s="34"/>
      <c r="SSX32" s="34"/>
      <c r="SSY32" s="34"/>
      <c r="SSZ32" s="34"/>
      <c r="STA32" s="34"/>
      <c r="STB32" s="34"/>
      <c r="STC32" s="34"/>
      <c r="STD32" s="34"/>
      <c r="STE32" s="34"/>
      <c r="STF32" s="34"/>
      <c r="STG32" s="34"/>
      <c r="STH32" s="34"/>
      <c r="STI32" s="34"/>
      <c r="STJ32" s="34"/>
      <c r="STK32" s="34"/>
      <c r="STL32" s="34"/>
      <c r="STM32" s="34"/>
      <c r="STN32" s="34"/>
      <c r="STO32" s="34"/>
      <c r="STP32" s="34"/>
      <c r="STQ32" s="34"/>
      <c r="STR32" s="34"/>
      <c r="STS32" s="34"/>
      <c r="STT32" s="34"/>
      <c r="STU32" s="34"/>
      <c r="STV32" s="34"/>
      <c r="STW32" s="34"/>
      <c r="STX32" s="34"/>
      <c r="STY32" s="34"/>
      <c r="STZ32" s="34"/>
      <c r="SUA32" s="34"/>
      <c r="SUB32" s="34"/>
      <c r="SUC32" s="34"/>
      <c r="SUD32" s="34"/>
      <c r="SUE32" s="34"/>
      <c r="SUF32" s="34"/>
      <c r="SUG32" s="34"/>
      <c r="SUH32" s="34"/>
      <c r="SUI32" s="34"/>
      <c r="SUJ32" s="34"/>
      <c r="SUK32" s="34"/>
      <c r="SUL32" s="34"/>
      <c r="SUM32" s="34"/>
      <c r="SUN32" s="34"/>
      <c r="SUO32" s="34"/>
      <c r="SUP32" s="34"/>
      <c r="SUQ32" s="34"/>
      <c r="SUR32" s="34"/>
      <c r="SUS32" s="34"/>
      <c r="SUT32" s="34"/>
      <c r="SUU32" s="34"/>
      <c r="SUV32" s="34"/>
      <c r="SUW32" s="34"/>
      <c r="SUX32" s="34"/>
      <c r="SUY32" s="34"/>
      <c r="SUZ32" s="34"/>
      <c r="SVA32" s="34"/>
      <c r="SVB32" s="34"/>
      <c r="SVC32" s="34"/>
      <c r="SVD32" s="34"/>
      <c r="SVE32" s="34"/>
      <c r="SVF32" s="34"/>
      <c r="SVG32" s="34"/>
      <c r="SVH32" s="34"/>
      <c r="SVI32" s="34"/>
      <c r="SVJ32" s="34"/>
      <c r="SVK32" s="34"/>
      <c r="SVL32" s="34"/>
      <c r="SVM32" s="34"/>
      <c r="SVN32" s="34"/>
      <c r="SVO32" s="34"/>
      <c r="SVP32" s="34"/>
      <c r="SVQ32" s="34"/>
      <c r="SVR32" s="34"/>
      <c r="SVS32" s="34"/>
      <c r="SVT32" s="34"/>
      <c r="SVU32" s="34"/>
      <c r="SVV32" s="34"/>
      <c r="SVW32" s="34"/>
      <c r="SVX32" s="34"/>
      <c r="SVY32" s="34"/>
      <c r="SVZ32" s="34"/>
      <c r="SWA32" s="34"/>
      <c r="SWB32" s="34"/>
      <c r="SWC32" s="34"/>
      <c r="SWD32" s="34"/>
      <c r="SWE32" s="34"/>
      <c r="SWF32" s="34"/>
      <c r="SWG32" s="34"/>
      <c r="SWH32" s="34"/>
      <c r="SWI32" s="34"/>
      <c r="SWJ32" s="34"/>
      <c r="SWK32" s="34"/>
      <c r="SWL32" s="34"/>
      <c r="SWM32" s="34"/>
      <c r="SWN32" s="34"/>
      <c r="SWO32" s="34"/>
      <c r="SWP32" s="34"/>
      <c r="SWQ32" s="34"/>
      <c r="SWR32" s="34"/>
      <c r="SWS32" s="34"/>
      <c r="SWT32" s="34"/>
      <c r="SWU32" s="34"/>
      <c r="SWV32" s="34"/>
      <c r="SWW32" s="34"/>
      <c r="SWX32" s="34"/>
      <c r="SWY32" s="34"/>
      <c r="SWZ32" s="34"/>
      <c r="SXA32" s="34"/>
      <c r="SXB32" s="34"/>
      <c r="SXC32" s="34"/>
      <c r="SXD32" s="34"/>
      <c r="SXE32" s="34"/>
      <c r="SXF32" s="34"/>
      <c r="SXG32" s="34"/>
      <c r="SXH32" s="34"/>
      <c r="SXI32" s="34"/>
      <c r="SXJ32" s="34"/>
      <c r="SXK32" s="34"/>
      <c r="SXL32" s="34"/>
      <c r="SXM32" s="34"/>
      <c r="SXN32" s="34"/>
      <c r="SXO32" s="34"/>
      <c r="SXP32" s="34"/>
      <c r="SXQ32" s="34"/>
      <c r="SXR32" s="34"/>
      <c r="SXS32" s="34"/>
      <c r="SXT32" s="34"/>
      <c r="SXU32" s="34"/>
      <c r="SXV32" s="34"/>
      <c r="SXW32" s="34"/>
      <c r="SXX32" s="34"/>
      <c r="SXY32" s="34"/>
      <c r="SXZ32" s="34"/>
      <c r="SYA32" s="34"/>
      <c r="SYB32" s="34"/>
      <c r="SYC32" s="34"/>
      <c r="SYD32" s="34"/>
      <c r="SYE32" s="34"/>
      <c r="SYF32" s="34"/>
      <c r="SYG32" s="34"/>
      <c r="SYH32" s="34"/>
      <c r="SYI32" s="34"/>
      <c r="SYJ32" s="34"/>
      <c r="SYK32" s="34"/>
      <c r="SYL32" s="34"/>
      <c r="SYM32" s="34"/>
      <c r="SYN32" s="34"/>
      <c r="SYO32" s="34"/>
      <c r="SYP32" s="34"/>
      <c r="SYQ32" s="34"/>
      <c r="SYR32" s="34"/>
      <c r="SYS32" s="34"/>
      <c r="SYT32" s="34"/>
      <c r="SYU32" s="34"/>
      <c r="SYV32" s="34"/>
      <c r="SYW32" s="34"/>
      <c r="SYX32" s="34"/>
      <c r="SYY32" s="34"/>
      <c r="SYZ32" s="34"/>
      <c r="SZA32" s="34"/>
      <c r="SZB32" s="34"/>
      <c r="SZC32" s="34"/>
      <c r="SZD32" s="34"/>
      <c r="SZE32" s="34"/>
      <c r="SZF32" s="34"/>
      <c r="SZG32" s="34"/>
      <c r="SZH32" s="34"/>
      <c r="SZI32" s="34"/>
      <c r="SZJ32" s="34"/>
      <c r="SZK32" s="34"/>
      <c r="SZL32" s="34"/>
      <c r="SZM32" s="34"/>
      <c r="SZN32" s="34"/>
      <c r="SZO32" s="34"/>
      <c r="SZP32" s="34"/>
      <c r="SZQ32" s="34"/>
      <c r="SZR32" s="34"/>
      <c r="SZS32" s="34"/>
      <c r="SZT32" s="34"/>
      <c r="SZU32" s="34"/>
      <c r="SZV32" s="34"/>
      <c r="SZW32" s="34"/>
      <c r="SZX32" s="34"/>
      <c r="SZY32" s="34"/>
      <c r="SZZ32" s="34"/>
      <c r="TAA32" s="34"/>
      <c r="TAB32" s="34"/>
      <c r="TAC32" s="34"/>
      <c r="TAD32" s="34"/>
      <c r="TAE32" s="34"/>
      <c r="TAF32" s="34"/>
      <c r="TAG32" s="34"/>
      <c r="TAH32" s="34"/>
      <c r="TAI32" s="34"/>
      <c r="TAJ32" s="34"/>
      <c r="TAK32" s="34"/>
      <c r="TAL32" s="34"/>
      <c r="TAM32" s="34"/>
      <c r="TAN32" s="34"/>
      <c r="TAO32" s="34"/>
      <c r="TAP32" s="34"/>
      <c r="TAQ32" s="34"/>
      <c r="TAR32" s="34"/>
      <c r="TAS32" s="34"/>
      <c r="TAT32" s="34"/>
      <c r="TAU32" s="34"/>
      <c r="TAV32" s="34"/>
      <c r="TAW32" s="34"/>
      <c r="TAX32" s="34"/>
      <c r="TAY32" s="34"/>
      <c r="TAZ32" s="34"/>
      <c r="TBA32" s="34"/>
      <c r="TBB32" s="34"/>
      <c r="TBC32" s="34"/>
      <c r="TBD32" s="34"/>
      <c r="TBE32" s="34"/>
      <c r="TBF32" s="34"/>
      <c r="TBG32" s="34"/>
      <c r="TBH32" s="34"/>
      <c r="TBI32" s="34"/>
      <c r="TBJ32" s="34"/>
      <c r="TBK32" s="34"/>
      <c r="TBL32" s="34"/>
      <c r="TBM32" s="34"/>
      <c r="TBN32" s="34"/>
      <c r="TBO32" s="34"/>
      <c r="TBP32" s="34"/>
      <c r="TBQ32" s="34"/>
      <c r="TBR32" s="34"/>
      <c r="TBS32" s="34"/>
      <c r="TBT32" s="34"/>
      <c r="TBU32" s="34"/>
      <c r="TBV32" s="34"/>
      <c r="TBW32" s="34"/>
      <c r="TBX32" s="34"/>
      <c r="TBY32" s="34"/>
      <c r="TBZ32" s="34"/>
      <c r="TCA32" s="34"/>
      <c r="TCB32" s="34"/>
      <c r="TCC32" s="34"/>
      <c r="TCD32" s="34"/>
      <c r="TCE32" s="34"/>
      <c r="TCF32" s="34"/>
      <c r="TCG32" s="34"/>
      <c r="TCH32" s="34"/>
      <c r="TCI32" s="34"/>
      <c r="TCJ32" s="34"/>
      <c r="TCK32" s="34"/>
      <c r="TCL32" s="34"/>
      <c r="TCM32" s="34"/>
      <c r="TCN32" s="34"/>
      <c r="TCO32" s="34"/>
      <c r="TCP32" s="34"/>
      <c r="TCQ32" s="34"/>
      <c r="TCR32" s="34"/>
      <c r="TCS32" s="34"/>
      <c r="TCT32" s="34"/>
      <c r="TCU32" s="34"/>
      <c r="TCV32" s="34"/>
      <c r="TCW32" s="34"/>
      <c r="TCX32" s="34"/>
      <c r="TCY32" s="34"/>
      <c r="TCZ32" s="34"/>
      <c r="TDA32" s="34"/>
      <c r="TDB32" s="34"/>
      <c r="TDC32" s="34"/>
      <c r="TDD32" s="34"/>
      <c r="TDE32" s="34"/>
      <c r="TDF32" s="34"/>
      <c r="TDG32" s="34"/>
      <c r="TDH32" s="34"/>
      <c r="TDI32" s="34"/>
      <c r="TDJ32" s="34"/>
      <c r="TDK32" s="34"/>
      <c r="TDL32" s="34"/>
      <c r="TDM32" s="34"/>
      <c r="TDN32" s="34"/>
      <c r="TDO32" s="34"/>
      <c r="TDP32" s="34"/>
      <c r="TDQ32" s="34"/>
      <c r="TDR32" s="34"/>
      <c r="TDS32" s="34"/>
      <c r="TDT32" s="34"/>
      <c r="TDU32" s="34"/>
      <c r="TDV32" s="34"/>
      <c r="TDW32" s="34"/>
      <c r="TDX32" s="34"/>
      <c r="TDY32" s="34"/>
      <c r="TDZ32" s="34"/>
      <c r="TEA32" s="34"/>
      <c r="TEB32" s="34"/>
      <c r="TEC32" s="34"/>
      <c r="TED32" s="34"/>
      <c r="TEE32" s="34"/>
      <c r="TEF32" s="34"/>
      <c r="TEG32" s="34"/>
      <c r="TEH32" s="34"/>
      <c r="TEI32" s="34"/>
      <c r="TEJ32" s="34"/>
      <c r="TEK32" s="34"/>
      <c r="TEL32" s="34"/>
      <c r="TEM32" s="34"/>
      <c r="TEN32" s="34"/>
      <c r="TEO32" s="34"/>
      <c r="TEP32" s="34"/>
      <c r="TEQ32" s="34"/>
      <c r="TER32" s="34"/>
      <c r="TES32" s="34"/>
      <c r="TET32" s="34"/>
      <c r="TEU32" s="34"/>
      <c r="TEV32" s="34"/>
      <c r="TEW32" s="34"/>
      <c r="TEX32" s="34"/>
      <c r="TEY32" s="34"/>
      <c r="TEZ32" s="34"/>
      <c r="TFA32" s="34"/>
      <c r="TFB32" s="34"/>
      <c r="TFC32" s="34"/>
      <c r="TFD32" s="34"/>
      <c r="TFE32" s="34"/>
      <c r="TFF32" s="34"/>
      <c r="TFG32" s="34"/>
      <c r="TFH32" s="34"/>
      <c r="TFI32" s="34"/>
      <c r="TFJ32" s="34"/>
      <c r="TFK32" s="34"/>
      <c r="TFL32" s="34"/>
      <c r="TFM32" s="34"/>
      <c r="TFN32" s="34"/>
      <c r="TFO32" s="34"/>
      <c r="TFP32" s="34"/>
      <c r="TFQ32" s="34"/>
      <c r="TFR32" s="34"/>
      <c r="TFS32" s="34"/>
      <c r="TFT32" s="34"/>
      <c r="TFU32" s="34"/>
      <c r="TFV32" s="34"/>
      <c r="TFW32" s="34"/>
      <c r="TFX32" s="34"/>
      <c r="TFY32" s="34"/>
      <c r="TFZ32" s="34"/>
      <c r="TGA32" s="34"/>
      <c r="TGB32" s="34"/>
      <c r="TGC32" s="34"/>
      <c r="TGD32" s="34"/>
      <c r="TGE32" s="34"/>
      <c r="TGF32" s="34"/>
      <c r="TGG32" s="34"/>
      <c r="TGH32" s="34"/>
      <c r="TGI32" s="34"/>
      <c r="TGJ32" s="34"/>
      <c r="TGK32" s="34"/>
      <c r="TGL32" s="34"/>
      <c r="TGM32" s="34"/>
      <c r="TGN32" s="34"/>
      <c r="TGO32" s="34"/>
      <c r="TGP32" s="34"/>
      <c r="TGQ32" s="34"/>
      <c r="TGR32" s="34"/>
      <c r="TGS32" s="34"/>
      <c r="TGT32" s="34"/>
      <c r="TGU32" s="34"/>
      <c r="TGV32" s="34"/>
      <c r="TGW32" s="34"/>
      <c r="TGX32" s="34"/>
      <c r="TGY32" s="34"/>
      <c r="TGZ32" s="34"/>
      <c r="THA32" s="34"/>
      <c r="THB32" s="34"/>
      <c r="THC32" s="34"/>
      <c r="THD32" s="34"/>
      <c r="THE32" s="34"/>
      <c r="THF32" s="34"/>
      <c r="THG32" s="34"/>
      <c r="THH32" s="34"/>
      <c r="THI32" s="34"/>
      <c r="THJ32" s="34"/>
      <c r="THK32" s="34"/>
      <c r="THL32" s="34"/>
      <c r="THM32" s="34"/>
      <c r="THN32" s="34"/>
      <c r="THO32" s="34"/>
      <c r="THP32" s="34"/>
      <c r="THQ32" s="34"/>
      <c r="THR32" s="34"/>
      <c r="THS32" s="34"/>
      <c r="THT32" s="34"/>
      <c r="THU32" s="34"/>
      <c r="THV32" s="34"/>
      <c r="THW32" s="34"/>
      <c r="THX32" s="34"/>
      <c r="THY32" s="34"/>
      <c r="THZ32" s="34"/>
      <c r="TIA32" s="34"/>
      <c r="TIB32" s="34"/>
      <c r="TIC32" s="34"/>
      <c r="TID32" s="34"/>
      <c r="TIE32" s="34"/>
      <c r="TIF32" s="34"/>
      <c r="TIG32" s="34"/>
      <c r="TIH32" s="34"/>
      <c r="TII32" s="34"/>
      <c r="TIJ32" s="34"/>
      <c r="TIK32" s="34"/>
      <c r="TIL32" s="34"/>
      <c r="TIM32" s="34"/>
      <c r="TIN32" s="34"/>
      <c r="TIO32" s="34"/>
      <c r="TIP32" s="34"/>
      <c r="TIQ32" s="34"/>
      <c r="TIR32" s="34"/>
      <c r="TIS32" s="34"/>
      <c r="TIT32" s="34"/>
      <c r="TIU32" s="34"/>
      <c r="TIV32" s="34"/>
      <c r="TIW32" s="34"/>
      <c r="TIX32" s="34"/>
      <c r="TIY32" s="34"/>
      <c r="TIZ32" s="34"/>
      <c r="TJA32" s="34"/>
      <c r="TJB32" s="34"/>
      <c r="TJC32" s="34"/>
      <c r="TJD32" s="34"/>
      <c r="TJE32" s="34"/>
      <c r="TJF32" s="34"/>
      <c r="TJG32" s="34"/>
      <c r="TJH32" s="34"/>
      <c r="TJI32" s="34"/>
      <c r="TJJ32" s="34"/>
      <c r="TJK32" s="34"/>
      <c r="TJL32" s="34"/>
      <c r="TJM32" s="34"/>
      <c r="TJN32" s="34"/>
      <c r="TJO32" s="34"/>
      <c r="TJP32" s="34"/>
      <c r="TJQ32" s="34"/>
      <c r="TJR32" s="34"/>
      <c r="TJS32" s="34"/>
      <c r="TJT32" s="34"/>
      <c r="TJU32" s="34"/>
      <c r="TJV32" s="34"/>
      <c r="TJW32" s="34"/>
      <c r="TJX32" s="34"/>
      <c r="TJY32" s="34"/>
      <c r="TJZ32" s="34"/>
      <c r="TKA32" s="34"/>
      <c r="TKB32" s="34"/>
      <c r="TKC32" s="34"/>
      <c r="TKD32" s="34"/>
      <c r="TKE32" s="34"/>
      <c r="TKF32" s="34"/>
      <c r="TKG32" s="34"/>
      <c r="TKH32" s="34"/>
      <c r="TKI32" s="34"/>
      <c r="TKJ32" s="34"/>
      <c r="TKK32" s="34"/>
      <c r="TKL32" s="34"/>
      <c r="TKM32" s="34"/>
      <c r="TKN32" s="34"/>
      <c r="TKO32" s="34"/>
      <c r="TKP32" s="34"/>
      <c r="TKQ32" s="34"/>
      <c r="TKR32" s="34"/>
      <c r="TKS32" s="34"/>
      <c r="TKT32" s="34"/>
      <c r="TKU32" s="34"/>
      <c r="TKV32" s="34"/>
      <c r="TKW32" s="34"/>
      <c r="TKX32" s="34"/>
      <c r="TKY32" s="34"/>
      <c r="TKZ32" s="34"/>
      <c r="TLA32" s="34"/>
      <c r="TLB32" s="34"/>
      <c r="TLC32" s="34"/>
      <c r="TLD32" s="34"/>
      <c r="TLE32" s="34"/>
      <c r="TLF32" s="34"/>
      <c r="TLG32" s="34"/>
      <c r="TLH32" s="34"/>
      <c r="TLI32" s="34"/>
      <c r="TLJ32" s="34"/>
      <c r="TLK32" s="34"/>
      <c r="TLL32" s="34"/>
      <c r="TLM32" s="34"/>
      <c r="TLN32" s="34"/>
      <c r="TLO32" s="34"/>
      <c r="TLP32" s="34"/>
      <c r="TLQ32" s="34"/>
      <c r="TLR32" s="34"/>
      <c r="TLS32" s="34"/>
      <c r="TLT32" s="34"/>
      <c r="TLU32" s="34"/>
      <c r="TLV32" s="34"/>
      <c r="TLW32" s="34"/>
      <c r="TLX32" s="34"/>
      <c r="TLY32" s="34"/>
      <c r="TLZ32" s="34"/>
      <c r="TMA32" s="34"/>
      <c r="TMB32" s="34"/>
      <c r="TMC32" s="34"/>
      <c r="TMD32" s="34"/>
      <c r="TME32" s="34"/>
      <c r="TMF32" s="34"/>
      <c r="TMG32" s="34"/>
      <c r="TMH32" s="34"/>
      <c r="TMI32" s="34"/>
      <c r="TMJ32" s="34"/>
      <c r="TMK32" s="34"/>
      <c r="TML32" s="34"/>
      <c r="TMM32" s="34"/>
      <c r="TMN32" s="34"/>
      <c r="TMO32" s="34"/>
      <c r="TMP32" s="34"/>
      <c r="TMQ32" s="34"/>
      <c r="TMR32" s="34"/>
      <c r="TMS32" s="34"/>
      <c r="TMT32" s="34"/>
      <c r="TMU32" s="34"/>
      <c r="TMV32" s="34"/>
      <c r="TMW32" s="34"/>
      <c r="TMX32" s="34"/>
      <c r="TMY32" s="34"/>
      <c r="TMZ32" s="34"/>
      <c r="TNA32" s="34"/>
      <c r="TNB32" s="34"/>
      <c r="TNC32" s="34"/>
      <c r="TND32" s="34"/>
      <c r="TNE32" s="34"/>
      <c r="TNF32" s="34"/>
      <c r="TNG32" s="34"/>
      <c r="TNH32" s="34"/>
      <c r="TNI32" s="34"/>
      <c r="TNJ32" s="34"/>
      <c r="TNK32" s="34"/>
      <c r="TNL32" s="34"/>
      <c r="TNM32" s="34"/>
      <c r="TNN32" s="34"/>
      <c r="TNO32" s="34"/>
      <c r="TNP32" s="34"/>
      <c r="TNQ32" s="34"/>
      <c r="TNR32" s="34"/>
      <c r="TNS32" s="34"/>
      <c r="TNT32" s="34"/>
      <c r="TNU32" s="34"/>
      <c r="TNV32" s="34"/>
      <c r="TNW32" s="34"/>
      <c r="TNX32" s="34"/>
      <c r="TNY32" s="34"/>
      <c r="TNZ32" s="34"/>
      <c r="TOA32" s="34"/>
      <c r="TOB32" s="34"/>
      <c r="TOC32" s="34"/>
      <c r="TOD32" s="34"/>
      <c r="TOE32" s="34"/>
      <c r="TOF32" s="34"/>
      <c r="TOG32" s="34"/>
      <c r="TOH32" s="34"/>
      <c r="TOI32" s="34"/>
      <c r="TOJ32" s="34"/>
      <c r="TOK32" s="34"/>
      <c r="TOL32" s="34"/>
      <c r="TOM32" s="34"/>
      <c r="TON32" s="34"/>
      <c r="TOO32" s="34"/>
      <c r="TOP32" s="34"/>
      <c r="TOQ32" s="34"/>
      <c r="TOR32" s="34"/>
      <c r="TOS32" s="34"/>
      <c r="TOT32" s="34"/>
      <c r="TOU32" s="34"/>
      <c r="TOV32" s="34"/>
      <c r="TOW32" s="34"/>
      <c r="TOX32" s="34"/>
      <c r="TOY32" s="34"/>
      <c r="TOZ32" s="34"/>
      <c r="TPA32" s="34"/>
      <c r="TPB32" s="34"/>
      <c r="TPC32" s="34"/>
      <c r="TPD32" s="34"/>
      <c r="TPE32" s="34"/>
      <c r="TPF32" s="34"/>
      <c r="TPG32" s="34"/>
      <c r="TPH32" s="34"/>
      <c r="TPI32" s="34"/>
      <c r="TPJ32" s="34"/>
      <c r="TPK32" s="34"/>
      <c r="TPL32" s="34"/>
      <c r="TPM32" s="34"/>
      <c r="TPN32" s="34"/>
      <c r="TPO32" s="34"/>
      <c r="TPP32" s="34"/>
      <c r="TPQ32" s="34"/>
      <c r="TPR32" s="34"/>
      <c r="TPS32" s="34"/>
      <c r="TPT32" s="34"/>
      <c r="TPU32" s="34"/>
      <c r="TPV32" s="34"/>
      <c r="TPW32" s="34"/>
      <c r="TPX32" s="34"/>
      <c r="TPY32" s="34"/>
      <c r="TPZ32" s="34"/>
      <c r="TQA32" s="34"/>
      <c r="TQB32" s="34"/>
      <c r="TQC32" s="34"/>
      <c r="TQD32" s="34"/>
      <c r="TQE32" s="34"/>
      <c r="TQF32" s="34"/>
      <c r="TQG32" s="34"/>
      <c r="TQH32" s="34"/>
      <c r="TQI32" s="34"/>
      <c r="TQJ32" s="34"/>
      <c r="TQK32" s="34"/>
      <c r="TQL32" s="34"/>
      <c r="TQM32" s="34"/>
      <c r="TQN32" s="34"/>
      <c r="TQO32" s="34"/>
      <c r="TQP32" s="34"/>
      <c r="TQQ32" s="34"/>
      <c r="TQR32" s="34"/>
      <c r="TQS32" s="34"/>
      <c r="TQT32" s="34"/>
      <c r="TQU32" s="34"/>
      <c r="TQV32" s="34"/>
      <c r="TQW32" s="34"/>
      <c r="TQX32" s="34"/>
      <c r="TQY32" s="34"/>
      <c r="TQZ32" s="34"/>
      <c r="TRA32" s="34"/>
      <c r="TRB32" s="34"/>
      <c r="TRC32" s="34"/>
      <c r="TRD32" s="34"/>
      <c r="TRE32" s="34"/>
      <c r="TRF32" s="34"/>
      <c r="TRG32" s="34"/>
      <c r="TRH32" s="34"/>
      <c r="TRI32" s="34"/>
      <c r="TRJ32" s="34"/>
      <c r="TRK32" s="34"/>
      <c r="TRL32" s="34"/>
      <c r="TRM32" s="34"/>
      <c r="TRN32" s="34"/>
      <c r="TRO32" s="34"/>
      <c r="TRP32" s="34"/>
      <c r="TRQ32" s="34"/>
      <c r="TRR32" s="34"/>
      <c r="TRS32" s="34"/>
      <c r="TRT32" s="34"/>
      <c r="TRU32" s="34"/>
      <c r="TRV32" s="34"/>
      <c r="TRW32" s="34"/>
      <c r="TRX32" s="34"/>
      <c r="TRY32" s="34"/>
      <c r="TRZ32" s="34"/>
      <c r="TSA32" s="34"/>
      <c r="TSB32" s="34"/>
      <c r="TSC32" s="34"/>
      <c r="TSD32" s="34"/>
      <c r="TSE32" s="34"/>
      <c r="TSF32" s="34"/>
      <c r="TSG32" s="34"/>
      <c r="TSH32" s="34"/>
      <c r="TSI32" s="34"/>
      <c r="TSJ32" s="34"/>
      <c r="TSK32" s="34"/>
      <c r="TSL32" s="34"/>
      <c r="TSM32" s="34"/>
      <c r="TSN32" s="34"/>
      <c r="TSO32" s="34"/>
      <c r="TSP32" s="34"/>
      <c r="TSQ32" s="34"/>
      <c r="TSR32" s="34"/>
      <c r="TSS32" s="34"/>
      <c r="TST32" s="34"/>
      <c r="TSU32" s="34"/>
      <c r="TSV32" s="34"/>
      <c r="TSW32" s="34"/>
      <c r="TSX32" s="34"/>
      <c r="TSY32" s="34"/>
      <c r="TSZ32" s="34"/>
      <c r="TTA32" s="34"/>
      <c r="TTB32" s="34"/>
      <c r="TTC32" s="34"/>
      <c r="TTD32" s="34"/>
      <c r="TTE32" s="34"/>
      <c r="TTF32" s="34"/>
      <c r="TTG32" s="34"/>
      <c r="TTH32" s="34"/>
      <c r="TTI32" s="34"/>
      <c r="TTJ32" s="34"/>
      <c r="TTK32" s="34"/>
      <c r="TTL32" s="34"/>
      <c r="TTM32" s="34"/>
      <c r="TTN32" s="34"/>
      <c r="TTO32" s="34"/>
      <c r="TTP32" s="34"/>
      <c r="TTQ32" s="34"/>
      <c r="TTR32" s="34"/>
      <c r="TTS32" s="34"/>
      <c r="TTT32" s="34"/>
      <c r="TTU32" s="34"/>
      <c r="TTV32" s="34"/>
      <c r="TTW32" s="34"/>
      <c r="TTX32" s="34"/>
      <c r="TTY32" s="34"/>
      <c r="TTZ32" s="34"/>
      <c r="TUA32" s="34"/>
      <c r="TUB32" s="34"/>
      <c r="TUC32" s="34"/>
      <c r="TUD32" s="34"/>
      <c r="TUE32" s="34"/>
      <c r="TUF32" s="34"/>
      <c r="TUG32" s="34"/>
      <c r="TUH32" s="34"/>
      <c r="TUI32" s="34"/>
      <c r="TUJ32" s="34"/>
      <c r="TUK32" s="34"/>
      <c r="TUL32" s="34"/>
      <c r="TUM32" s="34"/>
      <c r="TUN32" s="34"/>
      <c r="TUO32" s="34"/>
      <c r="TUP32" s="34"/>
      <c r="TUQ32" s="34"/>
      <c r="TUR32" s="34"/>
      <c r="TUS32" s="34"/>
      <c r="TUT32" s="34"/>
      <c r="TUU32" s="34"/>
      <c r="TUV32" s="34"/>
      <c r="TUW32" s="34"/>
      <c r="TUX32" s="34"/>
      <c r="TUY32" s="34"/>
      <c r="TUZ32" s="34"/>
      <c r="TVA32" s="34"/>
      <c r="TVB32" s="34"/>
      <c r="TVC32" s="34"/>
      <c r="TVD32" s="34"/>
      <c r="TVE32" s="34"/>
      <c r="TVF32" s="34"/>
      <c r="TVG32" s="34"/>
      <c r="TVH32" s="34"/>
      <c r="TVI32" s="34"/>
      <c r="TVJ32" s="34"/>
      <c r="TVK32" s="34"/>
      <c r="TVL32" s="34"/>
      <c r="TVM32" s="34"/>
      <c r="TVN32" s="34"/>
      <c r="TVO32" s="34"/>
      <c r="TVP32" s="34"/>
      <c r="TVQ32" s="34"/>
      <c r="TVR32" s="34"/>
      <c r="TVS32" s="34"/>
      <c r="TVT32" s="34"/>
      <c r="TVU32" s="34"/>
      <c r="TVV32" s="34"/>
      <c r="TVW32" s="34"/>
      <c r="TVX32" s="34"/>
      <c r="TVY32" s="34"/>
      <c r="TVZ32" s="34"/>
      <c r="TWA32" s="34"/>
      <c r="TWB32" s="34"/>
      <c r="TWC32" s="34"/>
      <c r="TWD32" s="34"/>
      <c r="TWE32" s="34"/>
      <c r="TWF32" s="34"/>
      <c r="TWG32" s="34"/>
      <c r="TWH32" s="34"/>
      <c r="TWI32" s="34"/>
      <c r="TWJ32" s="34"/>
      <c r="TWK32" s="34"/>
      <c r="TWL32" s="34"/>
      <c r="TWM32" s="34"/>
      <c r="TWN32" s="34"/>
      <c r="TWO32" s="34"/>
      <c r="TWP32" s="34"/>
      <c r="TWQ32" s="34"/>
      <c r="TWR32" s="34"/>
      <c r="TWS32" s="34"/>
      <c r="TWT32" s="34"/>
      <c r="TWU32" s="34"/>
      <c r="TWV32" s="34"/>
      <c r="TWW32" s="34"/>
      <c r="TWX32" s="34"/>
      <c r="TWY32" s="34"/>
      <c r="TWZ32" s="34"/>
      <c r="TXA32" s="34"/>
      <c r="TXB32" s="34"/>
      <c r="TXC32" s="34"/>
      <c r="TXD32" s="34"/>
      <c r="TXE32" s="34"/>
      <c r="TXF32" s="34"/>
      <c r="TXG32" s="34"/>
      <c r="TXH32" s="34"/>
      <c r="TXI32" s="34"/>
      <c r="TXJ32" s="34"/>
      <c r="TXK32" s="34"/>
      <c r="TXL32" s="34"/>
      <c r="TXM32" s="34"/>
      <c r="TXN32" s="34"/>
      <c r="TXO32" s="34"/>
      <c r="TXP32" s="34"/>
      <c r="TXQ32" s="34"/>
      <c r="TXR32" s="34"/>
      <c r="TXS32" s="34"/>
      <c r="TXT32" s="34"/>
      <c r="TXU32" s="34"/>
      <c r="TXV32" s="34"/>
      <c r="TXW32" s="34"/>
      <c r="TXX32" s="34"/>
      <c r="TXY32" s="34"/>
      <c r="TXZ32" s="34"/>
      <c r="TYA32" s="34"/>
      <c r="TYB32" s="34"/>
      <c r="TYC32" s="34"/>
      <c r="TYD32" s="34"/>
      <c r="TYE32" s="34"/>
      <c r="TYF32" s="34"/>
      <c r="TYG32" s="34"/>
      <c r="TYH32" s="34"/>
      <c r="TYI32" s="34"/>
      <c r="TYJ32" s="34"/>
      <c r="TYK32" s="34"/>
      <c r="TYL32" s="34"/>
      <c r="TYM32" s="34"/>
      <c r="TYN32" s="34"/>
      <c r="TYO32" s="34"/>
      <c r="TYP32" s="34"/>
      <c r="TYQ32" s="34"/>
      <c r="TYR32" s="34"/>
      <c r="TYS32" s="34"/>
      <c r="TYT32" s="34"/>
      <c r="TYU32" s="34"/>
      <c r="TYV32" s="34"/>
      <c r="TYW32" s="34"/>
      <c r="TYX32" s="34"/>
      <c r="TYY32" s="34"/>
      <c r="TYZ32" s="34"/>
      <c r="TZA32" s="34"/>
      <c r="TZB32" s="34"/>
      <c r="TZC32" s="34"/>
      <c r="TZD32" s="34"/>
      <c r="TZE32" s="34"/>
      <c r="TZF32" s="34"/>
      <c r="TZG32" s="34"/>
      <c r="TZH32" s="34"/>
      <c r="TZI32" s="34"/>
      <c r="TZJ32" s="34"/>
      <c r="TZK32" s="34"/>
      <c r="TZL32" s="34"/>
      <c r="TZM32" s="34"/>
      <c r="TZN32" s="34"/>
      <c r="TZO32" s="34"/>
      <c r="TZP32" s="34"/>
      <c r="TZQ32" s="34"/>
      <c r="TZR32" s="34"/>
      <c r="TZS32" s="34"/>
      <c r="TZT32" s="34"/>
      <c r="TZU32" s="34"/>
      <c r="TZV32" s="34"/>
      <c r="TZW32" s="34"/>
      <c r="TZX32" s="34"/>
      <c r="TZY32" s="34"/>
      <c r="TZZ32" s="34"/>
      <c r="UAA32" s="34"/>
      <c r="UAB32" s="34"/>
      <c r="UAC32" s="34"/>
      <c r="UAD32" s="34"/>
      <c r="UAE32" s="34"/>
      <c r="UAF32" s="34"/>
      <c r="UAG32" s="34"/>
      <c r="UAH32" s="34"/>
      <c r="UAI32" s="34"/>
      <c r="UAJ32" s="34"/>
      <c r="UAK32" s="34"/>
      <c r="UAL32" s="34"/>
      <c r="UAM32" s="34"/>
      <c r="UAN32" s="34"/>
      <c r="UAO32" s="34"/>
      <c r="UAP32" s="34"/>
      <c r="UAQ32" s="34"/>
      <c r="UAR32" s="34"/>
      <c r="UAS32" s="34"/>
      <c r="UAT32" s="34"/>
      <c r="UAU32" s="34"/>
      <c r="UAV32" s="34"/>
      <c r="UAW32" s="34"/>
      <c r="UAX32" s="34"/>
      <c r="UAY32" s="34"/>
      <c r="UAZ32" s="34"/>
      <c r="UBA32" s="34"/>
      <c r="UBB32" s="34"/>
      <c r="UBC32" s="34"/>
      <c r="UBD32" s="34"/>
      <c r="UBE32" s="34"/>
      <c r="UBF32" s="34"/>
      <c r="UBG32" s="34"/>
      <c r="UBH32" s="34"/>
      <c r="UBI32" s="34"/>
      <c r="UBJ32" s="34"/>
      <c r="UBK32" s="34"/>
      <c r="UBL32" s="34"/>
      <c r="UBM32" s="34"/>
      <c r="UBN32" s="34"/>
      <c r="UBO32" s="34"/>
      <c r="UBP32" s="34"/>
      <c r="UBQ32" s="34"/>
      <c r="UBR32" s="34"/>
      <c r="UBS32" s="34"/>
      <c r="UBT32" s="34"/>
      <c r="UBU32" s="34"/>
      <c r="UBV32" s="34"/>
      <c r="UBW32" s="34"/>
      <c r="UBX32" s="34"/>
      <c r="UBY32" s="34"/>
      <c r="UBZ32" s="34"/>
      <c r="UCA32" s="34"/>
      <c r="UCB32" s="34"/>
      <c r="UCC32" s="34"/>
      <c r="UCD32" s="34"/>
      <c r="UCE32" s="34"/>
      <c r="UCF32" s="34"/>
      <c r="UCG32" s="34"/>
      <c r="UCH32" s="34"/>
      <c r="UCI32" s="34"/>
      <c r="UCJ32" s="34"/>
      <c r="UCK32" s="34"/>
      <c r="UCL32" s="34"/>
      <c r="UCM32" s="34"/>
      <c r="UCN32" s="34"/>
      <c r="UCO32" s="34"/>
      <c r="UCP32" s="34"/>
      <c r="UCQ32" s="34"/>
      <c r="UCR32" s="34"/>
      <c r="UCS32" s="34"/>
      <c r="UCT32" s="34"/>
      <c r="UCU32" s="34"/>
      <c r="UCV32" s="34"/>
      <c r="UCW32" s="34"/>
      <c r="UCX32" s="34"/>
      <c r="UCY32" s="34"/>
      <c r="UCZ32" s="34"/>
      <c r="UDA32" s="34"/>
      <c r="UDB32" s="34"/>
      <c r="UDC32" s="34"/>
      <c r="UDD32" s="34"/>
      <c r="UDE32" s="34"/>
      <c r="UDF32" s="34"/>
      <c r="UDG32" s="34"/>
      <c r="UDH32" s="34"/>
      <c r="UDI32" s="34"/>
      <c r="UDJ32" s="34"/>
      <c r="UDK32" s="34"/>
      <c r="UDL32" s="34"/>
      <c r="UDM32" s="34"/>
      <c r="UDN32" s="34"/>
      <c r="UDQ32" s="34"/>
      <c r="UDR32" s="34"/>
      <c r="UDS32" s="34"/>
      <c r="UDT32" s="34"/>
      <c r="UDU32" s="34"/>
      <c r="UDV32" s="34"/>
      <c r="UDW32" s="34"/>
      <c r="UDX32" s="34"/>
      <c r="UDY32" s="34"/>
      <c r="UDZ32" s="34"/>
      <c r="UEA32" s="34"/>
      <c r="UEB32" s="34"/>
      <c r="UEC32" s="34"/>
      <c r="UED32" s="34"/>
      <c r="UEE32" s="34"/>
      <c r="UEF32" s="34"/>
      <c r="UEG32" s="34"/>
      <c r="UEH32" s="34"/>
      <c r="UEI32" s="34"/>
      <c r="UEJ32" s="34"/>
      <c r="UEK32" s="34"/>
      <c r="UEL32" s="34"/>
      <c r="UEM32" s="34"/>
      <c r="UEN32" s="34"/>
      <c r="UEO32" s="34"/>
      <c r="UEP32" s="34"/>
      <c r="UEQ32" s="34"/>
      <c r="UER32" s="34"/>
      <c r="UES32" s="34"/>
      <c r="UET32" s="34"/>
      <c r="UEU32" s="34"/>
      <c r="UEV32" s="34"/>
      <c r="UEW32" s="34"/>
      <c r="UEX32" s="34"/>
      <c r="UEY32" s="34"/>
      <c r="UEZ32" s="34"/>
      <c r="UFA32" s="34"/>
      <c r="UFB32" s="34"/>
      <c r="UFC32" s="34"/>
      <c r="UFD32" s="34"/>
      <c r="UFE32" s="34"/>
      <c r="UFF32" s="34"/>
      <c r="UFG32" s="34"/>
      <c r="UFH32" s="34"/>
      <c r="UFI32" s="34"/>
      <c r="UFJ32" s="34"/>
      <c r="UFK32" s="34"/>
      <c r="UFL32" s="34"/>
      <c r="UFM32" s="34"/>
      <c r="UFN32" s="34"/>
      <c r="UFO32" s="34"/>
      <c r="UFP32" s="34"/>
      <c r="UFQ32" s="34"/>
      <c r="UFR32" s="34"/>
      <c r="UFS32" s="34"/>
      <c r="UFT32" s="34"/>
      <c r="UFU32" s="34"/>
      <c r="UFV32" s="34"/>
      <c r="UFW32" s="34"/>
      <c r="UFX32" s="34"/>
      <c r="UFY32" s="34"/>
      <c r="UFZ32" s="34"/>
      <c r="UGA32" s="34"/>
      <c r="UGB32" s="34"/>
      <c r="UGC32" s="34"/>
      <c r="UGD32" s="34"/>
      <c r="UGE32" s="34"/>
      <c r="UGF32" s="34"/>
      <c r="UGG32" s="34"/>
      <c r="UGH32" s="34"/>
      <c r="UGI32" s="34"/>
      <c r="UGJ32" s="34"/>
      <c r="UGK32" s="34"/>
      <c r="UGL32" s="34"/>
      <c r="UGM32" s="34"/>
      <c r="UGN32" s="34"/>
      <c r="UGO32" s="34"/>
      <c r="UGP32" s="34"/>
      <c r="UGQ32" s="34"/>
      <c r="UGR32" s="34"/>
      <c r="UGS32" s="34"/>
      <c r="UGT32" s="34"/>
      <c r="UGU32" s="34"/>
      <c r="UGV32" s="34"/>
      <c r="UGW32" s="34"/>
      <c r="UGX32" s="34"/>
      <c r="UGY32" s="34"/>
      <c r="UGZ32" s="34"/>
      <c r="UHA32" s="34"/>
      <c r="UHB32" s="34"/>
      <c r="UHC32" s="34"/>
      <c r="UHD32" s="34"/>
      <c r="UHE32" s="34"/>
      <c r="UHF32" s="34"/>
      <c r="UHG32" s="34"/>
      <c r="UHH32" s="34"/>
      <c r="UHI32" s="34"/>
      <c r="UHJ32" s="34"/>
      <c r="UHK32" s="34"/>
      <c r="UHL32" s="34"/>
      <c r="UHM32" s="34"/>
      <c r="UHN32" s="34"/>
      <c r="UHO32" s="34"/>
      <c r="UHP32" s="34"/>
      <c r="UHQ32" s="34"/>
      <c r="UHR32" s="34"/>
      <c r="UHS32" s="34"/>
      <c r="UHT32" s="34"/>
      <c r="UHU32" s="34"/>
      <c r="UHV32" s="34"/>
      <c r="UHW32" s="34"/>
      <c r="UHX32" s="34"/>
      <c r="UHY32" s="34"/>
      <c r="UHZ32" s="34"/>
      <c r="UIA32" s="34"/>
      <c r="UIB32" s="34"/>
      <c r="UIC32" s="34"/>
      <c r="UID32" s="34"/>
      <c r="UIE32" s="34"/>
      <c r="UIF32" s="34"/>
      <c r="UIG32" s="34"/>
      <c r="UIH32" s="34"/>
      <c r="UII32" s="34"/>
      <c r="UIJ32" s="34"/>
      <c r="UIK32" s="34"/>
      <c r="UIL32" s="34"/>
      <c r="UIM32" s="34"/>
      <c r="UIN32" s="34"/>
      <c r="UIO32" s="34"/>
      <c r="UIP32" s="34"/>
      <c r="UIQ32" s="34"/>
      <c r="UIR32" s="34"/>
      <c r="UIS32" s="34"/>
      <c r="UIT32" s="34"/>
      <c r="UIU32" s="34"/>
      <c r="UIV32" s="34"/>
      <c r="UIW32" s="34"/>
      <c r="UIX32" s="34"/>
      <c r="UIY32" s="34"/>
      <c r="UIZ32" s="34"/>
      <c r="UJA32" s="34"/>
      <c r="UJB32" s="34"/>
      <c r="UJC32" s="34"/>
      <c r="UJD32" s="34"/>
      <c r="UJE32" s="34"/>
      <c r="UJF32" s="34"/>
      <c r="UJG32" s="34"/>
      <c r="UJH32" s="34"/>
      <c r="UJI32" s="34"/>
      <c r="UJJ32" s="34"/>
      <c r="UJK32" s="34"/>
      <c r="UJL32" s="34"/>
      <c r="UJM32" s="34"/>
      <c r="UJN32" s="34"/>
      <c r="UJO32" s="34"/>
      <c r="UJP32" s="34"/>
      <c r="UJQ32" s="34"/>
      <c r="UJR32" s="34"/>
      <c r="UJS32" s="34"/>
      <c r="UJT32" s="34"/>
      <c r="UJU32" s="34"/>
      <c r="UJV32" s="34"/>
      <c r="UJW32" s="34"/>
      <c r="UJX32" s="34"/>
      <c r="UJY32" s="34"/>
      <c r="UJZ32" s="34"/>
      <c r="UKA32" s="34"/>
      <c r="UKB32" s="34"/>
      <c r="UKC32" s="34"/>
      <c r="UKD32" s="34"/>
      <c r="UKE32" s="34"/>
      <c r="UKF32" s="34"/>
      <c r="UKG32" s="34"/>
      <c r="UKH32" s="34"/>
      <c r="UKI32" s="34"/>
      <c r="UKJ32" s="34"/>
      <c r="UKK32" s="34"/>
      <c r="UKL32" s="34"/>
      <c r="UKM32" s="34"/>
      <c r="UKN32" s="34"/>
      <c r="UKO32" s="34"/>
      <c r="UKP32" s="34"/>
      <c r="UKQ32" s="34"/>
      <c r="UKR32" s="34"/>
      <c r="UKS32" s="34"/>
      <c r="UKT32" s="34"/>
      <c r="UKU32" s="34"/>
      <c r="UKV32" s="34"/>
      <c r="UKW32" s="34"/>
      <c r="UKX32" s="34"/>
      <c r="UKY32" s="34"/>
      <c r="UKZ32" s="34"/>
      <c r="ULA32" s="34"/>
      <c r="ULB32" s="34"/>
      <c r="ULC32" s="34"/>
      <c r="ULD32" s="34"/>
      <c r="ULE32" s="34"/>
      <c r="ULF32" s="34"/>
      <c r="ULG32" s="34"/>
      <c r="ULH32" s="34"/>
      <c r="ULI32" s="34"/>
      <c r="ULJ32" s="34"/>
      <c r="ULK32" s="34"/>
      <c r="ULL32" s="34"/>
      <c r="ULM32" s="34"/>
      <c r="ULN32" s="34"/>
      <c r="ULO32" s="34"/>
      <c r="ULP32" s="34"/>
      <c r="ULQ32" s="34"/>
      <c r="ULR32" s="34"/>
      <c r="ULS32" s="34"/>
      <c r="ULT32" s="34"/>
      <c r="ULU32" s="34"/>
      <c r="ULV32" s="34"/>
      <c r="ULW32" s="34"/>
      <c r="ULX32" s="34"/>
      <c r="ULY32" s="34"/>
      <c r="ULZ32" s="34"/>
      <c r="UMA32" s="34"/>
      <c r="UMB32" s="34"/>
      <c r="UMC32" s="34"/>
      <c r="UMD32" s="34"/>
      <c r="UME32" s="34"/>
      <c r="UMF32" s="34"/>
      <c r="UMG32" s="34"/>
      <c r="UMH32" s="34"/>
      <c r="UMI32" s="34"/>
      <c r="UMJ32" s="34"/>
      <c r="UMK32" s="34"/>
      <c r="UML32" s="34"/>
      <c r="UMM32" s="34"/>
      <c r="UMN32" s="34"/>
      <c r="UMO32" s="34"/>
      <c r="UMP32" s="34"/>
      <c r="UMQ32" s="34"/>
      <c r="UMR32" s="34"/>
      <c r="UMS32" s="34"/>
      <c r="UMT32" s="34"/>
      <c r="UMU32" s="34"/>
      <c r="UMV32" s="34"/>
      <c r="UMW32" s="34"/>
      <c r="UMX32" s="34"/>
      <c r="UMY32" s="34"/>
      <c r="UMZ32" s="34"/>
      <c r="UNA32" s="34"/>
      <c r="UNB32" s="34"/>
      <c r="UNC32" s="34"/>
      <c r="UND32" s="34"/>
      <c r="UNE32" s="34"/>
      <c r="UNF32" s="34"/>
      <c r="UNG32" s="34"/>
      <c r="UNH32" s="34"/>
      <c r="UNI32" s="34"/>
      <c r="UNJ32" s="34"/>
      <c r="UNK32" s="34"/>
      <c r="UNL32" s="34"/>
      <c r="UNM32" s="34"/>
      <c r="UNN32" s="34"/>
      <c r="UNO32" s="34"/>
      <c r="UNP32" s="34"/>
      <c r="UNQ32" s="34"/>
      <c r="UNR32" s="34"/>
      <c r="UNS32" s="34"/>
      <c r="UNT32" s="34"/>
      <c r="UNU32" s="34"/>
      <c r="UNV32" s="34"/>
      <c r="UNW32" s="34"/>
      <c r="UNX32" s="34"/>
      <c r="UNY32" s="34"/>
      <c r="UNZ32" s="34"/>
      <c r="UOA32" s="34"/>
      <c r="UOB32" s="34"/>
      <c r="UOC32" s="34"/>
      <c r="UOD32" s="34"/>
      <c r="UOE32" s="34"/>
      <c r="UOF32" s="34"/>
      <c r="UOG32" s="34"/>
      <c r="UOH32" s="34"/>
      <c r="UOI32" s="34"/>
      <c r="UOJ32" s="34"/>
      <c r="UOK32" s="34"/>
      <c r="UOL32" s="34"/>
      <c r="UOM32" s="34"/>
      <c r="UON32" s="34"/>
      <c r="UOO32" s="34"/>
      <c r="UOP32" s="34"/>
      <c r="UOQ32" s="34"/>
      <c r="UOR32" s="34"/>
      <c r="UOS32" s="34"/>
      <c r="UOT32" s="34"/>
      <c r="UOU32" s="34"/>
      <c r="UOV32" s="34"/>
      <c r="UOW32" s="34"/>
      <c r="UOX32" s="34"/>
      <c r="UOY32" s="34"/>
      <c r="UOZ32" s="34"/>
      <c r="UPA32" s="34"/>
      <c r="UPB32" s="34"/>
      <c r="UPC32" s="34"/>
      <c r="UPD32" s="34"/>
      <c r="UPE32" s="34"/>
      <c r="UPF32" s="34"/>
      <c r="UPG32" s="34"/>
      <c r="UPH32" s="34"/>
      <c r="UPI32" s="34"/>
      <c r="UPJ32" s="34"/>
      <c r="UPK32" s="34"/>
      <c r="UPL32" s="34"/>
      <c r="UPM32" s="34"/>
      <c r="UPN32" s="34"/>
      <c r="UPO32" s="34"/>
      <c r="UPP32" s="34"/>
      <c r="UPQ32" s="34"/>
      <c r="UPR32" s="34"/>
      <c r="UPS32" s="34"/>
      <c r="UPT32" s="34"/>
      <c r="UPU32" s="34"/>
      <c r="UPV32" s="34"/>
      <c r="UPW32" s="34"/>
      <c r="UPX32" s="34"/>
      <c r="UPY32" s="34"/>
      <c r="UPZ32" s="34"/>
      <c r="UQA32" s="34"/>
      <c r="UQB32" s="34"/>
      <c r="UQC32" s="34"/>
      <c r="UQD32" s="34"/>
      <c r="UQE32" s="34"/>
      <c r="UQF32" s="34"/>
      <c r="UQG32" s="34"/>
      <c r="UQH32" s="34"/>
      <c r="UQI32" s="34"/>
      <c r="UQJ32" s="34"/>
      <c r="UQK32" s="34"/>
      <c r="UQL32" s="34"/>
      <c r="UQM32" s="34"/>
      <c r="UQN32" s="34"/>
      <c r="UQO32" s="34"/>
      <c r="UQP32" s="34"/>
      <c r="UQQ32" s="34"/>
      <c r="UQR32" s="34"/>
      <c r="UQS32" s="34"/>
      <c r="UQT32" s="34"/>
      <c r="UQU32" s="34"/>
      <c r="UQV32" s="34"/>
      <c r="UQW32" s="34"/>
      <c r="UQX32" s="34"/>
      <c r="UQY32" s="34"/>
      <c r="UQZ32" s="34"/>
      <c r="URA32" s="34"/>
      <c r="URB32" s="34"/>
      <c r="URC32" s="34"/>
      <c r="URD32" s="34"/>
      <c r="URE32" s="34"/>
      <c r="URF32" s="34"/>
      <c r="URG32" s="34"/>
      <c r="URH32" s="34"/>
      <c r="URI32" s="34"/>
      <c r="URJ32" s="34"/>
      <c r="URK32" s="34"/>
      <c r="URL32" s="34"/>
      <c r="URM32" s="34"/>
      <c r="URN32" s="34"/>
      <c r="URO32" s="34"/>
      <c r="URP32" s="34"/>
      <c r="URQ32" s="34"/>
      <c r="URR32" s="34"/>
      <c r="URS32" s="34"/>
      <c r="URT32" s="34"/>
      <c r="URU32" s="34"/>
      <c r="URV32" s="34"/>
      <c r="URW32" s="34"/>
      <c r="URX32" s="34"/>
      <c r="URY32" s="34"/>
      <c r="URZ32" s="34"/>
      <c r="USA32" s="34"/>
      <c r="USB32" s="34"/>
      <c r="USC32" s="34"/>
      <c r="USD32" s="34"/>
      <c r="USE32" s="34"/>
      <c r="USF32" s="34"/>
      <c r="USG32" s="34"/>
      <c r="USH32" s="34"/>
      <c r="USI32" s="34"/>
      <c r="USJ32" s="34"/>
      <c r="USK32" s="34"/>
      <c r="USL32" s="34"/>
      <c r="USM32" s="34"/>
      <c r="USN32" s="34"/>
      <c r="USO32" s="34"/>
      <c r="USP32" s="34"/>
      <c r="USQ32" s="34"/>
      <c r="USR32" s="34"/>
      <c r="USS32" s="34"/>
      <c r="UST32" s="34"/>
      <c r="USU32" s="34"/>
      <c r="USV32" s="34"/>
      <c r="USW32" s="34"/>
      <c r="USX32" s="34"/>
      <c r="USY32" s="34"/>
      <c r="USZ32" s="34"/>
      <c r="UTA32" s="34"/>
      <c r="UTB32" s="34"/>
      <c r="UTC32" s="34"/>
      <c r="UTD32" s="34"/>
      <c r="UTE32" s="34"/>
      <c r="UTF32" s="34"/>
      <c r="UTG32" s="34"/>
      <c r="UTH32" s="34"/>
      <c r="UTI32" s="34"/>
      <c r="UTJ32" s="34"/>
      <c r="UTK32" s="34"/>
      <c r="UTL32" s="34"/>
      <c r="UTM32" s="34"/>
      <c r="UTN32" s="34"/>
      <c r="UTO32" s="34"/>
      <c r="UTP32" s="34"/>
      <c r="UTQ32" s="34"/>
      <c r="UTR32" s="34"/>
      <c r="UTS32" s="34"/>
      <c r="UTT32" s="34"/>
      <c r="UTU32" s="34"/>
      <c r="UTV32" s="34"/>
      <c r="UTW32" s="34"/>
      <c r="UTX32" s="34"/>
      <c r="UTY32" s="34"/>
      <c r="UTZ32" s="34"/>
      <c r="UUA32" s="34"/>
      <c r="UUB32" s="34"/>
      <c r="UUC32" s="34"/>
      <c r="UUD32" s="34"/>
      <c r="UUE32" s="34"/>
      <c r="UUF32" s="34"/>
      <c r="UUG32" s="34"/>
      <c r="UUH32" s="34"/>
      <c r="UUI32" s="34"/>
      <c r="UUJ32" s="34"/>
      <c r="UUK32" s="34"/>
      <c r="UUL32" s="34"/>
      <c r="UUM32" s="34"/>
      <c r="UUN32" s="34"/>
      <c r="UUO32" s="34"/>
      <c r="UUP32" s="34"/>
      <c r="UUQ32" s="34"/>
      <c r="UUR32" s="34"/>
      <c r="UUS32" s="34"/>
      <c r="UUT32" s="34"/>
      <c r="UUU32" s="34"/>
      <c r="UUV32" s="34"/>
      <c r="UUW32" s="34"/>
      <c r="UUX32" s="34"/>
      <c r="UUY32" s="34"/>
      <c r="UUZ32" s="34"/>
      <c r="UVA32" s="34"/>
      <c r="UVB32" s="34"/>
      <c r="UVC32" s="34"/>
      <c r="UVD32" s="34"/>
      <c r="UVE32" s="34"/>
      <c r="UVF32" s="34"/>
      <c r="UVG32" s="34"/>
      <c r="UVH32" s="34"/>
      <c r="UVI32" s="34"/>
      <c r="UVJ32" s="34"/>
      <c r="UVK32" s="34"/>
      <c r="UVL32" s="34"/>
      <c r="UVM32" s="34"/>
      <c r="UVN32" s="34"/>
      <c r="UVO32" s="34"/>
      <c r="UVP32" s="34"/>
      <c r="UVQ32" s="34"/>
      <c r="UVR32" s="34"/>
      <c r="UVS32" s="34"/>
      <c r="UVT32" s="34"/>
      <c r="UVU32" s="34"/>
      <c r="UVV32" s="34"/>
      <c r="UVW32" s="34"/>
      <c r="UVX32" s="34"/>
      <c r="UVY32" s="34"/>
      <c r="UVZ32" s="34"/>
      <c r="UWA32" s="34"/>
      <c r="UWB32" s="34"/>
      <c r="UWC32" s="34"/>
      <c r="UWD32" s="34"/>
      <c r="UWE32" s="34"/>
      <c r="UWF32" s="34"/>
      <c r="UWG32" s="34"/>
      <c r="UWH32" s="34"/>
      <c r="UWI32" s="34"/>
      <c r="UWJ32" s="34"/>
      <c r="UWK32" s="34"/>
      <c r="UWL32" s="34"/>
      <c r="UWM32" s="34"/>
      <c r="UWN32" s="34"/>
      <c r="UWO32" s="34"/>
      <c r="UWP32" s="34"/>
      <c r="UWS32" s="34"/>
      <c r="UWT32" s="34"/>
      <c r="UWU32" s="34"/>
      <c r="UWV32" s="34"/>
      <c r="UWW32" s="34"/>
      <c r="UWX32" s="34"/>
      <c r="UWY32" s="34"/>
      <c r="UWZ32" s="34"/>
      <c r="UXA32" s="34"/>
      <c r="UXB32" s="34"/>
      <c r="UXC32" s="34"/>
      <c r="UXD32" s="34"/>
      <c r="UXE32" s="34"/>
      <c r="UXF32" s="34"/>
      <c r="UXG32" s="34"/>
      <c r="UXH32" s="34"/>
      <c r="UXI32" s="34"/>
      <c r="UXJ32" s="34"/>
      <c r="UXK32" s="34"/>
      <c r="UXL32" s="34"/>
      <c r="UXM32" s="34"/>
      <c r="UXN32" s="34"/>
      <c r="UXO32" s="34"/>
      <c r="UXP32" s="34"/>
      <c r="UXQ32" s="34"/>
      <c r="UXR32" s="34"/>
      <c r="UXS32" s="34"/>
      <c r="UXT32" s="34"/>
      <c r="UXU32" s="34"/>
      <c r="UXV32" s="34"/>
      <c r="UXW32" s="34"/>
      <c r="UXX32" s="34"/>
      <c r="UXY32" s="34"/>
      <c r="UXZ32" s="34"/>
      <c r="UYA32" s="34"/>
      <c r="UYB32" s="34"/>
      <c r="UYC32" s="34"/>
      <c r="UYD32" s="34"/>
      <c r="UYE32" s="34"/>
      <c r="UYF32" s="34"/>
      <c r="UYG32" s="34"/>
      <c r="UYH32" s="34"/>
      <c r="UYI32" s="34"/>
      <c r="UYJ32" s="34"/>
      <c r="UYK32" s="34"/>
      <c r="UYL32" s="34"/>
      <c r="UYM32" s="34"/>
      <c r="UYN32" s="34"/>
      <c r="UYO32" s="34"/>
      <c r="UYP32" s="34"/>
      <c r="UYQ32" s="34"/>
      <c r="UYR32" s="34"/>
      <c r="UYS32" s="34"/>
      <c r="UYT32" s="34"/>
      <c r="UYU32" s="34"/>
      <c r="UYV32" s="34"/>
      <c r="UYW32" s="34"/>
      <c r="UYX32" s="34"/>
      <c r="UYY32" s="34"/>
      <c r="UYZ32" s="34"/>
      <c r="UZA32" s="34"/>
      <c r="UZB32" s="34"/>
      <c r="UZC32" s="34"/>
      <c r="UZD32" s="34"/>
      <c r="UZE32" s="34"/>
      <c r="UZF32" s="34"/>
      <c r="UZG32" s="34"/>
      <c r="UZH32" s="34"/>
      <c r="UZI32" s="34"/>
      <c r="UZJ32" s="34"/>
      <c r="UZK32" s="34"/>
      <c r="UZL32" s="34"/>
      <c r="UZM32" s="34"/>
      <c r="UZN32" s="34"/>
      <c r="UZO32" s="34"/>
      <c r="UZP32" s="34"/>
      <c r="UZQ32" s="34"/>
      <c r="UZR32" s="34"/>
      <c r="UZS32" s="34"/>
      <c r="UZT32" s="34"/>
      <c r="UZU32" s="34"/>
      <c r="UZV32" s="34"/>
      <c r="UZW32" s="34"/>
      <c r="UZX32" s="34"/>
      <c r="UZY32" s="34"/>
      <c r="UZZ32" s="34"/>
      <c r="VAA32" s="34"/>
      <c r="VAB32" s="34"/>
      <c r="VAC32" s="34"/>
      <c r="VAD32" s="34"/>
      <c r="VAE32" s="34"/>
      <c r="VAF32" s="34"/>
      <c r="VAG32" s="34"/>
      <c r="VAH32" s="34"/>
      <c r="VAI32" s="34"/>
      <c r="VAJ32" s="34"/>
      <c r="VAK32" s="34"/>
      <c r="VAL32" s="34"/>
      <c r="VAM32" s="34"/>
      <c r="VAN32" s="34"/>
      <c r="VAO32" s="34"/>
      <c r="VAP32" s="34"/>
      <c r="VAQ32" s="34"/>
      <c r="VAR32" s="34"/>
      <c r="VAS32" s="34"/>
      <c r="VAT32" s="34"/>
      <c r="VAU32" s="34"/>
      <c r="VAV32" s="34"/>
      <c r="VAW32" s="34"/>
      <c r="VAX32" s="34"/>
      <c r="VAY32" s="34"/>
      <c r="VAZ32" s="34"/>
      <c r="VBA32" s="34"/>
      <c r="VBB32" s="34"/>
      <c r="VBC32" s="34"/>
      <c r="VBD32" s="34"/>
      <c r="VBE32" s="34"/>
      <c r="VBF32" s="34"/>
      <c r="VBG32" s="34"/>
      <c r="VBH32" s="34"/>
      <c r="VBI32" s="34"/>
      <c r="VBJ32" s="34"/>
      <c r="VBK32" s="34"/>
      <c r="VBL32" s="34"/>
      <c r="VBM32" s="34"/>
      <c r="VBN32" s="34"/>
      <c r="VBO32" s="34"/>
      <c r="VBP32" s="34"/>
      <c r="VBQ32" s="34"/>
      <c r="VBR32" s="34"/>
      <c r="VBS32" s="34"/>
      <c r="VBT32" s="34"/>
      <c r="VBU32" s="34"/>
      <c r="VBV32" s="34"/>
      <c r="VBW32" s="34"/>
      <c r="VBX32" s="34"/>
      <c r="VBY32" s="34"/>
      <c r="VBZ32" s="34"/>
      <c r="VCA32" s="34"/>
      <c r="VCB32" s="34"/>
      <c r="VCC32" s="34"/>
      <c r="VCD32" s="34"/>
      <c r="VCE32" s="34"/>
      <c r="VCF32" s="34"/>
      <c r="VCG32" s="34"/>
      <c r="VCH32" s="34"/>
      <c r="VCI32" s="34"/>
      <c r="VCJ32" s="34"/>
      <c r="VCK32" s="34"/>
      <c r="VCL32" s="34"/>
      <c r="VCM32" s="34"/>
      <c r="VCN32" s="34"/>
      <c r="VCO32" s="34"/>
      <c r="VCP32" s="34"/>
      <c r="VCQ32" s="34"/>
      <c r="VCR32" s="34"/>
      <c r="VCS32" s="34"/>
      <c r="VCT32" s="34"/>
      <c r="VCU32" s="34"/>
      <c r="VCV32" s="34"/>
      <c r="VCW32" s="34"/>
      <c r="VCX32" s="34"/>
      <c r="VCY32" s="34"/>
      <c r="VCZ32" s="34"/>
      <c r="VDA32" s="34"/>
      <c r="VDB32" s="34"/>
      <c r="VDC32" s="34"/>
      <c r="VDD32" s="34"/>
      <c r="VDE32" s="34"/>
      <c r="VDF32" s="34"/>
      <c r="VDG32" s="34"/>
      <c r="VDH32" s="34"/>
      <c r="VDI32" s="34"/>
      <c r="VDJ32" s="34"/>
      <c r="VDK32" s="34"/>
      <c r="VDL32" s="34"/>
      <c r="VDM32" s="34"/>
      <c r="VDN32" s="34"/>
      <c r="VDO32" s="34"/>
      <c r="VDP32" s="34"/>
      <c r="VDQ32" s="34"/>
      <c r="VDR32" s="34"/>
      <c r="VDS32" s="34"/>
      <c r="VDT32" s="34"/>
      <c r="VDU32" s="34"/>
      <c r="VDV32" s="34"/>
      <c r="VDW32" s="34"/>
      <c r="VDX32" s="34"/>
      <c r="VDY32" s="34"/>
      <c r="VDZ32" s="34"/>
      <c r="VEA32" s="34"/>
      <c r="VEB32" s="34"/>
      <c r="VEC32" s="34"/>
      <c r="VED32" s="34"/>
      <c r="VEE32" s="34"/>
      <c r="VEF32" s="34"/>
      <c r="VEG32" s="34"/>
      <c r="VEH32" s="34"/>
      <c r="VEI32" s="34"/>
      <c r="VEJ32" s="34"/>
      <c r="VEK32" s="34"/>
      <c r="VEL32" s="34"/>
      <c r="VEM32" s="34"/>
      <c r="VEN32" s="34"/>
      <c r="VEO32" s="34"/>
      <c r="VEP32" s="34"/>
      <c r="VEQ32" s="34"/>
      <c r="VER32" s="34"/>
      <c r="VES32" s="34"/>
      <c r="VET32" s="34"/>
      <c r="VEU32" s="34"/>
      <c r="VEV32" s="34"/>
      <c r="VEW32" s="34"/>
      <c r="VEX32" s="34"/>
      <c r="VEY32" s="34"/>
      <c r="VEZ32" s="34"/>
      <c r="VFA32" s="34"/>
      <c r="VFB32" s="34"/>
      <c r="VFC32" s="34"/>
      <c r="VFD32" s="34"/>
      <c r="VFE32" s="34"/>
      <c r="VFF32" s="34"/>
      <c r="VFG32" s="34"/>
      <c r="VFH32" s="34"/>
      <c r="VFI32" s="34"/>
      <c r="VFJ32" s="34"/>
      <c r="VFK32" s="34"/>
      <c r="VFL32" s="34"/>
      <c r="VFM32" s="34"/>
      <c r="VFN32" s="34"/>
      <c r="VFO32" s="34"/>
      <c r="VFP32" s="34"/>
      <c r="VFQ32" s="34"/>
      <c r="VFR32" s="34"/>
      <c r="VFS32" s="34"/>
      <c r="VFT32" s="34"/>
      <c r="VFU32" s="34"/>
      <c r="VFV32" s="34"/>
      <c r="VFW32" s="34"/>
      <c r="VFX32" s="34"/>
      <c r="VFY32" s="34"/>
      <c r="VFZ32" s="34"/>
      <c r="VGA32" s="34"/>
      <c r="VGB32" s="34"/>
      <c r="VGC32" s="34"/>
      <c r="VGD32" s="34"/>
      <c r="VGE32" s="34"/>
      <c r="VGF32" s="34"/>
      <c r="VGG32" s="34"/>
      <c r="VGH32" s="34"/>
      <c r="VGI32" s="34"/>
      <c r="VGJ32" s="34"/>
      <c r="VGK32" s="34"/>
      <c r="VGL32" s="34"/>
      <c r="VGM32" s="34"/>
      <c r="VGN32" s="34"/>
      <c r="VGO32" s="34"/>
      <c r="VGP32" s="34"/>
      <c r="VGQ32" s="34"/>
      <c r="VGR32" s="34"/>
      <c r="VGS32" s="34"/>
      <c r="VGT32" s="34"/>
      <c r="VGU32" s="34"/>
      <c r="VGV32" s="34"/>
      <c r="VGW32" s="34"/>
      <c r="VGX32" s="34"/>
      <c r="VGY32" s="34"/>
      <c r="VGZ32" s="34"/>
      <c r="VHA32" s="34"/>
      <c r="VHB32" s="34"/>
      <c r="VHC32" s="34"/>
      <c r="VHD32" s="34"/>
      <c r="VHE32" s="34"/>
      <c r="VHF32" s="34"/>
      <c r="VHG32" s="34"/>
      <c r="VHH32" s="34"/>
      <c r="VHI32" s="34"/>
      <c r="VHJ32" s="34"/>
      <c r="VHK32" s="34"/>
      <c r="VHL32" s="34"/>
      <c r="VHM32" s="34"/>
      <c r="VHN32" s="34"/>
      <c r="VHO32" s="34"/>
      <c r="VHP32" s="34"/>
      <c r="VHQ32" s="34"/>
      <c r="VHR32" s="34"/>
      <c r="VHS32" s="34"/>
      <c r="VHT32" s="34"/>
      <c r="VHU32" s="34"/>
      <c r="VHV32" s="34"/>
      <c r="VHW32" s="34"/>
      <c r="VHX32" s="34"/>
      <c r="VHY32" s="34"/>
      <c r="VHZ32" s="34"/>
      <c r="VIA32" s="34"/>
      <c r="VIB32" s="34"/>
      <c r="VIC32" s="34"/>
      <c r="VID32" s="34"/>
      <c r="VIE32" s="34"/>
      <c r="VIF32" s="34"/>
      <c r="VIG32" s="34"/>
      <c r="VIH32" s="34"/>
      <c r="VII32" s="34"/>
      <c r="VIJ32" s="34"/>
      <c r="VIK32" s="34"/>
      <c r="VIL32" s="34"/>
      <c r="VIM32" s="34"/>
      <c r="VIN32" s="34"/>
      <c r="VIO32" s="34"/>
      <c r="VIP32" s="34"/>
      <c r="VIQ32" s="34"/>
      <c r="VIR32" s="34"/>
      <c r="VIS32" s="34"/>
      <c r="VIT32" s="34"/>
      <c r="VIU32" s="34"/>
      <c r="VIV32" s="34"/>
      <c r="VIW32" s="34"/>
      <c r="VIX32" s="34"/>
      <c r="VIY32" s="34"/>
      <c r="VIZ32" s="34"/>
      <c r="VJA32" s="34"/>
      <c r="VJB32" s="34"/>
      <c r="VJC32" s="34"/>
      <c r="VJD32" s="34"/>
      <c r="VJE32" s="34"/>
      <c r="VJF32" s="34"/>
      <c r="VJG32" s="34"/>
      <c r="VJH32" s="34"/>
      <c r="VJI32" s="34"/>
      <c r="VJJ32" s="34"/>
      <c r="VJK32" s="34"/>
      <c r="VJL32" s="34"/>
      <c r="VJM32" s="34"/>
      <c r="VJN32" s="34"/>
      <c r="VJO32" s="34"/>
      <c r="VJP32" s="34"/>
      <c r="VJQ32" s="34"/>
      <c r="VJR32" s="34"/>
      <c r="VJS32" s="34"/>
      <c r="VJT32" s="34"/>
      <c r="VJU32" s="34"/>
      <c r="VJV32" s="34"/>
      <c r="VJW32" s="34"/>
      <c r="VJX32" s="34"/>
      <c r="VJY32" s="34"/>
      <c r="VJZ32" s="34"/>
      <c r="VKA32" s="34"/>
      <c r="VKB32" s="34"/>
      <c r="VKC32" s="34"/>
      <c r="VKD32" s="34"/>
      <c r="VKE32" s="34"/>
      <c r="VKF32" s="34"/>
      <c r="VKG32" s="34"/>
      <c r="VKH32" s="34"/>
      <c r="VKI32" s="34"/>
      <c r="VKJ32" s="34"/>
      <c r="VKK32" s="34"/>
      <c r="VKL32" s="34"/>
      <c r="VKM32" s="34"/>
      <c r="VKN32" s="34"/>
      <c r="VKO32" s="34"/>
      <c r="VKP32" s="34"/>
      <c r="VKQ32" s="34"/>
      <c r="VKR32" s="34"/>
      <c r="VKS32" s="34"/>
      <c r="VKT32" s="34"/>
      <c r="VKU32" s="34"/>
      <c r="VKV32" s="34"/>
      <c r="VKW32" s="34"/>
      <c r="VKX32" s="34"/>
      <c r="VKY32" s="34"/>
      <c r="VKZ32" s="34"/>
      <c r="VLA32" s="34"/>
      <c r="VLB32" s="34"/>
      <c r="VLC32" s="34"/>
      <c r="VLD32" s="34"/>
      <c r="VLE32" s="34"/>
      <c r="VLF32" s="34"/>
      <c r="VLG32" s="34"/>
      <c r="VLH32" s="34"/>
      <c r="VLI32" s="34"/>
      <c r="VLJ32" s="34"/>
      <c r="VLK32" s="34"/>
      <c r="VLL32" s="34"/>
      <c r="VLM32" s="34"/>
      <c r="VLN32" s="34"/>
      <c r="VLO32" s="34"/>
      <c r="VLP32" s="34"/>
      <c r="VLQ32" s="34"/>
      <c r="VLR32" s="34"/>
      <c r="VLS32" s="34"/>
      <c r="VLT32" s="34"/>
      <c r="VLU32" s="34"/>
      <c r="VLV32" s="34"/>
      <c r="VLW32" s="34"/>
      <c r="VLX32" s="34"/>
      <c r="VLY32" s="34"/>
      <c r="VLZ32" s="34"/>
      <c r="VMA32" s="34"/>
      <c r="VMB32" s="34"/>
      <c r="VMC32" s="34"/>
      <c r="VMD32" s="34"/>
      <c r="VME32" s="34"/>
      <c r="VMF32" s="34"/>
      <c r="VMG32" s="34"/>
      <c r="VMH32" s="34"/>
      <c r="VMI32" s="34"/>
      <c r="VMJ32" s="34"/>
      <c r="VMK32" s="34"/>
      <c r="VML32" s="34"/>
      <c r="VMM32" s="34"/>
      <c r="VMN32" s="34"/>
      <c r="VMO32" s="34"/>
      <c r="VMP32" s="34"/>
      <c r="VMQ32" s="34"/>
      <c r="VMR32" s="34"/>
      <c r="VMS32" s="34"/>
      <c r="VMT32" s="34"/>
      <c r="VMU32" s="34"/>
      <c r="VMV32" s="34"/>
      <c r="VMW32" s="34"/>
      <c r="VMX32" s="34"/>
      <c r="VMY32" s="34"/>
      <c r="VMZ32" s="34"/>
      <c r="VNA32" s="34"/>
      <c r="VNB32" s="34"/>
      <c r="VNC32" s="34"/>
      <c r="VND32" s="34"/>
      <c r="VNE32" s="34"/>
      <c r="VNF32" s="34"/>
      <c r="VNG32" s="34"/>
      <c r="VNH32" s="34"/>
      <c r="VNI32" s="34"/>
      <c r="VNJ32" s="34"/>
      <c r="VNK32" s="34"/>
      <c r="VNL32" s="34"/>
      <c r="VNM32" s="34"/>
      <c r="VNN32" s="34"/>
      <c r="VNO32" s="34"/>
      <c r="VNP32" s="34"/>
      <c r="VNQ32" s="34"/>
      <c r="VNR32" s="34"/>
      <c r="VNS32" s="34"/>
      <c r="VNT32" s="34"/>
      <c r="VNU32" s="34"/>
      <c r="VNV32" s="34"/>
      <c r="VNW32" s="34"/>
      <c r="VNX32" s="34"/>
      <c r="VNY32" s="34"/>
      <c r="VNZ32" s="34"/>
      <c r="VOA32" s="34"/>
      <c r="VOB32" s="34"/>
      <c r="VOC32" s="34"/>
      <c r="VOD32" s="34"/>
      <c r="VOE32" s="34"/>
      <c r="VOF32" s="34"/>
      <c r="VOG32" s="34"/>
      <c r="VOH32" s="34"/>
      <c r="VOI32" s="34"/>
      <c r="VOJ32" s="34"/>
      <c r="VOK32" s="34"/>
      <c r="VOL32" s="34"/>
      <c r="VOM32" s="34"/>
      <c r="VON32" s="34"/>
      <c r="VOO32" s="34"/>
      <c r="VOP32" s="34"/>
      <c r="VOQ32" s="34"/>
      <c r="VOR32" s="34"/>
      <c r="VOS32" s="34"/>
      <c r="VOT32" s="34"/>
      <c r="VOU32" s="34"/>
      <c r="VOV32" s="34"/>
      <c r="VOW32" s="34"/>
      <c r="VOX32" s="34"/>
      <c r="VOY32" s="34"/>
      <c r="VOZ32" s="34"/>
      <c r="VPA32" s="34"/>
      <c r="VPB32" s="34"/>
      <c r="VPC32" s="34"/>
      <c r="VPD32" s="34"/>
      <c r="VPE32" s="34"/>
      <c r="VPF32" s="34"/>
      <c r="VPG32" s="34"/>
      <c r="VPH32" s="34"/>
      <c r="VPI32" s="34"/>
      <c r="VPJ32" s="34"/>
      <c r="VPK32" s="34"/>
      <c r="VPL32" s="34"/>
      <c r="VPM32" s="34"/>
      <c r="VPN32" s="34"/>
      <c r="VPO32" s="34"/>
      <c r="VPP32" s="34"/>
      <c r="VPQ32" s="34"/>
      <c r="VPR32" s="34"/>
      <c r="VPS32" s="34"/>
      <c r="VPT32" s="34"/>
      <c r="VPU32" s="34"/>
      <c r="VPV32" s="34"/>
      <c r="VPW32" s="34"/>
      <c r="VPX32" s="34"/>
      <c r="VPY32" s="34"/>
      <c r="VPZ32" s="34"/>
      <c r="VQA32" s="34"/>
      <c r="VQB32" s="34"/>
      <c r="VQC32" s="34"/>
      <c r="VQD32" s="34"/>
      <c r="VQE32" s="34"/>
      <c r="VQF32" s="34"/>
      <c r="VQG32" s="34"/>
      <c r="VQH32" s="34"/>
      <c r="VQI32" s="34"/>
      <c r="VQJ32" s="34"/>
      <c r="VQK32" s="34"/>
      <c r="VQL32" s="34"/>
      <c r="VQM32" s="34"/>
      <c r="VQN32" s="34"/>
      <c r="VQO32" s="34"/>
      <c r="VQP32" s="34"/>
      <c r="VQQ32" s="34"/>
      <c r="VQR32" s="34"/>
      <c r="VQS32" s="34"/>
      <c r="VQT32" s="34"/>
      <c r="VQU32" s="34"/>
      <c r="VQV32" s="34"/>
      <c r="VQW32" s="34"/>
      <c r="VQX32" s="34"/>
      <c r="VQY32" s="34"/>
      <c r="VQZ32" s="34"/>
      <c r="VRA32" s="34"/>
      <c r="VRB32" s="34"/>
      <c r="VRC32" s="34"/>
      <c r="VRD32" s="34"/>
      <c r="VRE32" s="34"/>
      <c r="VRF32" s="34"/>
      <c r="VRG32" s="34"/>
      <c r="VRH32" s="34"/>
      <c r="VRI32" s="34"/>
      <c r="VRJ32" s="34"/>
      <c r="VRK32" s="34"/>
      <c r="VRL32" s="34"/>
      <c r="VRM32" s="34"/>
      <c r="VRN32" s="34"/>
      <c r="VRO32" s="34"/>
      <c r="VRP32" s="34"/>
      <c r="VRQ32" s="34"/>
      <c r="VRR32" s="34"/>
      <c r="VRS32" s="34"/>
      <c r="VRT32" s="34"/>
      <c r="VRU32" s="34"/>
      <c r="VRV32" s="34"/>
      <c r="VRW32" s="34"/>
      <c r="VRX32" s="34"/>
      <c r="VRY32" s="34"/>
      <c r="VRZ32" s="34"/>
      <c r="VSA32" s="34"/>
      <c r="VSB32" s="34"/>
      <c r="VSC32" s="34"/>
      <c r="VSD32" s="34"/>
      <c r="VSE32" s="34"/>
      <c r="VSF32" s="34"/>
      <c r="VSG32" s="34"/>
      <c r="VSH32" s="34"/>
      <c r="VSI32" s="34"/>
      <c r="VSJ32" s="34"/>
      <c r="VSK32" s="34"/>
      <c r="VSL32" s="34"/>
      <c r="VSM32" s="34"/>
      <c r="VSN32" s="34"/>
      <c r="VSO32" s="34"/>
      <c r="VSP32" s="34"/>
      <c r="VSQ32" s="34"/>
      <c r="VSR32" s="34"/>
      <c r="VSS32" s="34"/>
      <c r="VST32" s="34"/>
      <c r="VSU32" s="34"/>
      <c r="VSV32" s="34"/>
      <c r="VSW32" s="34"/>
      <c r="VSX32" s="34"/>
      <c r="VSY32" s="34"/>
      <c r="VSZ32" s="34"/>
      <c r="VTA32" s="34"/>
      <c r="VTB32" s="34"/>
      <c r="VTC32" s="34"/>
      <c r="VTD32" s="34"/>
      <c r="VTE32" s="34"/>
      <c r="VTF32" s="34"/>
      <c r="VTG32" s="34"/>
      <c r="VTH32" s="34"/>
      <c r="VTI32" s="34"/>
      <c r="VTJ32" s="34"/>
      <c r="VTK32" s="34"/>
      <c r="VTL32" s="34"/>
      <c r="VTM32" s="34"/>
      <c r="VTN32" s="34"/>
      <c r="VTO32" s="34"/>
      <c r="VTP32" s="34"/>
      <c r="VTQ32" s="34"/>
      <c r="VTR32" s="34"/>
      <c r="VTS32" s="34"/>
      <c r="VTT32" s="34"/>
      <c r="VTU32" s="34"/>
      <c r="VTV32" s="34"/>
      <c r="VTW32" s="34"/>
      <c r="VTX32" s="34"/>
      <c r="VTY32" s="34"/>
      <c r="VTZ32" s="34"/>
      <c r="VUA32" s="34"/>
      <c r="VUB32" s="34"/>
      <c r="VUC32" s="34"/>
      <c r="VUD32" s="34"/>
      <c r="VUE32" s="34"/>
      <c r="VUF32" s="34"/>
      <c r="VUG32" s="34"/>
      <c r="VUH32" s="34"/>
      <c r="VUI32" s="34"/>
      <c r="VUJ32" s="34"/>
      <c r="VUK32" s="34"/>
      <c r="VUL32" s="34"/>
      <c r="VUM32" s="34"/>
      <c r="VUN32" s="34"/>
      <c r="VUO32" s="34"/>
      <c r="VUP32" s="34"/>
      <c r="VUQ32" s="34"/>
      <c r="VUR32" s="34"/>
      <c r="VUS32" s="34"/>
      <c r="VUT32" s="34"/>
      <c r="VUU32" s="34"/>
      <c r="VUV32" s="34"/>
      <c r="VUW32" s="34"/>
      <c r="VUX32" s="34"/>
      <c r="VUY32" s="34"/>
      <c r="VUZ32" s="34"/>
      <c r="VVA32" s="34"/>
      <c r="VVB32" s="34"/>
      <c r="VVC32" s="34"/>
      <c r="VVD32" s="34"/>
      <c r="VVE32" s="34"/>
      <c r="VVF32" s="34"/>
      <c r="VVG32" s="34"/>
      <c r="VVH32" s="34"/>
      <c r="VVI32" s="34"/>
      <c r="VVJ32" s="34"/>
      <c r="VVK32" s="34"/>
      <c r="VVL32" s="34"/>
      <c r="VVM32" s="34"/>
      <c r="VVN32" s="34"/>
      <c r="VVO32" s="34"/>
      <c r="VVP32" s="34"/>
      <c r="VVQ32" s="34"/>
      <c r="VVR32" s="34"/>
      <c r="VVS32" s="34"/>
      <c r="VVT32" s="34"/>
      <c r="VVU32" s="34"/>
      <c r="VVV32" s="34"/>
      <c r="VVW32" s="34"/>
      <c r="VVX32" s="34"/>
      <c r="VVY32" s="34"/>
      <c r="VVZ32" s="34"/>
      <c r="VWA32" s="34"/>
      <c r="VWB32" s="34"/>
      <c r="VWC32" s="34"/>
      <c r="VWD32" s="34"/>
      <c r="VWE32" s="34"/>
      <c r="VWF32" s="34"/>
      <c r="VWG32" s="34"/>
      <c r="VWH32" s="34"/>
      <c r="VWI32" s="34"/>
      <c r="VWJ32" s="34"/>
      <c r="VWK32" s="34"/>
      <c r="VWL32" s="34"/>
      <c r="VWM32" s="34"/>
      <c r="VWN32" s="34"/>
      <c r="VWO32" s="34"/>
      <c r="VWP32" s="34"/>
      <c r="VWQ32" s="34"/>
      <c r="VWR32" s="34"/>
      <c r="VWS32" s="34"/>
      <c r="VWT32" s="34"/>
      <c r="VWU32" s="34"/>
      <c r="VWV32" s="34"/>
      <c r="VWW32" s="34"/>
      <c r="VWX32" s="34"/>
      <c r="VWY32" s="34"/>
      <c r="VWZ32" s="34"/>
      <c r="VXA32" s="34"/>
      <c r="VXB32" s="34"/>
      <c r="VXC32" s="34"/>
      <c r="VXD32" s="34"/>
      <c r="VXE32" s="34"/>
      <c r="VXF32" s="34"/>
      <c r="VXG32" s="34"/>
      <c r="VXH32" s="34"/>
      <c r="VXI32" s="34"/>
      <c r="VXJ32" s="34"/>
      <c r="VXK32" s="34"/>
      <c r="VXL32" s="34"/>
      <c r="VXM32" s="34"/>
      <c r="VXN32" s="34"/>
      <c r="VXO32" s="34"/>
      <c r="VXP32" s="34"/>
      <c r="VXQ32" s="34"/>
      <c r="VXR32" s="34"/>
      <c r="VXS32" s="34"/>
      <c r="VXT32" s="34"/>
      <c r="VXU32" s="34"/>
      <c r="VXV32" s="34"/>
      <c r="VXW32" s="34"/>
      <c r="VXX32" s="34"/>
      <c r="VXY32" s="34"/>
      <c r="VXZ32" s="34"/>
      <c r="VYA32" s="34"/>
      <c r="VYB32" s="34"/>
      <c r="VYC32" s="34"/>
      <c r="VYD32" s="34"/>
      <c r="VYE32" s="34"/>
      <c r="VYF32" s="34"/>
      <c r="VYG32" s="34"/>
      <c r="VYH32" s="34"/>
      <c r="VYI32" s="34"/>
      <c r="VYJ32" s="34"/>
      <c r="VYK32" s="34"/>
      <c r="VYL32" s="34"/>
      <c r="VYM32" s="34"/>
      <c r="VYN32" s="34"/>
      <c r="VYO32" s="34"/>
      <c r="VYP32" s="34"/>
      <c r="VYQ32" s="34"/>
      <c r="VYR32" s="34"/>
      <c r="VYS32" s="34"/>
      <c r="VYT32" s="34"/>
      <c r="VYU32" s="34"/>
      <c r="VYV32" s="34"/>
      <c r="VYW32" s="34"/>
      <c r="VYX32" s="34"/>
      <c r="VYY32" s="34"/>
      <c r="VYZ32" s="34"/>
      <c r="VZA32" s="34"/>
      <c r="VZB32" s="34"/>
      <c r="VZC32" s="34"/>
      <c r="VZD32" s="34"/>
      <c r="VZE32" s="34"/>
      <c r="VZF32" s="34"/>
      <c r="VZG32" s="34"/>
      <c r="VZH32" s="34"/>
      <c r="VZI32" s="34"/>
      <c r="VZJ32" s="34"/>
      <c r="VZK32" s="34"/>
      <c r="VZL32" s="34"/>
      <c r="VZM32" s="34"/>
      <c r="VZN32" s="34"/>
      <c r="VZO32" s="34"/>
      <c r="VZP32" s="34"/>
      <c r="VZQ32" s="34"/>
      <c r="VZR32" s="34"/>
      <c r="VZS32" s="34"/>
      <c r="VZT32" s="34"/>
      <c r="VZU32" s="34"/>
      <c r="VZV32" s="34"/>
      <c r="VZW32" s="34"/>
      <c r="VZX32" s="34"/>
      <c r="VZY32" s="34"/>
      <c r="VZZ32" s="34"/>
      <c r="WAA32" s="34"/>
      <c r="WAB32" s="34"/>
      <c r="WAC32" s="34"/>
      <c r="WAD32" s="34"/>
      <c r="WAE32" s="34"/>
      <c r="WAF32" s="34"/>
      <c r="WAG32" s="34"/>
      <c r="WAH32" s="34"/>
      <c r="WAI32" s="34"/>
      <c r="WAJ32" s="34"/>
      <c r="WAK32" s="34"/>
      <c r="WAL32" s="34"/>
      <c r="WAM32" s="34"/>
      <c r="WAN32" s="34"/>
      <c r="WAO32" s="34"/>
      <c r="WAP32" s="34"/>
      <c r="WAQ32" s="34"/>
      <c r="WAR32" s="34"/>
      <c r="WAS32" s="34"/>
      <c r="WAT32" s="34"/>
      <c r="WAU32" s="34"/>
      <c r="WAV32" s="34"/>
      <c r="WAW32" s="34"/>
      <c r="WAX32" s="34"/>
      <c r="WAY32" s="34"/>
      <c r="WAZ32" s="34"/>
      <c r="WBA32" s="34"/>
      <c r="WBB32" s="34"/>
      <c r="WBC32" s="34"/>
      <c r="WBD32" s="34"/>
      <c r="WBE32" s="34"/>
      <c r="WBF32" s="34"/>
      <c r="WBG32" s="34"/>
      <c r="WBH32" s="34"/>
      <c r="WBI32" s="34"/>
      <c r="WBJ32" s="34"/>
      <c r="WBK32" s="34"/>
      <c r="WBL32" s="34"/>
      <c r="WBM32" s="34"/>
      <c r="WBN32" s="34"/>
      <c r="WBO32" s="34"/>
      <c r="WBP32" s="34"/>
      <c r="WBQ32" s="34"/>
      <c r="WBR32" s="34"/>
      <c r="WBS32" s="34"/>
      <c r="WBT32" s="34"/>
      <c r="WBU32" s="34"/>
      <c r="WBV32" s="34"/>
      <c r="WBW32" s="34"/>
      <c r="WBX32" s="34"/>
      <c r="WBY32" s="34"/>
      <c r="WBZ32" s="34"/>
      <c r="WCA32" s="34"/>
      <c r="WCB32" s="34"/>
      <c r="WCC32" s="34"/>
      <c r="WCD32" s="34"/>
      <c r="WCE32" s="34"/>
      <c r="WCF32" s="34"/>
      <c r="WCG32" s="34"/>
      <c r="WCH32" s="34"/>
      <c r="WCI32" s="34"/>
      <c r="WCJ32" s="34"/>
      <c r="WCK32" s="34"/>
      <c r="WCL32" s="34"/>
      <c r="WCM32" s="34"/>
      <c r="WCN32" s="34"/>
      <c r="WCO32" s="34"/>
      <c r="WCP32" s="34"/>
      <c r="WCQ32" s="34"/>
      <c r="WCR32" s="34"/>
      <c r="WCS32" s="34"/>
      <c r="WCT32" s="34"/>
      <c r="WCU32" s="34"/>
      <c r="WCV32" s="34"/>
      <c r="WCW32" s="34"/>
      <c r="WCX32" s="34"/>
      <c r="WCY32" s="34"/>
      <c r="WCZ32" s="34"/>
      <c r="WDA32" s="34"/>
      <c r="WDB32" s="34"/>
      <c r="WDC32" s="34"/>
      <c r="WDD32" s="34"/>
      <c r="WDE32" s="34"/>
      <c r="WDF32" s="34"/>
      <c r="WDG32" s="34"/>
      <c r="WDH32" s="34"/>
      <c r="WDI32" s="34"/>
      <c r="WDJ32" s="34"/>
      <c r="WDK32" s="34"/>
      <c r="WDL32" s="34"/>
      <c r="WDM32" s="34"/>
      <c r="WDN32" s="34"/>
      <c r="WDO32" s="34"/>
      <c r="WDP32" s="34"/>
      <c r="WDQ32" s="34"/>
      <c r="WDR32" s="34"/>
      <c r="WDS32" s="34"/>
      <c r="WDT32" s="34"/>
      <c r="WDU32" s="34"/>
      <c r="WDV32" s="34"/>
      <c r="WDW32" s="34"/>
      <c r="WDX32" s="34"/>
      <c r="WDY32" s="34"/>
      <c r="WDZ32" s="34"/>
      <c r="WEA32" s="34"/>
      <c r="WEB32" s="34"/>
      <c r="WEC32" s="34"/>
      <c r="WED32" s="34"/>
      <c r="WEE32" s="34"/>
      <c r="WEF32" s="34"/>
      <c r="WEG32" s="34"/>
      <c r="WEH32" s="34"/>
      <c r="WEI32" s="34"/>
      <c r="WEJ32" s="34"/>
      <c r="WEK32" s="34"/>
      <c r="WEL32" s="34"/>
      <c r="WEM32" s="34"/>
      <c r="WEN32" s="34"/>
      <c r="WEO32" s="34"/>
      <c r="WEP32" s="34"/>
      <c r="WEQ32" s="34"/>
      <c r="WER32" s="34"/>
      <c r="WES32" s="34"/>
      <c r="WET32" s="34"/>
      <c r="WEU32" s="34"/>
      <c r="WEV32" s="34"/>
      <c r="WEW32" s="34"/>
      <c r="WEX32" s="34"/>
      <c r="WEY32" s="34"/>
      <c r="WEZ32" s="34"/>
      <c r="WFA32" s="34"/>
      <c r="WFB32" s="34"/>
      <c r="WFC32" s="34"/>
      <c r="WFD32" s="34"/>
      <c r="WFE32" s="34"/>
      <c r="WFF32" s="34"/>
      <c r="WFG32" s="34"/>
      <c r="WFH32" s="34"/>
      <c r="WFI32" s="34"/>
      <c r="WFJ32" s="34"/>
      <c r="WFK32" s="34"/>
      <c r="WFL32" s="34"/>
      <c r="WFM32" s="34"/>
      <c r="WFN32" s="34"/>
      <c r="WFO32" s="34"/>
      <c r="WFP32" s="34"/>
      <c r="WFQ32" s="34"/>
      <c r="WFR32" s="34"/>
      <c r="WFS32" s="34"/>
      <c r="WFT32" s="34"/>
      <c r="WFU32" s="34"/>
      <c r="WFV32" s="34"/>
      <c r="WFW32" s="34"/>
      <c r="WFX32" s="34"/>
      <c r="WFY32" s="34"/>
      <c r="WFZ32" s="34"/>
      <c r="WGA32" s="34"/>
      <c r="WGB32" s="34"/>
      <c r="WGC32" s="34"/>
      <c r="WGD32" s="34"/>
      <c r="WGE32" s="34"/>
      <c r="WGF32" s="34"/>
      <c r="WGG32" s="34"/>
      <c r="WGH32" s="34"/>
      <c r="WGI32" s="34"/>
      <c r="WGJ32" s="34"/>
      <c r="WGK32" s="34"/>
      <c r="WGL32" s="34"/>
      <c r="WGM32" s="34"/>
      <c r="WGN32" s="34"/>
      <c r="WGO32" s="34"/>
      <c r="WGP32" s="34"/>
      <c r="WGQ32" s="34"/>
      <c r="WGR32" s="34"/>
      <c r="WGS32" s="34"/>
      <c r="WGT32" s="34"/>
      <c r="WGU32" s="34"/>
      <c r="WGV32" s="34"/>
      <c r="WGW32" s="34"/>
      <c r="WGX32" s="34"/>
      <c r="WGY32" s="34"/>
      <c r="WGZ32" s="34"/>
      <c r="WHA32" s="34"/>
      <c r="WHB32" s="34"/>
      <c r="WHC32" s="34"/>
      <c r="WHD32" s="34"/>
      <c r="WHE32" s="34"/>
      <c r="WHF32" s="34"/>
      <c r="WHG32" s="34"/>
      <c r="WHH32" s="34"/>
      <c r="WHI32" s="34"/>
      <c r="WHJ32" s="34"/>
      <c r="WHK32" s="34"/>
      <c r="WHL32" s="34"/>
      <c r="WHM32" s="34"/>
      <c r="WHN32" s="34"/>
      <c r="WHO32" s="34"/>
      <c r="WHP32" s="34"/>
      <c r="WHQ32" s="34"/>
      <c r="WHR32" s="34"/>
      <c r="WHS32" s="34"/>
      <c r="WHT32" s="34"/>
      <c r="WHU32" s="34"/>
      <c r="WHV32" s="34"/>
      <c r="WHW32" s="34"/>
      <c r="WHX32" s="34"/>
      <c r="WHY32" s="34"/>
      <c r="WHZ32" s="34"/>
      <c r="WIA32" s="34"/>
      <c r="WIB32" s="34"/>
      <c r="WIC32" s="34"/>
      <c r="WID32" s="34"/>
      <c r="WIE32" s="34"/>
      <c r="WIF32" s="34"/>
      <c r="WIG32" s="34"/>
      <c r="WIH32" s="34"/>
      <c r="WII32" s="34"/>
      <c r="WIJ32" s="34"/>
      <c r="WIK32" s="34"/>
      <c r="WIL32" s="34"/>
      <c r="WIM32" s="34"/>
      <c r="WIN32" s="34"/>
      <c r="WIO32" s="34"/>
      <c r="WIP32" s="34"/>
      <c r="WIQ32" s="34"/>
      <c r="WIR32" s="34"/>
      <c r="WIS32" s="34"/>
      <c r="WIT32" s="34"/>
      <c r="WIU32" s="34"/>
      <c r="WIV32" s="34"/>
      <c r="WIW32" s="34"/>
      <c r="WIX32" s="34"/>
      <c r="WIY32" s="34"/>
      <c r="WIZ32" s="34"/>
      <c r="WJA32" s="34"/>
      <c r="WJB32" s="34"/>
      <c r="WJC32" s="34"/>
      <c r="WJD32" s="34"/>
      <c r="WJE32" s="34"/>
      <c r="WJF32" s="34"/>
      <c r="WJG32" s="34"/>
      <c r="WJH32" s="34"/>
      <c r="WJI32" s="34"/>
      <c r="WJJ32" s="34"/>
      <c r="WJK32" s="34"/>
      <c r="WJL32" s="34"/>
      <c r="WJM32" s="34"/>
      <c r="WJN32" s="34"/>
      <c r="WJO32" s="34"/>
      <c r="WJP32" s="34"/>
      <c r="WJQ32" s="34"/>
      <c r="WJR32" s="34"/>
      <c r="WJS32" s="34"/>
      <c r="WJT32" s="34"/>
      <c r="WJU32" s="34"/>
      <c r="WJV32" s="34"/>
      <c r="WJW32" s="34"/>
      <c r="WJX32" s="34"/>
      <c r="WJY32" s="34"/>
      <c r="WJZ32" s="34"/>
      <c r="WKA32" s="34"/>
      <c r="WKB32" s="34"/>
      <c r="WKC32" s="34"/>
      <c r="WKD32" s="34"/>
      <c r="WKE32" s="34"/>
      <c r="WKF32" s="34"/>
      <c r="WKG32" s="34"/>
      <c r="WKH32" s="34"/>
      <c r="WKI32" s="34"/>
      <c r="WKJ32" s="34"/>
      <c r="WKK32" s="34"/>
      <c r="WKL32" s="34"/>
      <c r="WKM32" s="34"/>
      <c r="WKN32" s="34"/>
      <c r="WKO32" s="34"/>
      <c r="WKP32" s="34"/>
      <c r="WKQ32" s="34"/>
      <c r="WKR32" s="34"/>
      <c r="WKS32" s="34"/>
      <c r="WKT32" s="34"/>
      <c r="WKU32" s="34"/>
      <c r="WKV32" s="34"/>
      <c r="WKW32" s="34"/>
      <c r="WKX32" s="34"/>
      <c r="WKY32" s="34"/>
      <c r="WKZ32" s="34"/>
      <c r="WLA32" s="34"/>
      <c r="WLB32" s="34"/>
      <c r="WLC32" s="34"/>
      <c r="WLD32" s="34"/>
      <c r="WLE32" s="34"/>
      <c r="WLF32" s="34"/>
      <c r="WLG32" s="34"/>
      <c r="WLH32" s="34"/>
      <c r="WLI32" s="34"/>
      <c r="WLJ32" s="34"/>
      <c r="WLK32" s="34"/>
      <c r="WLL32" s="34"/>
      <c r="WLM32" s="34"/>
      <c r="WLN32" s="34"/>
      <c r="WLO32" s="34"/>
      <c r="WLP32" s="34"/>
      <c r="WLQ32" s="34"/>
      <c r="WLR32" s="34"/>
      <c r="WLS32" s="34"/>
      <c r="WLT32" s="34"/>
      <c r="WLU32" s="34"/>
      <c r="WLV32" s="34"/>
      <c r="WLW32" s="34"/>
      <c r="WLX32" s="34"/>
      <c r="WLY32" s="34"/>
      <c r="WLZ32" s="34"/>
      <c r="WMA32" s="34"/>
      <c r="WMB32" s="34"/>
      <c r="WMC32" s="34"/>
      <c r="WMD32" s="34"/>
      <c r="WME32" s="34"/>
      <c r="WMF32" s="34"/>
      <c r="WMG32" s="34"/>
      <c r="WMH32" s="34"/>
      <c r="WMI32" s="34"/>
      <c r="WMJ32" s="34"/>
      <c r="WMK32" s="34"/>
      <c r="WML32" s="34"/>
      <c r="WMM32" s="34"/>
      <c r="WMN32" s="34"/>
      <c r="WMO32" s="34"/>
      <c r="WMP32" s="34"/>
      <c r="WMQ32" s="34"/>
      <c r="WMR32" s="34"/>
      <c r="WMS32" s="34"/>
      <c r="WMT32" s="34"/>
      <c r="WMU32" s="34"/>
      <c r="WMV32" s="34"/>
      <c r="WMW32" s="34"/>
      <c r="WMX32" s="34"/>
      <c r="WMY32" s="34"/>
      <c r="WMZ32" s="34"/>
      <c r="WNA32" s="34"/>
      <c r="WNB32" s="34"/>
      <c r="WNC32" s="34"/>
      <c r="WND32" s="34"/>
      <c r="WNE32" s="34"/>
      <c r="WNF32" s="34"/>
      <c r="WNG32" s="34"/>
      <c r="WNH32" s="34"/>
      <c r="WNI32" s="34"/>
      <c r="WNJ32" s="34"/>
      <c r="WNK32" s="34"/>
      <c r="WNL32" s="34"/>
      <c r="WNM32" s="34"/>
      <c r="WNN32" s="34"/>
      <c r="WNO32" s="34"/>
      <c r="WNP32" s="34"/>
      <c r="WNQ32" s="34"/>
      <c r="WNR32" s="34"/>
      <c r="WNS32" s="34"/>
      <c r="WNT32" s="34"/>
      <c r="WNU32" s="34"/>
      <c r="WNV32" s="34"/>
      <c r="WNW32" s="34"/>
      <c r="WNX32" s="34"/>
      <c r="WNY32" s="34"/>
      <c r="WNZ32" s="34"/>
      <c r="WOA32" s="34"/>
      <c r="WOB32" s="34"/>
      <c r="WOC32" s="34"/>
      <c r="WOD32" s="34"/>
      <c r="WOE32" s="34"/>
      <c r="WOF32" s="34"/>
      <c r="WOG32" s="34"/>
      <c r="WOH32" s="34"/>
      <c r="WOI32" s="34"/>
      <c r="WOJ32" s="34"/>
      <c r="WOK32" s="34"/>
      <c r="WOL32" s="34"/>
      <c r="WOM32" s="34"/>
      <c r="WON32" s="34"/>
      <c r="WOO32" s="34"/>
      <c r="WOP32" s="34"/>
      <c r="WOQ32" s="34"/>
      <c r="WOR32" s="34"/>
      <c r="WOS32" s="34"/>
      <c r="WOT32" s="34"/>
      <c r="WOU32" s="34"/>
      <c r="WOV32" s="34"/>
      <c r="WOW32" s="34"/>
      <c r="WOX32" s="34"/>
      <c r="WOY32" s="34"/>
      <c r="WOZ32" s="34"/>
      <c r="WPA32" s="34"/>
      <c r="WPB32" s="34"/>
      <c r="WPC32" s="34"/>
      <c r="WPD32" s="34"/>
      <c r="WPE32" s="34"/>
      <c r="WPF32" s="34"/>
      <c r="WPG32" s="34"/>
      <c r="WPH32" s="34"/>
      <c r="WPI32" s="34"/>
      <c r="WPJ32" s="34"/>
      <c r="WPK32" s="34"/>
      <c r="WPL32" s="34"/>
      <c r="WPM32" s="34"/>
      <c r="WPN32" s="34"/>
      <c r="WPO32" s="34"/>
      <c r="WPP32" s="34"/>
      <c r="WPQ32" s="34"/>
      <c r="WPR32" s="34"/>
      <c r="WPS32" s="34"/>
      <c r="WPT32" s="34"/>
      <c r="WPU32" s="34"/>
      <c r="WPV32" s="34"/>
      <c r="WPW32" s="34"/>
      <c r="WPX32" s="34"/>
      <c r="WPY32" s="34"/>
      <c r="WPZ32" s="34"/>
      <c r="WQA32" s="34"/>
      <c r="WQB32" s="34"/>
      <c r="WQC32" s="34"/>
      <c r="WQD32" s="34"/>
      <c r="WQE32" s="34"/>
      <c r="WQF32" s="34"/>
      <c r="WQG32" s="34"/>
      <c r="WQH32" s="34"/>
      <c r="WQI32" s="34"/>
      <c r="WQJ32" s="34"/>
      <c r="WQK32" s="34"/>
      <c r="WQL32" s="34"/>
      <c r="WQM32" s="34"/>
      <c r="WQN32" s="34"/>
      <c r="WQO32" s="34"/>
      <c r="WQP32" s="34"/>
      <c r="WQQ32" s="34"/>
      <c r="WQR32" s="34"/>
      <c r="WQS32" s="34"/>
      <c r="WQT32" s="34"/>
      <c r="WQU32" s="34"/>
      <c r="WQV32" s="34"/>
      <c r="WQW32" s="34"/>
      <c r="WQX32" s="34"/>
      <c r="WQY32" s="34"/>
      <c r="WQZ32" s="34"/>
      <c r="WRA32" s="34"/>
      <c r="WRB32" s="34"/>
      <c r="WRC32" s="34"/>
      <c r="WRD32" s="34"/>
      <c r="WRE32" s="34"/>
      <c r="WRF32" s="34"/>
      <c r="WRG32" s="34"/>
      <c r="WRH32" s="34"/>
      <c r="WRI32" s="34"/>
      <c r="WRJ32" s="34"/>
      <c r="WRK32" s="34"/>
      <c r="WRL32" s="34"/>
      <c r="WRM32" s="34"/>
      <c r="WRN32" s="34"/>
      <c r="WRO32" s="34"/>
      <c r="WRP32" s="34"/>
      <c r="WRQ32" s="34"/>
      <c r="WRR32" s="34"/>
      <c r="WRS32" s="34"/>
      <c r="WRT32" s="34"/>
      <c r="WRU32" s="34"/>
      <c r="WRV32" s="34"/>
      <c r="WRW32" s="34"/>
      <c r="WRX32" s="34"/>
      <c r="WRY32" s="34"/>
      <c r="WRZ32" s="34"/>
      <c r="WSA32" s="34"/>
      <c r="WSB32" s="34"/>
      <c r="WSC32" s="34"/>
      <c r="WSD32" s="34"/>
      <c r="WSE32" s="34"/>
      <c r="WSF32" s="34"/>
      <c r="WSG32" s="34"/>
      <c r="WSH32" s="34"/>
      <c r="WSI32" s="34"/>
      <c r="WSJ32" s="34"/>
      <c r="WSK32" s="34"/>
      <c r="WSL32" s="34"/>
      <c r="WSM32" s="34"/>
      <c r="WSN32" s="34"/>
      <c r="WSO32" s="34"/>
      <c r="WSP32" s="34"/>
      <c r="WSQ32" s="34"/>
      <c r="WSR32" s="34"/>
      <c r="WSS32" s="34"/>
      <c r="WST32" s="34"/>
      <c r="WSU32" s="34"/>
      <c r="WSV32" s="34"/>
      <c r="WSW32" s="34"/>
      <c r="WSX32" s="34"/>
      <c r="WSY32" s="34"/>
      <c r="WSZ32" s="34"/>
      <c r="WTA32" s="34"/>
      <c r="WTB32" s="34"/>
      <c r="WTC32" s="34"/>
      <c r="WTD32" s="34"/>
      <c r="WTE32" s="34"/>
      <c r="WTF32" s="34"/>
      <c r="WTG32" s="34"/>
      <c r="WTH32" s="34"/>
      <c r="WTI32" s="34"/>
      <c r="WTJ32" s="34"/>
      <c r="WTK32" s="34"/>
      <c r="WTL32" s="34"/>
      <c r="WTM32" s="34"/>
      <c r="WTN32" s="34"/>
      <c r="WTO32" s="34"/>
      <c r="WTP32" s="34"/>
      <c r="WTQ32" s="34"/>
      <c r="WTR32" s="34"/>
      <c r="WTS32" s="34"/>
      <c r="WTT32" s="34"/>
      <c r="WTU32" s="34"/>
      <c r="WTV32" s="34"/>
      <c r="WTW32" s="34"/>
      <c r="WTX32" s="34"/>
      <c r="WTY32" s="34"/>
      <c r="WTZ32" s="34"/>
      <c r="WUA32" s="34"/>
      <c r="WUB32" s="34"/>
      <c r="WUC32" s="34"/>
      <c r="WUD32" s="34"/>
      <c r="WUE32" s="34"/>
      <c r="WUF32" s="34"/>
      <c r="WUG32" s="34"/>
      <c r="WUH32" s="34"/>
      <c r="WUI32" s="34"/>
      <c r="WUJ32" s="34"/>
      <c r="WUK32" s="34"/>
      <c r="WUL32" s="34"/>
      <c r="WUM32" s="34"/>
      <c r="WUN32" s="34"/>
      <c r="WUO32" s="34"/>
      <c r="WUP32" s="34"/>
      <c r="WUQ32" s="34"/>
      <c r="WUR32" s="34"/>
      <c r="WUS32" s="34"/>
      <c r="WUT32" s="34"/>
      <c r="WUU32" s="34"/>
      <c r="WUV32" s="34"/>
      <c r="WUW32" s="34"/>
      <c r="WUX32" s="34"/>
      <c r="WUY32" s="34"/>
      <c r="WUZ32" s="34"/>
      <c r="WVA32" s="34"/>
      <c r="WVB32" s="34"/>
      <c r="WVC32" s="34"/>
      <c r="WVD32" s="34"/>
      <c r="WVE32" s="34"/>
      <c r="WVF32" s="34"/>
      <c r="WVG32" s="34"/>
      <c r="WVH32" s="34"/>
      <c r="WVI32" s="34"/>
      <c r="WVJ32" s="34"/>
      <c r="WVK32" s="34"/>
      <c r="WVL32" s="34"/>
      <c r="WVM32" s="34"/>
      <c r="WVN32" s="34"/>
      <c r="WVO32" s="34"/>
      <c r="WVP32" s="34"/>
      <c r="WVQ32" s="34"/>
      <c r="WVR32" s="34"/>
      <c r="WVS32" s="34"/>
      <c r="WVT32" s="34"/>
      <c r="WVU32" s="34"/>
      <c r="WVV32" s="34"/>
      <c r="WVW32" s="34"/>
      <c r="WVX32" s="34"/>
      <c r="WVY32" s="34"/>
      <c r="WVZ32" s="34"/>
      <c r="WWA32" s="34"/>
      <c r="WWB32" s="34"/>
      <c r="WWC32" s="34"/>
      <c r="WWD32" s="34"/>
      <c r="WWE32" s="34"/>
      <c r="WWF32" s="34"/>
      <c r="WWG32" s="34"/>
      <c r="WWH32" s="34"/>
      <c r="WWI32" s="34"/>
      <c r="WWJ32" s="34"/>
      <c r="WWK32" s="34"/>
      <c r="WWL32" s="34"/>
      <c r="WWM32" s="34"/>
      <c r="WWN32" s="34"/>
      <c r="WWO32" s="34"/>
      <c r="WWP32" s="34"/>
      <c r="WWQ32" s="34"/>
      <c r="WWR32" s="34"/>
      <c r="WWS32" s="34"/>
      <c r="WWT32" s="34"/>
      <c r="WWU32" s="34"/>
      <c r="WWV32" s="34"/>
      <c r="WWW32" s="34"/>
      <c r="WWX32" s="34"/>
      <c r="WWY32" s="34"/>
      <c r="WWZ32" s="34"/>
      <c r="WXA32" s="34"/>
      <c r="WXB32" s="34"/>
      <c r="WXC32" s="34"/>
      <c r="WXD32" s="34"/>
      <c r="WXE32" s="34"/>
      <c r="WXF32" s="34"/>
      <c r="WXG32" s="34"/>
      <c r="WXH32" s="34"/>
      <c r="WXI32" s="34"/>
      <c r="WXJ32" s="34"/>
      <c r="WXK32" s="34"/>
      <c r="WXL32" s="34"/>
      <c r="WXM32" s="34"/>
      <c r="WXN32" s="34"/>
      <c r="WXO32" s="34"/>
      <c r="WXP32" s="34"/>
      <c r="WXQ32" s="34"/>
      <c r="WXR32" s="34"/>
      <c r="WXS32" s="34"/>
      <c r="WXT32" s="34"/>
    </row>
    <row r="33" spans="1:202 1149:16192" ht="12" customHeight="1" thickBot="1" x14ac:dyDescent="0.3">
      <c r="A33" s="62"/>
      <c r="B33" s="63"/>
      <c r="C33" s="95"/>
      <c r="D33" s="96"/>
      <c r="E33" s="97"/>
      <c r="F33" s="98"/>
      <c r="G33" s="96"/>
      <c r="H33" s="95"/>
      <c r="I33" s="99"/>
      <c r="J33" s="100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ARE33" s="34"/>
      <c r="ARF33" s="34"/>
      <c r="ARG33" s="34"/>
      <c r="ARH33" s="34"/>
      <c r="ARI33" s="34"/>
      <c r="ARJ33" s="34"/>
      <c r="ARK33" s="34"/>
      <c r="ARL33" s="34"/>
      <c r="ARM33" s="34"/>
      <c r="ARN33" s="34"/>
      <c r="ARO33" s="34"/>
      <c r="ARP33" s="34"/>
      <c r="ARQ33" s="34"/>
      <c r="ARR33" s="34"/>
      <c r="ARS33" s="34"/>
      <c r="ART33" s="34"/>
      <c r="ARU33" s="34"/>
      <c r="ARV33" s="34"/>
      <c r="ARW33" s="34"/>
      <c r="ARX33" s="34"/>
      <c r="ARY33" s="34"/>
      <c r="ARZ33" s="34"/>
      <c r="ASA33" s="34"/>
      <c r="ASB33" s="34"/>
      <c r="ASC33" s="34"/>
      <c r="ASD33" s="34"/>
      <c r="ASE33" s="34"/>
      <c r="ASF33" s="34"/>
      <c r="ASG33" s="34"/>
      <c r="ASH33" s="34"/>
      <c r="ASI33" s="34"/>
      <c r="ASJ33" s="34"/>
      <c r="ASK33" s="34"/>
      <c r="ASL33" s="34"/>
      <c r="ASM33" s="34"/>
      <c r="ASN33" s="34"/>
      <c r="ASO33" s="34"/>
      <c r="ASP33" s="34"/>
      <c r="ASQ33" s="34"/>
      <c r="ASR33" s="34"/>
      <c r="ASS33" s="34"/>
      <c r="AST33" s="34"/>
      <c r="ASU33" s="34"/>
      <c r="ASV33" s="34"/>
      <c r="ASW33" s="34"/>
      <c r="ASX33" s="34"/>
      <c r="ASY33" s="34"/>
      <c r="ASZ33" s="34"/>
      <c r="ATA33" s="34"/>
      <c r="ATB33" s="34"/>
      <c r="ATC33" s="34"/>
      <c r="ATD33" s="34"/>
      <c r="ATE33" s="34"/>
      <c r="ATF33" s="34"/>
      <c r="ATG33" s="34"/>
      <c r="ATH33" s="34"/>
      <c r="ATI33" s="34"/>
      <c r="ATJ33" s="34"/>
      <c r="ATK33" s="34"/>
      <c r="ATL33" s="34"/>
      <c r="ATM33" s="34"/>
      <c r="ATN33" s="34"/>
      <c r="ATO33" s="34"/>
      <c r="ATP33" s="34"/>
      <c r="ATQ33" s="34"/>
      <c r="ATR33" s="34"/>
      <c r="ATS33" s="34"/>
      <c r="ATT33" s="34"/>
      <c r="ATU33" s="34"/>
      <c r="ATV33" s="34"/>
      <c r="ATW33" s="34"/>
      <c r="ATX33" s="34"/>
      <c r="ATY33" s="34"/>
      <c r="ATZ33" s="34"/>
      <c r="AUA33" s="34"/>
      <c r="AUB33" s="34"/>
      <c r="AUC33" s="34"/>
      <c r="AUD33" s="34"/>
      <c r="AUE33" s="34"/>
      <c r="AUF33" s="34"/>
      <c r="AUG33" s="34"/>
      <c r="AUH33" s="34"/>
      <c r="AUI33" s="34"/>
      <c r="AUJ33" s="34"/>
      <c r="AUK33" s="34"/>
      <c r="AUL33" s="34"/>
      <c r="AUM33" s="34"/>
      <c r="AUN33" s="34"/>
      <c r="AUO33" s="34"/>
      <c r="AUP33" s="34"/>
      <c r="AUQ33" s="34"/>
      <c r="AUR33" s="34"/>
      <c r="AUS33" s="34"/>
      <c r="AUT33" s="34"/>
      <c r="AUU33" s="34"/>
      <c r="AUV33" s="34"/>
      <c r="AUW33" s="34"/>
      <c r="AUX33" s="34"/>
      <c r="AUY33" s="34"/>
      <c r="AUZ33" s="34"/>
      <c r="AVA33" s="34"/>
      <c r="AVB33" s="34"/>
      <c r="AVC33" s="34"/>
      <c r="AVD33" s="34"/>
      <c r="AVE33" s="34"/>
      <c r="AVF33" s="34"/>
      <c r="AVG33" s="34"/>
      <c r="AVH33" s="34"/>
      <c r="AVI33" s="34"/>
      <c r="AVJ33" s="34"/>
      <c r="AVK33" s="34"/>
      <c r="AVL33" s="34"/>
      <c r="AVM33" s="34"/>
      <c r="AVN33" s="34"/>
      <c r="AVO33" s="34"/>
      <c r="AVP33" s="34"/>
      <c r="AVQ33" s="34"/>
      <c r="AVR33" s="34"/>
      <c r="AVS33" s="34"/>
      <c r="AVT33" s="34"/>
      <c r="AVU33" s="34"/>
      <c r="AVV33" s="34"/>
      <c r="AVW33" s="34"/>
      <c r="AVX33" s="34"/>
      <c r="AVY33" s="34"/>
      <c r="AVZ33" s="34"/>
      <c r="AWA33" s="34"/>
      <c r="AWB33" s="34"/>
      <c r="AWC33" s="34"/>
      <c r="AWD33" s="34"/>
      <c r="AWE33" s="34"/>
      <c r="AWF33" s="34"/>
      <c r="AWG33" s="34"/>
      <c r="AWH33" s="34"/>
      <c r="AWI33" s="34"/>
      <c r="AWJ33" s="34"/>
      <c r="AWK33" s="34"/>
      <c r="AWL33" s="34"/>
      <c r="AWM33" s="34"/>
      <c r="AWN33" s="34"/>
      <c r="AWO33" s="34"/>
      <c r="AWP33" s="34"/>
      <c r="AWQ33" s="34"/>
      <c r="AWR33" s="34"/>
      <c r="AWS33" s="34"/>
      <c r="AWT33" s="34"/>
      <c r="AWU33" s="34"/>
      <c r="AWV33" s="34"/>
      <c r="AWW33" s="34"/>
      <c r="AWX33" s="34"/>
      <c r="AWY33" s="34"/>
      <c r="AWZ33" s="34"/>
      <c r="AXA33" s="34"/>
      <c r="AXB33" s="34"/>
      <c r="AXC33" s="34"/>
      <c r="AXD33" s="34"/>
      <c r="AXE33" s="34"/>
      <c r="AXF33" s="34"/>
      <c r="AXG33" s="34"/>
      <c r="AXH33" s="34"/>
      <c r="AXI33" s="34"/>
      <c r="AXJ33" s="34"/>
      <c r="AXK33" s="34"/>
      <c r="AXL33" s="34"/>
      <c r="AXM33" s="34"/>
      <c r="AXN33" s="34"/>
      <c r="AXO33" s="34"/>
      <c r="AXP33" s="34"/>
      <c r="AXQ33" s="34"/>
      <c r="AXR33" s="34"/>
      <c r="AXS33" s="34"/>
      <c r="AXT33" s="34"/>
      <c r="AXU33" s="34"/>
      <c r="AXV33" s="34"/>
      <c r="AXW33" s="34"/>
      <c r="AXX33" s="34"/>
      <c r="AXY33" s="34"/>
      <c r="AXZ33" s="34"/>
      <c r="AYA33" s="34"/>
      <c r="AYB33" s="34"/>
      <c r="AYC33" s="34"/>
      <c r="AYD33" s="34"/>
      <c r="AYE33" s="34"/>
      <c r="AYF33" s="34"/>
      <c r="AYG33" s="34"/>
      <c r="AYH33" s="34"/>
      <c r="AYI33" s="34"/>
      <c r="AYJ33" s="34"/>
      <c r="AYK33" s="34"/>
      <c r="AYL33" s="34"/>
      <c r="AYM33" s="34"/>
      <c r="AYN33" s="34"/>
      <c r="AYO33" s="34"/>
      <c r="AYP33" s="34"/>
      <c r="AYQ33" s="34"/>
      <c r="AYR33" s="34"/>
      <c r="AYS33" s="34"/>
      <c r="AYT33" s="34"/>
      <c r="AYU33" s="34"/>
      <c r="AYV33" s="34"/>
      <c r="AYW33" s="34"/>
      <c r="AYX33" s="34"/>
      <c r="AYY33" s="34"/>
      <c r="AYZ33" s="34"/>
      <c r="AZA33" s="34"/>
      <c r="AZB33" s="34"/>
      <c r="AZC33" s="34"/>
      <c r="AZD33" s="34"/>
      <c r="AZE33" s="34"/>
      <c r="AZF33" s="34"/>
      <c r="AZG33" s="34"/>
      <c r="AZH33" s="34"/>
      <c r="AZI33" s="34"/>
      <c r="AZJ33" s="34"/>
      <c r="AZK33" s="34"/>
      <c r="AZL33" s="34"/>
      <c r="AZM33" s="34"/>
      <c r="AZN33" s="34"/>
      <c r="AZO33" s="34"/>
      <c r="AZP33" s="34"/>
      <c r="AZQ33" s="34"/>
      <c r="AZR33" s="34"/>
      <c r="AZS33" s="34"/>
      <c r="AZT33" s="34"/>
      <c r="AZU33" s="34"/>
      <c r="AZV33" s="34"/>
      <c r="AZW33" s="34"/>
      <c r="AZX33" s="34"/>
      <c r="AZY33" s="34"/>
      <c r="AZZ33" s="34"/>
      <c r="BAA33" s="34"/>
      <c r="BAB33" s="34"/>
      <c r="BAC33" s="34"/>
      <c r="BAD33" s="34"/>
      <c r="BAE33" s="34"/>
      <c r="BAF33" s="34"/>
      <c r="BAG33" s="34"/>
      <c r="BAH33" s="34"/>
      <c r="BAI33" s="34"/>
      <c r="BAJ33" s="34"/>
      <c r="BAK33" s="34"/>
      <c r="BAL33" s="34"/>
      <c r="BAM33" s="34"/>
      <c r="BAN33" s="34"/>
      <c r="BAO33" s="34"/>
      <c r="BAP33" s="34"/>
      <c r="BAQ33" s="34"/>
      <c r="BAR33" s="34"/>
      <c r="BAS33" s="34"/>
      <c r="BAT33" s="34"/>
      <c r="BAU33" s="34"/>
      <c r="BAV33" s="34"/>
      <c r="BAW33" s="34"/>
      <c r="BAX33" s="34"/>
      <c r="BAY33" s="34"/>
      <c r="BAZ33" s="34"/>
      <c r="BBA33" s="34"/>
      <c r="BBB33" s="34"/>
      <c r="BBC33" s="34"/>
      <c r="BBD33" s="34"/>
      <c r="BBE33" s="34"/>
      <c r="BBF33" s="34"/>
      <c r="BBG33" s="34"/>
      <c r="BBH33" s="34"/>
      <c r="BBI33" s="34"/>
      <c r="BBJ33" s="34"/>
      <c r="BBK33" s="34"/>
      <c r="BBL33" s="34"/>
      <c r="BBM33" s="34"/>
      <c r="BBN33" s="34"/>
      <c r="BBO33" s="34"/>
      <c r="BBP33" s="34"/>
      <c r="BBQ33" s="34"/>
      <c r="BBR33" s="34"/>
      <c r="BBS33" s="34"/>
      <c r="BBT33" s="34"/>
      <c r="BBU33" s="34"/>
      <c r="BBV33" s="34"/>
      <c r="BBW33" s="34"/>
      <c r="BBX33" s="34"/>
      <c r="BBY33" s="34"/>
      <c r="BBZ33" s="34"/>
      <c r="BCA33" s="34"/>
      <c r="BCB33" s="34"/>
      <c r="BCC33" s="34"/>
      <c r="BCD33" s="34"/>
      <c r="BCE33" s="34"/>
      <c r="BCF33" s="34"/>
      <c r="BCG33" s="34"/>
      <c r="BCH33" s="34"/>
      <c r="BCI33" s="34"/>
      <c r="BCJ33" s="34"/>
      <c r="BCK33" s="34"/>
      <c r="BCL33" s="34"/>
      <c r="BCM33" s="34"/>
      <c r="BCN33" s="34"/>
      <c r="BCO33" s="34"/>
      <c r="BCP33" s="34"/>
      <c r="BCQ33" s="34"/>
      <c r="BCR33" s="34"/>
      <c r="BCS33" s="34"/>
      <c r="BCT33" s="34"/>
      <c r="BCU33" s="34"/>
      <c r="BCV33" s="34"/>
      <c r="BCW33" s="34"/>
      <c r="BCX33" s="34"/>
      <c r="BCY33" s="34"/>
      <c r="BCZ33" s="34"/>
      <c r="BDA33" s="34"/>
      <c r="BDB33" s="34"/>
      <c r="BDC33" s="34"/>
      <c r="BDD33" s="34"/>
      <c r="BDE33" s="34"/>
      <c r="BDF33" s="34"/>
      <c r="BDG33" s="34"/>
      <c r="BDH33" s="34"/>
      <c r="BDI33" s="34"/>
      <c r="BDJ33" s="34"/>
      <c r="BDK33" s="34"/>
      <c r="BDL33" s="34"/>
      <c r="BDM33" s="34"/>
      <c r="BDN33" s="34"/>
      <c r="BDO33" s="34"/>
      <c r="BDP33" s="34"/>
      <c r="BDQ33" s="34"/>
      <c r="BDR33" s="34"/>
      <c r="BDS33" s="34"/>
      <c r="BDT33" s="34"/>
      <c r="BDU33" s="34"/>
      <c r="BDV33" s="34"/>
      <c r="BDW33" s="34"/>
      <c r="BDX33" s="34"/>
      <c r="BDY33" s="34"/>
      <c r="BDZ33" s="34"/>
      <c r="BEA33" s="34"/>
      <c r="BEB33" s="34"/>
      <c r="BEC33" s="34"/>
      <c r="BED33" s="34"/>
      <c r="BEE33" s="34"/>
      <c r="BEF33" s="34"/>
      <c r="BEG33" s="34"/>
      <c r="BEH33" s="34"/>
      <c r="BEI33" s="34"/>
      <c r="BEJ33" s="34"/>
      <c r="BEK33" s="34"/>
      <c r="BEL33" s="34"/>
      <c r="BEM33" s="34"/>
      <c r="BEN33" s="34"/>
      <c r="BEO33" s="34"/>
      <c r="BEP33" s="34"/>
      <c r="BEQ33" s="34"/>
      <c r="BER33" s="34"/>
      <c r="BES33" s="34"/>
      <c r="BET33" s="34"/>
      <c r="BEU33" s="34"/>
      <c r="BEV33" s="34"/>
      <c r="BEW33" s="34"/>
      <c r="BEX33" s="34"/>
      <c r="BEY33" s="34"/>
      <c r="BEZ33" s="34"/>
      <c r="BFA33" s="34"/>
      <c r="BFB33" s="34"/>
      <c r="BFC33" s="34"/>
      <c r="BFD33" s="34"/>
      <c r="BFE33" s="34"/>
      <c r="BFF33" s="34"/>
      <c r="BFG33" s="34"/>
      <c r="BFH33" s="34"/>
      <c r="BFI33" s="34"/>
      <c r="BFJ33" s="34"/>
      <c r="BFK33" s="34"/>
      <c r="BFL33" s="34"/>
      <c r="BFM33" s="34"/>
      <c r="BFN33" s="34"/>
      <c r="BFO33" s="34"/>
      <c r="BFP33" s="34"/>
      <c r="BFQ33" s="34"/>
      <c r="BFR33" s="34"/>
      <c r="BFS33" s="34"/>
      <c r="BFT33" s="34"/>
      <c r="BFU33" s="34"/>
      <c r="BFV33" s="34"/>
      <c r="BFW33" s="34"/>
      <c r="BFX33" s="34"/>
      <c r="BFY33" s="34"/>
      <c r="BFZ33" s="34"/>
      <c r="BGA33" s="34"/>
      <c r="BGB33" s="34"/>
      <c r="BGC33" s="34"/>
      <c r="BGD33" s="34"/>
      <c r="BGE33" s="34"/>
      <c r="BGF33" s="34"/>
      <c r="BGG33" s="34"/>
      <c r="BGH33" s="34"/>
      <c r="BGI33" s="34"/>
      <c r="BGJ33" s="34"/>
      <c r="BGK33" s="34"/>
      <c r="BGL33" s="34"/>
      <c r="BGM33" s="34"/>
      <c r="BGN33" s="34"/>
      <c r="BGO33" s="34"/>
      <c r="BGP33" s="34"/>
      <c r="BGQ33" s="34"/>
      <c r="BGR33" s="34"/>
      <c r="BGS33" s="34"/>
      <c r="BGT33" s="34"/>
      <c r="BGU33" s="34"/>
      <c r="BGV33" s="34"/>
      <c r="BGW33" s="34"/>
      <c r="BGX33" s="34"/>
      <c r="BGY33" s="34"/>
      <c r="BGZ33" s="34"/>
      <c r="BHA33" s="34"/>
      <c r="BHB33" s="34"/>
      <c r="BHC33" s="34"/>
      <c r="BHD33" s="34"/>
      <c r="BHE33" s="34"/>
      <c r="BHF33" s="34"/>
      <c r="BHG33" s="34"/>
      <c r="BHH33" s="34"/>
      <c r="BHI33" s="34"/>
      <c r="BHJ33" s="34"/>
      <c r="BHK33" s="34"/>
      <c r="BHL33" s="34"/>
      <c r="BHM33" s="34"/>
      <c r="BHN33" s="34"/>
      <c r="BHO33" s="34"/>
      <c r="BHP33" s="34"/>
      <c r="BHQ33" s="34"/>
      <c r="BHR33" s="34"/>
      <c r="BHS33" s="34"/>
      <c r="BHT33" s="34"/>
      <c r="BHU33" s="34"/>
      <c r="BHV33" s="34"/>
      <c r="BHW33" s="34"/>
      <c r="BHX33" s="34"/>
      <c r="BHY33" s="34"/>
      <c r="BHZ33" s="34"/>
      <c r="BIA33" s="34"/>
      <c r="BIB33" s="34"/>
      <c r="BIC33" s="34"/>
      <c r="BID33" s="34"/>
      <c r="BIE33" s="34"/>
      <c r="BIF33" s="34"/>
      <c r="BIG33" s="34"/>
      <c r="BIH33" s="34"/>
      <c r="BII33" s="34"/>
      <c r="BIJ33" s="34"/>
      <c r="BIK33" s="34"/>
      <c r="BIL33" s="34"/>
      <c r="BIM33" s="34"/>
      <c r="BIN33" s="34"/>
      <c r="BIO33" s="34"/>
      <c r="BIP33" s="34"/>
      <c r="BIQ33" s="34"/>
      <c r="BIR33" s="34"/>
      <c r="BIS33" s="34"/>
      <c r="BIT33" s="34"/>
      <c r="BIU33" s="34"/>
      <c r="BIV33" s="34"/>
      <c r="BIW33" s="34"/>
      <c r="BIX33" s="34"/>
      <c r="BIY33" s="34"/>
      <c r="BIZ33" s="34"/>
      <c r="BJA33" s="34"/>
      <c r="BJB33" s="34"/>
      <c r="BJC33" s="34"/>
      <c r="BJD33" s="34"/>
      <c r="BJE33" s="34"/>
      <c r="BJF33" s="34"/>
      <c r="BJG33" s="34"/>
      <c r="BJH33" s="34"/>
      <c r="BJI33" s="34"/>
      <c r="BJJ33" s="34"/>
      <c r="BJK33" s="34"/>
      <c r="BJL33" s="34"/>
      <c r="BJM33" s="34"/>
      <c r="BJN33" s="34"/>
      <c r="BJO33" s="34"/>
      <c r="BJP33" s="34"/>
      <c r="BJQ33" s="34"/>
      <c r="BJR33" s="34"/>
      <c r="BJS33" s="34"/>
      <c r="BJT33" s="34"/>
      <c r="BJU33" s="34"/>
      <c r="BJV33" s="34"/>
      <c r="BJW33" s="34"/>
      <c r="BJX33" s="34"/>
      <c r="BJY33" s="34"/>
      <c r="BJZ33" s="34"/>
      <c r="BKA33" s="34"/>
      <c r="BKB33" s="34"/>
      <c r="BKC33" s="34"/>
      <c r="BKD33" s="34"/>
      <c r="BKE33" s="34"/>
      <c r="BKF33" s="34"/>
      <c r="BKG33" s="34"/>
      <c r="BKH33" s="34"/>
      <c r="BKI33" s="34"/>
      <c r="BKJ33" s="34"/>
      <c r="BKK33" s="34"/>
      <c r="BKL33" s="34"/>
      <c r="BKM33" s="34"/>
      <c r="BKN33" s="34"/>
      <c r="BKO33" s="34"/>
      <c r="BKP33" s="34"/>
      <c r="BKQ33" s="34"/>
      <c r="BKR33" s="34"/>
      <c r="BKS33" s="34"/>
      <c r="BKT33" s="34"/>
      <c r="BKU33" s="34"/>
      <c r="BKV33" s="34"/>
      <c r="BKW33" s="34"/>
      <c r="BKX33" s="34"/>
      <c r="BKY33" s="34"/>
      <c r="BKZ33" s="34"/>
      <c r="BLA33" s="34"/>
      <c r="BLB33" s="34"/>
      <c r="BLC33" s="34"/>
      <c r="BLD33" s="34"/>
      <c r="BLE33" s="34"/>
      <c r="BLF33" s="34"/>
      <c r="BLG33" s="34"/>
      <c r="BLH33" s="34"/>
      <c r="BLI33" s="34"/>
      <c r="BLJ33" s="34"/>
      <c r="BLK33" s="34"/>
      <c r="BLL33" s="34"/>
      <c r="BLM33" s="34"/>
      <c r="BLN33" s="34"/>
      <c r="BLO33" s="34"/>
      <c r="BLP33" s="34"/>
      <c r="BLQ33" s="34"/>
      <c r="BLR33" s="34"/>
      <c r="BLS33" s="34"/>
      <c r="BLT33" s="34"/>
      <c r="BLU33" s="34"/>
      <c r="BLV33" s="34"/>
      <c r="BLW33" s="34"/>
      <c r="BLX33" s="34"/>
      <c r="BLY33" s="34"/>
      <c r="BLZ33" s="34"/>
      <c r="BMA33" s="34"/>
      <c r="BMB33" s="34"/>
      <c r="BMC33" s="34"/>
      <c r="BMD33" s="34"/>
      <c r="BME33" s="34"/>
      <c r="BMF33" s="34"/>
      <c r="BMG33" s="34"/>
      <c r="BMH33" s="34"/>
      <c r="BMI33" s="34"/>
      <c r="BMJ33" s="34"/>
      <c r="BMK33" s="34"/>
      <c r="BML33" s="34"/>
      <c r="BMM33" s="34"/>
      <c r="BMN33" s="34"/>
      <c r="BMO33" s="34"/>
      <c r="BMP33" s="34"/>
      <c r="BMQ33" s="34"/>
      <c r="BMR33" s="34"/>
      <c r="BMS33" s="34"/>
      <c r="BMT33" s="34"/>
      <c r="BMU33" s="34"/>
      <c r="BMV33" s="34"/>
      <c r="BMW33" s="34"/>
      <c r="BMX33" s="34"/>
      <c r="BMY33" s="34"/>
      <c r="BMZ33" s="34"/>
      <c r="BNA33" s="34"/>
      <c r="BNB33" s="34"/>
      <c r="BNC33" s="34"/>
      <c r="BND33" s="34"/>
      <c r="BNE33" s="34"/>
      <c r="BNF33" s="34"/>
      <c r="BNG33" s="34"/>
      <c r="BNH33" s="34"/>
      <c r="BNI33" s="34"/>
      <c r="BNJ33" s="34"/>
      <c r="BNK33" s="34"/>
      <c r="BNL33" s="34"/>
      <c r="BNM33" s="34"/>
      <c r="BNN33" s="34"/>
      <c r="BNO33" s="34"/>
      <c r="BNP33" s="34"/>
      <c r="BNQ33" s="34"/>
      <c r="BNR33" s="34"/>
      <c r="BNS33" s="34"/>
      <c r="BNT33" s="34"/>
      <c r="BNU33" s="34"/>
      <c r="BNV33" s="34"/>
      <c r="BNW33" s="34"/>
      <c r="BNX33" s="34"/>
      <c r="BNY33" s="34"/>
      <c r="BNZ33" s="34"/>
      <c r="BOA33" s="34"/>
      <c r="BOB33" s="34"/>
      <c r="BOC33" s="34"/>
      <c r="BOD33" s="34"/>
      <c r="BOE33" s="34"/>
      <c r="BOF33" s="34"/>
      <c r="BOG33" s="34"/>
      <c r="BOH33" s="34"/>
      <c r="BOI33" s="34"/>
      <c r="BOJ33" s="34"/>
      <c r="BOK33" s="34"/>
      <c r="BOL33" s="34"/>
      <c r="BOM33" s="34"/>
      <c r="BON33" s="34"/>
      <c r="BOO33" s="34"/>
      <c r="BOP33" s="34"/>
      <c r="BOQ33" s="34"/>
      <c r="BOR33" s="34"/>
      <c r="BOS33" s="34"/>
      <c r="BOT33" s="34"/>
      <c r="BOU33" s="34"/>
      <c r="BOV33" s="34"/>
      <c r="BOW33" s="34"/>
      <c r="BOX33" s="34"/>
      <c r="BOY33" s="34"/>
      <c r="BOZ33" s="34"/>
      <c r="BPA33" s="34"/>
      <c r="BPB33" s="34"/>
      <c r="BPC33" s="34"/>
      <c r="BPD33" s="34"/>
      <c r="BPE33" s="34"/>
      <c r="BPF33" s="34"/>
      <c r="BPG33" s="34"/>
      <c r="BPH33" s="34"/>
      <c r="BPI33" s="34"/>
      <c r="BPJ33" s="34"/>
      <c r="BPK33" s="34"/>
      <c r="BPL33" s="34"/>
      <c r="BPM33" s="34"/>
      <c r="BPN33" s="34"/>
      <c r="BPO33" s="34"/>
      <c r="BPP33" s="34"/>
      <c r="BPQ33" s="34"/>
      <c r="BPR33" s="34"/>
      <c r="BPS33" s="34"/>
      <c r="BPT33" s="34"/>
      <c r="BPU33" s="34"/>
      <c r="BPV33" s="34"/>
      <c r="BPW33" s="34"/>
      <c r="BPX33" s="34"/>
      <c r="BPY33" s="34"/>
      <c r="BPZ33" s="34"/>
      <c r="BQA33" s="34"/>
      <c r="BQB33" s="34"/>
      <c r="BQC33" s="34"/>
      <c r="BQD33" s="34"/>
      <c r="BQE33" s="34"/>
      <c r="BQF33" s="34"/>
      <c r="BQG33" s="34"/>
      <c r="BQH33" s="34"/>
      <c r="BQI33" s="34"/>
      <c r="BQJ33" s="34"/>
      <c r="BQK33" s="34"/>
      <c r="BQL33" s="34"/>
      <c r="BQM33" s="34"/>
      <c r="BQN33" s="34"/>
      <c r="BQO33" s="34"/>
      <c r="BQP33" s="34"/>
      <c r="BQQ33" s="34"/>
      <c r="BQR33" s="34"/>
      <c r="BQS33" s="34"/>
      <c r="BQT33" s="34"/>
      <c r="BQU33" s="34"/>
      <c r="BQV33" s="34"/>
      <c r="BQW33" s="34"/>
      <c r="BQX33" s="34"/>
      <c r="BQY33" s="34"/>
      <c r="BQZ33" s="34"/>
      <c r="BRA33" s="34"/>
      <c r="BRB33" s="34"/>
      <c r="BRC33" s="34"/>
      <c r="BRD33" s="34"/>
      <c r="BRE33" s="34"/>
      <c r="BRF33" s="34"/>
      <c r="BRG33" s="34"/>
      <c r="BRH33" s="34"/>
      <c r="BRI33" s="34"/>
      <c r="BRJ33" s="34"/>
      <c r="BRK33" s="34"/>
      <c r="BRL33" s="34"/>
      <c r="BRM33" s="34"/>
      <c r="BRN33" s="34"/>
      <c r="BRO33" s="34"/>
      <c r="BRP33" s="34"/>
      <c r="BRQ33" s="34"/>
      <c r="BRR33" s="34"/>
      <c r="BRS33" s="34"/>
      <c r="BRT33" s="34"/>
      <c r="BRU33" s="34"/>
      <c r="BRV33" s="34"/>
      <c r="BRW33" s="34"/>
      <c r="BRX33" s="34"/>
      <c r="BRY33" s="34"/>
      <c r="BRZ33" s="34"/>
      <c r="BSA33" s="34"/>
      <c r="BSB33" s="34"/>
      <c r="BSC33" s="34"/>
      <c r="BSD33" s="34"/>
      <c r="BSE33" s="34"/>
      <c r="BSF33" s="34"/>
      <c r="BSG33" s="34"/>
      <c r="BSH33" s="34"/>
      <c r="BSI33" s="34"/>
      <c r="BSJ33" s="34"/>
      <c r="BSK33" s="34"/>
      <c r="BSL33" s="34"/>
      <c r="BSM33" s="34"/>
      <c r="BSN33" s="34"/>
      <c r="BSO33" s="34"/>
      <c r="BSP33" s="34"/>
      <c r="BSQ33" s="34"/>
      <c r="BSR33" s="34"/>
      <c r="BSS33" s="34"/>
      <c r="BST33" s="34"/>
      <c r="BSU33" s="34"/>
      <c r="BSV33" s="34"/>
      <c r="BSW33" s="34"/>
      <c r="BSX33" s="34"/>
      <c r="BSY33" s="34"/>
      <c r="BSZ33" s="34"/>
      <c r="BTA33" s="34"/>
      <c r="BTB33" s="34"/>
      <c r="BTC33" s="34"/>
      <c r="BTD33" s="34"/>
      <c r="BTE33" s="34"/>
      <c r="BTF33" s="34"/>
      <c r="BTG33" s="34"/>
      <c r="BTH33" s="34"/>
      <c r="BTI33" s="34"/>
      <c r="BTJ33" s="34"/>
      <c r="BTK33" s="34"/>
      <c r="BTL33" s="34"/>
      <c r="BTM33" s="34"/>
      <c r="BTN33" s="34"/>
      <c r="BTO33" s="34"/>
      <c r="BTP33" s="34"/>
      <c r="BTQ33" s="34"/>
      <c r="BTR33" s="34"/>
      <c r="BTS33" s="34"/>
      <c r="BTT33" s="34"/>
      <c r="BTU33" s="34"/>
      <c r="BTV33" s="34"/>
      <c r="BTW33" s="34"/>
      <c r="BTX33" s="34"/>
      <c r="BTY33" s="34"/>
      <c r="BTZ33" s="34"/>
      <c r="BUA33" s="34"/>
      <c r="BUB33" s="34"/>
      <c r="BUC33" s="34"/>
      <c r="BUD33" s="34"/>
      <c r="BUE33" s="34"/>
      <c r="BUF33" s="34"/>
      <c r="BUG33" s="34"/>
      <c r="BUH33" s="34"/>
      <c r="BUI33" s="34"/>
      <c r="BUJ33" s="34"/>
      <c r="BUK33" s="34"/>
      <c r="BUL33" s="34"/>
      <c r="BUM33" s="34"/>
      <c r="BUN33" s="34"/>
      <c r="BUO33" s="34"/>
      <c r="BUP33" s="34"/>
      <c r="BUQ33" s="34"/>
      <c r="BUR33" s="34"/>
      <c r="BUS33" s="34"/>
      <c r="BUT33" s="34"/>
      <c r="BUU33" s="34"/>
      <c r="BUV33" s="34"/>
      <c r="BUW33" s="34"/>
      <c r="BUX33" s="34"/>
      <c r="BUY33" s="34"/>
      <c r="BUZ33" s="34"/>
      <c r="BVA33" s="34"/>
      <c r="BVB33" s="34"/>
      <c r="BVC33" s="34"/>
      <c r="BVD33" s="34"/>
      <c r="BVE33" s="34"/>
      <c r="BVF33" s="34"/>
      <c r="BVG33" s="34"/>
      <c r="BVH33" s="34"/>
      <c r="BVI33" s="34"/>
      <c r="BVJ33" s="34"/>
      <c r="BVK33" s="34"/>
      <c r="BVL33" s="34"/>
      <c r="BVM33" s="34"/>
      <c r="BVN33" s="34"/>
      <c r="BVO33" s="34"/>
      <c r="BVP33" s="34"/>
      <c r="BVQ33" s="34"/>
      <c r="BVR33" s="34"/>
      <c r="BVS33" s="34"/>
      <c r="BVT33" s="34"/>
      <c r="BVU33" s="34"/>
      <c r="BVV33" s="34"/>
      <c r="BVW33" s="34"/>
      <c r="BVX33" s="34"/>
      <c r="BVY33" s="34"/>
      <c r="BVZ33" s="34"/>
      <c r="BWA33" s="34"/>
      <c r="BWB33" s="34"/>
      <c r="BWC33" s="34"/>
      <c r="BWD33" s="34"/>
      <c r="BWE33" s="34"/>
      <c r="BWF33" s="34"/>
      <c r="BWG33" s="34"/>
      <c r="BWH33" s="34"/>
      <c r="BWI33" s="34"/>
      <c r="BWJ33" s="34"/>
      <c r="BWK33" s="34"/>
      <c r="BWL33" s="34"/>
      <c r="BWM33" s="34"/>
      <c r="BWN33" s="34"/>
      <c r="BWO33" s="34"/>
      <c r="BWP33" s="34"/>
      <c r="BWQ33" s="34"/>
      <c r="BWR33" s="34"/>
      <c r="BWS33" s="34"/>
      <c r="BWT33" s="34"/>
      <c r="BWU33" s="34"/>
      <c r="BWV33" s="34"/>
      <c r="BWW33" s="34"/>
      <c r="BWX33" s="34"/>
      <c r="BWY33" s="34"/>
      <c r="BWZ33" s="34"/>
      <c r="BXA33" s="34"/>
      <c r="BXB33" s="34"/>
      <c r="BXC33" s="34"/>
      <c r="BXD33" s="34"/>
      <c r="BXE33" s="34"/>
      <c r="BXF33" s="34"/>
      <c r="BXG33" s="34"/>
      <c r="BXH33" s="34"/>
      <c r="BXI33" s="34"/>
      <c r="BXJ33" s="34"/>
      <c r="BXK33" s="34"/>
      <c r="BXL33" s="34"/>
      <c r="BXM33" s="34"/>
      <c r="BXN33" s="34"/>
      <c r="BXO33" s="34"/>
      <c r="BXP33" s="34"/>
      <c r="BXQ33" s="34"/>
      <c r="BXR33" s="34"/>
      <c r="BXS33" s="34"/>
      <c r="BXT33" s="34"/>
      <c r="BXU33" s="34"/>
      <c r="BXV33" s="34"/>
      <c r="BXW33" s="34"/>
      <c r="BXX33" s="34"/>
      <c r="BXY33" s="34"/>
      <c r="BXZ33" s="34"/>
      <c r="BYA33" s="34"/>
      <c r="BYB33" s="34"/>
      <c r="BYC33" s="34"/>
      <c r="BYD33" s="34"/>
      <c r="BYE33" s="34"/>
      <c r="BYF33" s="34"/>
      <c r="BYG33" s="34"/>
      <c r="BYH33" s="34"/>
      <c r="BYI33" s="34"/>
      <c r="BYJ33" s="34"/>
      <c r="BYK33" s="34"/>
      <c r="BYL33" s="34"/>
      <c r="BYM33" s="34"/>
      <c r="BYN33" s="34"/>
      <c r="BYO33" s="34"/>
      <c r="BYP33" s="34"/>
      <c r="BYQ33" s="34"/>
      <c r="BYR33" s="34"/>
      <c r="BYS33" s="34"/>
      <c r="BYT33" s="34"/>
      <c r="BYU33" s="34"/>
      <c r="BYV33" s="34"/>
      <c r="BYW33" s="34"/>
      <c r="BYX33" s="34"/>
      <c r="BYY33" s="34"/>
      <c r="BYZ33" s="34"/>
      <c r="BZA33" s="34"/>
      <c r="BZB33" s="34"/>
      <c r="BZC33" s="34"/>
      <c r="BZD33" s="34"/>
      <c r="BZE33" s="34"/>
      <c r="BZF33" s="34"/>
      <c r="BZG33" s="34"/>
      <c r="BZH33" s="34"/>
      <c r="BZI33" s="34"/>
      <c r="BZJ33" s="34"/>
      <c r="BZK33" s="34"/>
      <c r="BZL33" s="34"/>
      <c r="BZM33" s="34"/>
      <c r="BZN33" s="34"/>
      <c r="BZO33" s="34"/>
      <c r="BZP33" s="34"/>
      <c r="BZQ33" s="34"/>
      <c r="BZR33" s="34"/>
      <c r="BZS33" s="34"/>
      <c r="BZT33" s="34"/>
      <c r="BZU33" s="34"/>
      <c r="BZV33" s="34"/>
      <c r="BZW33" s="34"/>
      <c r="BZX33" s="34"/>
      <c r="BZY33" s="34"/>
      <c r="BZZ33" s="34"/>
      <c r="CAA33" s="34"/>
      <c r="CAB33" s="34"/>
      <c r="CAC33" s="34"/>
      <c r="CAD33" s="34"/>
      <c r="CAE33" s="34"/>
      <c r="CAF33" s="34"/>
      <c r="CAG33" s="34"/>
      <c r="CAH33" s="34"/>
      <c r="CAI33" s="34"/>
      <c r="CAJ33" s="34"/>
      <c r="CAK33" s="34"/>
      <c r="CAL33" s="34"/>
      <c r="CAM33" s="34"/>
      <c r="CAN33" s="34"/>
      <c r="CAO33" s="34"/>
      <c r="CAP33" s="34"/>
      <c r="CAQ33" s="34"/>
      <c r="CAR33" s="34"/>
      <c r="CAS33" s="34"/>
      <c r="CAT33" s="34"/>
      <c r="CAU33" s="34"/>
      <c r="CAV33" s="34"/>
      <c r="CAW33" s="34"/>
      <c r="CAX33" s="34"/>
      <c r="CAY33" s="34"/>
      <c r="CAZ33" s="34"/>
      <c r="CBA33" s="34"/>
      <c r="CBB33" s="34"/>
      <c r="CBC33" s="34"/>
      <c r="CBD33" s="34"/>
      <c r="CBE33" s="34"/>
      <c r="CBF33" s="34"/>
      <c r="CBG33" s="34"/>
      <c r="CBH33" s="34"/>
      <c r="CBI33" s="34"/>
      <c r="CBJ33" s="34"/>
      <c r="CBK33" s="34"/>
      <c r="CBL33" s="34"/>
      <c r="CBM33" s="34"/>
      <c r="CBN33" s="34"/>
      <c r="CBO33" s="34"/>
      <c r="CBP33" s="34"/>
      <c r="CBQ33" s="34"/>
      <c r="CBR33" s="34"/>
      <c r="CBS33" s="34"/>
      <c r="CBT33" s="34"/>
      <c r="CBU33" s="34"/>
      <c r="CBV33" s="34"/>
      <c r="CBW33" s="34"/>
      <c r="CBX33" s="34"/>
      <c r="CBY33" s="34"/>
      <c r="CBZ33" s="34"/>
      <c r="CCA33" s="34"/>
      <c r="CCB33" s="34"/>
      <c r="CCC33" s="34"/>
      <c r="CCD33" s="34"/>
      <c r="CCE33" s="34"/>
      <c r="CCF33" s="34"/>
      <c r="CCG33" s="34"/>
      <c r="CCH33" s="34"/>
      <c r="CCI33" s="34"/>
      <c r="CCJ33" s="34"/>
      <c r="CCK33" s="34"/>
      <c r="CCL33" s="34"/>
      <c r="CCM33" s="34"/>
      <c r="CCN33" s="34"/>
      <c r="CCO33" s="34"/>
      <c r="CCP33" s="34"/>
      <c r="CCQ33" s="34"/>
      <c r="CCR33" s="34"/>
      <c r="CCS33" s="34"/>
      <c r="CCT33" s="34"/>
      <c r="CCU33" s="34"/>
      <c r="CCV33" s="34"/>
      <c r="CCW33" s="34"/>
      <c r="CCX33" s="34"/>
      <c r="CCY33" s="34"/>
      <c r="CCZ33" s="34"/>
      <c r="CDA33" s="34"/>
      <c r="CDB33" s="34"/>
      <c r="CDC33" s="34"/>
      <c r="CDD33" s="34"/>
      <c r="CDE33" s="34"/>
      <c r="CDF33" s="34"/>
      <c r="CDG33" s="34"/>
      <c r="CDH33" s="34"/>
      <c r="CDI33" s="34"/>
      <c r="CDJ33" s="34"/>
      <c r="CDK33" s="34"/>
      <c r="CDL33" s="34"/>
      <c r="CDM33" s="34"/>
      <c r="CDN33" s="34"/>
      <c r="CDO33" s="34"/>
      <c r="CDP33" s="34"/>
      <c r="CDQ33" s="34"/>
      <c r="CDR33" s="34"/>
      <c r="CDS33" s="34"/>
      <c r="CDT33" s="34"/>
      <c r="CDU33" s="34"/>
      <c r="CDV33" s="34"/>
      <c r="CDW33" s="34"/>
      <c r="CDX33" s="34"/>
      <c r="CDY33" s="34"/>
      <c r="CDZ33" s="34"/>
      <c r="CEA33" s="34"/>
      <c r="CEB33" s="34"/>
      <c r="CEC33" s="34"/>
      <c r="CED33" s="34"/>
      <c r="CEE33" s="34"/>
      <c r="CEF33" s="34"/>
      <c r="CEG33" s="34"/>
      <c r="CEH33" s="34"/>
      <c r="CEI33" s="34"/>
      <c r="CEJ33" s="34"/>
      <c r="CEK33" s="34"/>
      <c r="CEL33" s="34"/>
      <c r="CEM33" s="34"/>
      <c r="CEN33" s="34"/>
      <c r="CEO33" s="34"/>
      <c r="CEP33" s="34"/>
      <c r="CEQ33" s="34"/>
      <c r="CER33" s="34"/>
      <c r="CES33" s="34"/>
      <c r="CET33" s="34"/>
      <c r="CEU33" s="34"/>
      <c r="CEV33" s="34"/>
      <c r="CEW33" s="34"/>
      <c r="CEX33" s="34"/>
      <c r="CEY33" s="34"/>
      <c r="CEZ33" s="34"/>
      <c r="CFA33" s="34"/>
      <c r="CFB33" s="34"/>
      <c r="CFC33" s="34"/>
      <c r="CFD33" s="34"/>
      <c r="CFE33" s="34"/>
      <c r="CFF33" s="34"/>
      <c r="CFG33" s="34"/>
      <c r="CFH33" s="34"/>
      <c r="CFI33" s="34"/>
      <c r="CFJ33" s="34"/>
      <c r="CFK33" s="34"/>
      <c r="CFL33" s="34"/>
      <c r="CFM33" s="34"/>
      <c r="CFN33" s="34"/>
      <c r="CFO33" s="34"/>
      <c r="CFP33" s="34"/>
      <c r="CFQ33" s="34"/>
      <c r="CFR33" s="34"/>
      <c r="CFS33" s="34"/>
      <c r="CFT33" s="34"/>
      <c r="CFU33" s="34"/>
      <c r="CFV33" s="34"/>
      <c r="CFW33" s="34"/>
      <c r="CFX33" s="34"/>
      <c r="CFY33" s="34"/>
      <c r="CFZ33" s="34"/>
      <c r="CGA33" s="34"/>
      <c r="CGB33" s="34"/>
      <c r="CGC33" s="34"/>
      <c r="CGD33" s="34"/>
      <c r="CGE33" s="34"/>
      <c r="CGF33" s="34"/>
      <c r="CGG33" s="34"/>
      <c r="CGH33" s="34"/>
      <c r="CGI33" s="34"/>
      <c r="CGJ33" s="34"/>
      <c r="CGK33" s="34"/>
      <c r="CGL33" s="34"/>
      <c r="CGM33" s="34"/>
      <c r="CGN33" s="34"/>
      <c r="CGO33" s="34"/>
      <c r="CGP33" s="34"/>
      <c r="CGQ33" s="34"/>
      <c r="CGR33" s="34"/>
      <c r="CGS33" s="34"/>
      <c r="CGT33" s="34"/>
      <c r="CGU33" s="34"/>
      <c r="CGV33" s="34"/>
      <c r="CGW33" s="34"/>
      <c r="CGX33" s="34"/>
      <c r="CGY33" s="34"/>
      <c r="CGZ33" s="34"/>
      <c r="CHA33" s="34"/>
      <c r="CHB33" s="34"/>
      <c r="CHC33" s="34"/>
      <c r="CHD33" s="34"/>
      <c r="CHE33" s="34"/>
      <c r="CHF33" s="34"/>
      <c r="CHG33" s="34"/>
      <c r="CHH33" s="34"/>
      <c r="CHI33" s="34"/>
      <c r="CHJ33" s="34"/>
      <c r="CHK33" s="34"/>
      <c r="CHL33" s="34"/>
      <c r="CHM33" s="34"/>
      <c r="CHN33" s="34"/>
      <c r="CHO33" s="34"/>
      <c r="CHP33" s="34"/>
      <c r="CHQ33" s="34"/>
      <c r="CHR33" s="34"/>
      <c r="CHS33" s="34"/>
      <c r="CHT33" s="34"/>
      <c r="CHU33" s="34"/>
      <c r="CHV33" s="34"/>
      <c r="CHW33" s="34"/>
      <c r="CHX33" s="34"/>
      <c r="CHY33" s="34"/>
      <c r="CHZ33" s="34"/>
      <c r="CIA33" s="34"/>
      <c r="CIB33" s="34"/>
      <c r="CIC33" s="34"/>
      <c r="CID33" s="34"/>
      <c r="CIE33" s="34"/>
      <c r="CIF33" s="34"/>
      <c r="CIG33" s="34"/>
      <c r="CIH33" s="34"/>
      <c r="CII33" s="34"/>
      <c r="CIJ33" s="34"/>
      <c r="CIK33" s="34"/>
      <c r="CIL33" s="34"/>
      <c r="CIM33" s="34"/>
      <c r="CIN33" s="34"/>
      <c r="CIO33" s="34"/>
      <c r="CIP33" s="34"/>
      <c r="CIQ33" s="34"/>
      <c r="CIR33" s="34"/>
      <c r="CIS33" s="34"/>
      <c r="CIT33" s="34"/>
      <c r="CIU33" s="34"/>
      <c r="CIV33" s="34"/>
      <c r="CIW33" s="34"/>
      <c r="CIX33" s="34"/>
      <c r="CIY33" s="34"/>
      <c r="CIZ33" s="34"/>
      <c r="CJA33" s="34"/>
      <c r="CJB33" s="34"/>
      <c r="CJC33" s="34"/>
      <c r="CJD33" s="34"/>
      <c r="CJE33" s="34"/>
      <c r="CJF33" s="34"/>
      <c r="CJG33" s="34"/>
      <c r="CJH33" s="34"/>
      <c r="CJI33" s="34"/>
      <c r="CJJ33" s="34"/>
      <c r="CJK33" s="34"/>
      <c r="CJL33" s="34"/>
      <c r="CJM33" s="34"/>
      <c r="CJN33" s="34"/>
      <c r="CJO33" s="34"/>
      <c r="CJP33" s="34"/>
      <c r="CJQ33" s="34"/>
      <c r="CJR33" s="34"/>
      <c r="CJS33" s="34"/>
      <c r="CJT33" s="34"/>
      <c r="CJU33" s="34"/>
      <c r="CJV33" s="34"/>
      <c r="CJW33" s="34"/>
      <c r="CJX33" s="34"/>
      <c r="CJY33" s="34"/>
      <c r="CJZ33" s="34"/>
      <c r="CKA33" s="34"/>
      <c r="CKB33" s="34"/>
      <c r="CKC33" s="34"/>
      <c r="CKD33" s="34"/>
      <c r="CKE33" s="34"/>
      <c r="CKF33" s="34"/>
      <c r="CKG33" s="34"/>
      <c r="CKH33" s="34"/>
      <c r="CKI33" s="34"/>
      <c r="CKJ33" s="34"/>
      <c r="CKK33" s="34"/>
      <c r="CKL33" s="34"/>
      <c r="CKM33" s="34"/>
      <c r="CKN33" s="34"/>
      <c r="CKO33" s="34"/>
      <c r="CKP33" s="34"/>
      <c r="CKQ33" s="34"/>
      <c r="CKR33" s="34"/>
      <c r="CKS33" s="34"/>
      <c r="CKT33" s="34"/>
      <c r="CKU33" s="34"/>
      <c r="CKV33" s="34"/>
      <c r="CKW33" s="34"/>
      <c r="CKX33" s="34"/>
      <c r="CKY33" s="34"/>
      <c r="CKZ33" s="34"/>
      <c r="CLA33" s="34"/>
      <c r="CLB33" s="34"/>
      <c r="CLC33" s="34"/>
      <c r="CLD33" s="34"/>
      <c r="CLE33" s="34"/>
      <c r="CLF33" s="34"/>
      <c r="CLG33" s="34"/>
      <c r="CLH33" s="34"/>
      <c r="CLI33" s="34"/>
      <c r="CLJ33" s="34"/>
      <c r="CLK33" s="34"/>
      <c r="CLL33" s="34"/>
      <c r="CLM33" s="34"/>
      <c r="CLN33" s="34"/>
      <c r="CLO33" s="34"/>
      <c r="CLP33" s="34"/>
      <c r="CLQ33" s="34"/>
      <c r="CLR33" s="34"/>
      <c r="CLS33" s="34"/>
      <c r="CLT33" s="34"/>
      <c r="CLU33" s="34"/>
      <c r="CLV33" s="34"/>
      <c r="CLW33" s="34"/>
      <c r="CLX33" s="34"/>
      <c r="CLY33" s="34"/>
      <c r="CLZ33" s="34"/>
      <c r="CMA33" s="34"/>
      <c r="CMB33" s="34"/>
      <c r="CMC33" s="34"/>
      <c r="CMD33" s="34"/>
      <c r="CME33" s="34"/>
      <c r="CMF33" s="34"/>
      <c r="CMG33" s="34"/>
      <c r="CMH33" s="34"/>
      <c r="CMI33" s="34"/>
      <c r="CMJ33" s="34"/>
      <c r="CMK33" s="34"/>
      <c r="CML33" s="34"/>
      <c r="CMM33" s="34"/>
      <c r="CMN33" s="34"/>
      <c r="CMO33" s="34"/>
      <c r="CMP33" s="34"/>
      <c r="CMQ33" s="34"/>
      <c r="CMR33" s="34"/>
      <c r="CMS33" s="34"/>
      <c r="CMT33" s="34"/>
      <c r="CMU33" s="34"/>
      <c r="CMV33" s="34"/>
      <c r="CMW33" s="34"/>
      <c r="CMX33" s="34"/>
      <c r="CMY33" s="34"/>
      <c r="CMZ33" s="34"/>
      <c r="CNA33" s="34"/>
      <c r="CNB33" s="34"/>
      <c r="CNC33" s="34"/>
      <c r="CND33" s="34"/>
      <c r="CNE33" s="34"/>
      <c r="CNF33" s="34"/>
      <c r="CNG33" s="34"/>
      <c r="CNH33" s="34"/>
      <c r="CNI33" s="34"/>
      <c r="CNJ33" s="34"/>
      <c r="CNK33" s="34"/>
      <c r="CNL33" s="34"/>
      <c r="CNM33" s="34"/>
      <c r="CNN33" s="34"/>
      <c r="CNO33" s="34"/>
      <c r="CNP33" s="34"/>
      <c r="CNQ33" s="34"/>
      <c r="CNR33" s="34"/>
      <c r="CNS33" s="34"/>
      <c r="CNT33" s="34"/>
      <c r="CNU33" s="34"/>
      <c r="CNV33" s="34"/>
      <c r="CNW33" s="34"/>
      <c r="CNX33" s="34"/>
      <c r="CNY33" s="34"/>
      <c r="CNZ33" s="34"/>
      <c r="COA33" s="34"/>
      <c r="COB33" s="34"/>
      <c r="COC33" s="34"/>
      <c r="COD33" s="34"/>
      <c r="COE33" s="34"/>
      <c r="COF33" s="34"/>
      <c r="COG33" s="34"/>
      <c r="COH33" s="34"/>
      <c r="COI33" s="34"/>
      <c r="COJ33" s="34"/>
      <c r="COK33" s="34"/>
      <c r="COL33" s="34"/>
      <c r="COM33" s="34"/>
      <c r="CON33" s="34"/>
      <c r="COO33" s="34"/>
      <c r="COP33" s="34"/>
      <c r="COQ33" s="34"/>
      <c r="COR33" s="34"/>
      <c r="COS33" s="34"/>
      <c r="COT33" s="34"/>
      <c r="COU33" s="34"/>
      <c r="COV33" s="34"/>
      <c r="COW33" s="34"/>
      <c r="COX33" s="34"/>
      <c r="COY33" s="34"/>
      <c r="COZ33" s="34"/>
      <c r="CPA33" s="34"/>
      <c r="CPB33" s="34"/>
      <c r="CPC33" s="34"/>
      <c r="CPD33" s="34"/>
      <c r="CPE33" s="34"/>
      <c r="CPF33" s="34"/>
      <c r="CPG33" s="34"/>
      <c r="CPH33" s="34"/>
      <c r="CPI33" s="34"/>
      <c r="CPJ33" s="34"/>
      <c r="CPK33" s="34"/>
      <c r="CPL33" s="34"/>
      <c r="CPM33" s="34"/>
      <c r="CPN33" s="34"/>
      <c r="CPO33" s="34"/>
      <c r="CPP33" s="34"/>
      <c r="CPQ33" s="34"/>
      <c r="CPR33" s="34"/>
      <c r="CPS33" s="34"/>
      <c r="CPT33" s="34"/>
      <c r="CPU33" s="34"/>
      <c r="CPV33" s="34"/>
      <c r="CPW33" s="34"/>
      <c r="CPX33" s="34"/>
      <c r="CPY33" s="34"/>
      <c r="CPZ33" s="34"/>
      <c r="CQA33" s="34"/>
      <c r="CQB33" s="34"/>
      <c r="CQC33" s="34"/>
      <c r="CQD33" s="34"/>
      <c r="CQE33" s="34"/>
      <c r="CQF33" s="34"/>
      <c r="CQG33" s="34"/>
      <c r="CQH33" s="34"/>
      <c r="CQI33" s="34"/>
      <c r="CQJ33" s="34"/>
      <c r="CQK33" s="34"/>
      <c r="CQL33" s="34"/>
      <c r="CQM33" s="34"/>
      <c r="CQN33" s="34"/>
      <c r="CQO33" s="34"/>
      <c r="CQP33" s="34"/>
      <c r="CQQ33" s="34"/>
      <c r="CQR33" s="34"/>
      <c r="CQS33" s="34"/>
      <c r="CQT33" s="34"/>
      <c r="CQU33" s="34"/>
      <c r="CQV33" s="34"/>
      <c r="CQW33" s="34"/>
      <c r="CQX33" s="34"/>
      <c r="CQY33" s="34"/>
      <c r="CQZ33" s="34"/>
      <c r="CRA33" s="34"/>
      <c r="CRB33" s="34"/>
      <c r="CRC33" s="34"/>
      <c r="CRD33" s="34"/>
      <c r="CRE33" s="34"/>
      <c r="CRF33" s="34"/>
      <c r="CRG33" s="34"/>
      <c r="CRH33" s="34"/>
      <c r="CRI33" s="34"/>
      <c r="CRJ33" s="34"/>
      <c r="CRK33" s="34"/>
      <c r="CRL33" s="34"/>
      <c r="CRM33" s="34"/>
      <c r="CRN33" s="34"/>
      <c r="CRO33" s="34"/>
      <c r="CRP33" s="34"/>
      <c r="CRQ33" s="34"/>
      <c r="CRR33" s="34"/>
      <c r="CRS33" s="34"/>
      <c r="CRT33" s="34"/>
      <c r="CRU33" s="34"/>
      <c r="CRV33" s="34"/>
      <c r="CRW33" s="34"/>
      <c r="CRX33" s="34"/>
      <c r="CRY33" s="34"/>
      <c r="CRZ33" s="34"/>
      <c r="CSA33" s="34"/>
      <c r="CSB33" s="34"/>
      <c r="CSC33" s="34"/>
      <c r="CSD33" s="34"/>
      <c r="CSE33" s="34"/>
      <c r="CSF33" s="34"/>
      <c r="CSG33" s="34"/>
      <c r="CSH33" s="34"/>
      <c r="CSI33" s="34"/>
      <c r="CSJ33" s="34"/>
      <c r="CSK33" s="34"/>
      <c r="CSL33" s="34"/>
      <c r="CSM33" s="34"/>
      <c r="CSN33" s="34"/>
      <c r="CSO33" s="34"/>
      <c r="CSP33" s="34"/>
      <c r="CSQ33" s="34"/>
      <c r="CSR33" s="34"/>
      <c r="CSS33" s="34"/>
      <c r="CST33" s="34"/>
      <c r="CSU33" s="34"/>
      <c r="CSV33" s="34"/>
      <c r="CSW33" s="34"/>
      <c r="CSX33" s="34"/>
      <c r="CSY33" s="34"/>
      <c r="CSZ33" s="34"/>
      <c r="CTA33" s="34"/>
      <c r="CTB33" s="34"/>
      <c r="CTC33" s="34"/>
      <c r="CTD33" s="34"/>
      <c r="CTE33" s="34"/>
      <c r="CTF33" s="34"/>
      <c r="CTG33" s="34"/>
      <c r="CTH33" s="34"/>
      <c r="CTI33" s="34"/>
      <c r="CTJ33" s="34"/>
      <c r="CTK33" s="34"/>
      <c r="CTL33" s="34"/>
      <c r="CTM33" s="34"/>
      <c r="CTN33" s="34"/>
      <c r="CTO33" s="34"/>
      <c r="CTP33" s="34"/>
      <c r="CTQ33" s="34"/>
      <c r="CTR33" s="34"/>
      <c r="CTS33" s="34"/>
      <c r="CTT33" s="34"/>
      <c r="CTU33" s="34"/>
      <c r="CTV33" s="34"/>
      <c r="CTW33" s="34"/>
      <c r="CTX33" s="34"/>
      <c r="CTY33" s="34"/>
      <c r="CTZ33" s="34"/>
      <c r="CUA33" s="34"/>
      <c r="CUB33" s="34"/>
      <c r="CUC33" s="34"/>
      <c r="CUD33" s="34"/>
      <c r="CUE33" s="34"/>
      <c r="CUF33" s="34"/>
      <c r="CUG33" s="34"/>
      <c r="CUH33" s="34"/>
      <c r="CUI33" s="34"/>
      <c r="CUJ33" s="34"/>
      <c r="CUK33" s="34"/>
      <c r="CUL33" s="34"/>
      <c r="CUM33" s="34"/>
      <c r="CUN33" s="34"/>
      <c r="CUO33" s="34"/>
      <c r="CUP33" s="34"/>
      <c r="CUQ33" s="34"/>
      <c r="CUR33" s="34"/>
      <c r="CUS33" s="34"/>
      <c r="CUT33" s="34"/>
      <c r="CUU33" s="34"/>
      <c r="CUV33" s="34"/>
      <c r="CUW33" s="34"/>
      <c r="CUX33" s="34"/>
      <c r="CUY33" s="34"/>
      <c r="CUZ33" s="34"/>
      <c r="CVA33" s="34"/>
      <c r="CVB33" s="34"/>
      <c r="CVC33" s="34"/>
      <c r="CVD33" s="34"/>
      <c r="CVE33" s="34"/>
      <c r="CVF33" s="34"/>
      <c r="CVG33" s="34"/>
      <c r="CVH33" s="34"/>
      <c r="CVI33" s="34"/>
      <c r="CVJ33" s="34"/>
      <c r="CVK33" s="34"/>
      <c r="CVL33" s="34"/>
      <c r="CVM33" s="34"/>
      <c r="CVN33" s="34"/>
      <c r="CVO33" s="34"/>
      <c r="CVP33" s="34"/>
      <c r="CVQ33" s="34"/>
      <c r="CVR33" s="34"/>
      <c r="CVS33" s="34"/>
      <c r="CVT33" s="34"/>
      <c r="CVU33" s="34"/>
      <c r="CVV33" s="34"/>
      <c r="CVW33" s="34"/>
      <c r="CVX33" s="34"/>
      <c r="CVY33" s="34"/>
      <c r="CVZ33" s="34"/>
      <c r="CWA33" s="34"/>
      <c r="CWB33" s="34"/>
      <c r="CWC33" s="34"/>
      <c r="CWD33" s="34"/>
      <c r="CWE33" s="34"/>
      <c r="CWF33" s="34"/>
      <c r="CWG33" s="34"/>
      <c r="CWH33" s="34"/>
      <c r="CWI33" s="34"/>
      <c r="CWJ33" s="34"/>
      <c r="CWK33" s="34"/>
      <c r="CWL33" s="34"/>
      <c r="CWM33" s="34"/>
      <c r="CWN33" s="34"/>
      <c r="CWO33" s="34"/>
      <c r="CWP33" s="34"/>
      <c r="CWQ33" s="34"/>
      <c r="CWR33" s="34"/>
      <c r="CWS33" s="34"/>
      <c r="CWT33" s="34"/>
      <c r="CWU33" s="34"/>
      <c r="CWV33" s="34"/>
      <c r="CWW33" s="34"/>
      <c r="CWX33" s="34"/>
      <c r="CWY33" s="34"/>
      <c r="CWZ33" s="34"/>
      <c r="CXA33" s="34"/>
      <c r="CXB33" s="34"/>
      <c r="CXC33" s="34"/>
      <c r="CXD33" s="34"/>
      <c r="CXE33" s="34"/>
      <c r="CXF33" s="34"/>
      <c r="CXG33" s="34"/>
      <c r="CXH33" s="34"/>
      <c r="CXI33" s="34"/>
      <c r="CXJ33" s="34"/>
      <c r="CXK33" s="34"/>
      <c r="CXL33" s="34"/>
      <c r="CXM33" s="34"/>
      <c r="CXN33" s="34"/>
      <c r="CXO33" s="34"/>
      <c r="CXP33" s="34"/>
      <c r="CXQ33" s="34"/>
      <c r="CXR33" s="34"/>
      <c r="CXS33" s="34"/>
      <c r="CXT33" s="34"/>
      <c r="CXU33" s="34"/>
      <c r="CXV33" s="34"/>
      <c r="CXW33" s="34"/>
      <c r="CXX33" s="34"/>
      <c r="CXY33" s="34"/>
      <c r="CXZ33" s="34"/>
      <c r="CYA33" s="34"/>
      <c r="CYB33" s="34"/>
      <c r="CYC33" s="34"/>
      <c r="CYD33" s="34"/>
      <c r="CYE33" s="34"/>
      <c r="CYF33" s="34"/>
      <c r="CYG33" s="34"/>
      <c r="CYH33" s="34"/>
      <c r="CYI33" s="34"/>
      <c r="CYJ33" s="34"/>
      <c r="CYK33" s="34"/>
      <c r="CYL33" s="34"/>
      <c r="CYM33" s="34"/>
      <c r="CYN33" s="34"/>
      <c r="CYO33" s="34"/>
      <c r="CYP33" s="34"/>
      <c r="CYQ33" s="34"/>
      <c r="CYR33" s="34"/>
      <c r="CYS33" s="34"/>
      <c r="CYT33" s="34"/>
      <c r="CYU33" s="34"/>
      <c r="CYV33" s="34"/>
      <c r="CYW33" s="34"/>
      <c r="CYX33" s="34"/>
      <c r="CYY33" s="34"/>
      <c r="CYZ33" s="34"/>
      <c r="CZA33" s="34"/>
      <c r="CZB33" s="34"/>
      <c r="CZC33" s="34"/>
      <c r="CZD33" s="34"/>
      <c r="CZE33" s="34"/>
      <c r="CZF33" s="34"/>
      <c r="CZG33" s="34"/>
      <c r="CZH33" s="34"/>
      <c r="CZI33" s="34"/>
      <c r="CZJ33" s="34"/>
      <c r="CZK33" s="34"/>
      <c r="CZL33" s="34"/>
      <c r="CZM33" s="34"/>
      <c r="CZN33" s="34"/>
      <c r="CZO33" s="34"/>
      <c r="CZP33" s="34"/>
      <c r="CZQ33" s="34"/>
      <c r="CZR33" s="34"/>
      <c r="CZS33" s="34"/>
      <c r="CZT33" s="34"/>
      <c r="CZU33" s="34"/>
      <c r="CZV33" s="34"/>
      <c r="CZW33" s="34"/>
      <c r="CZX33" s="34"/>
      <c r="CZY33" s="34"/>
      <c r="CZZ33" s="34"/>
      <c r="DAA33" s="34"/>
      <c r="DAB33" s="34"/>
      <c r="DAC33" s="34"/>
      <c r="DAD33" s="34"/>
      <c r="DAE33" s="34"/>
      <c r="DAF33" s="34"/>
      <c r="DAG33" s="34"/>
      <c r="DAH33" s="34"/>
      <c r="DAI33" s="34"/>
      <c r="DAJ33" s="34"/>
      <c r="DAK33" s="34"/>
      <c r="DAL33" s="34"/>
      <c r="DAM33" s="34"/>
      <c r="DAN33" s="34"/>
      <c r="DAO33" s="34"/>
      <c r="DAP33" s="34"/>
      <c r="DAQ33" s="34"/>
      <c r="DAR33" s="34"/>
      <c r="DAS33" s="34"/>
      <c r="DAT33" s="34"/>
      <c r="DAU33" s="34"/>
      <c r="DAV33" s="34"/>
      <c r="DAW33" s="34"/>
      <c r="DAX33" s="34"/>
      <c r="DAY33" s="34"/>
      <c r="DAZ33" s="34"/>
      <c r="DBA33" s="34"/>
      <c r="DBB33" s="34"/>
      <c r="DBC33" s="34"/>
      <c r="DBD33" s="34"/>
      <c r="DBE33" s="34"/>
      <c r="DBF33" s="34"/>
      <c r="DBG33" s="34"/>
      <c r="DBH33" s="34"/>
      <c r="DBI33" s="34"/>
      <c r="DBJ33" s="34"/>
      <c r="DBK33" s="34"/>
      <c r="DBL33" s="34"/>
      <c r="DBM33" s="34"/>
      <c r="DBN33" s="34"/>
      <c r="DBO33" s="34"/>
      <c r="DBP33" s="34"/>
      <c r="DBQ33" s="34"/>
      <c r="DBR33" s="34"/>
      <c r="DBS33" s="34"/>
      <c r="DBT33" s="34"/>
      <c r="DBU33" s="34"/>
      <c r="DBV33" s="34"/>
      <c r="DBW33" s="34"/>
      <c r="DBX33" s="34"/>
      <c r="DBY33" s="34"/>
      <c r="DBZ33" s="34"/>
      <c r="DCA33" s="34"/>
      <c r="DCB33" s="34"/>
      <c r="DCC33" s="34"/>
      <c r="DCD33" s="34"/>
      <c r="DCE33" s="34"/>
      <c r="DCF33" s="34"/>
      <c r="DCG33" s="34"/>
      <c r="DCH33" s="34"/>
      <c r="DCI33" s="34"/>
      <c r="DCJ33" s="34"/>
      <c r="DCK33" s="34"/>
      <c r="DCL33" s="34"/>
      <c r="DCM33" s="34"/>
      <c r="DCN33" s="34"/>
      <c r="DCO33" s="34"/>
      <c r="DCP33" s="34"/>
      <c r="DCQ33" s="34"/>
      <c r="DCR33" s="34"/>
      <c r="DCS33" s="34"/>
      <c r="DCT33" s="34"/>
      <c r="DCU33" s="34"/>
      <c r="DCV33" s="34"/>
      <c r="DCW33" s="34"/>
      <c r="DCX33" s="34"/>
      <c r="DCY33" s="34"/>
      <c r="DCZ33" s="34"/>
      <c r="DDA33" s="34"/>
      <c r="DDB33" s="34"/>
      <c r="DDC33" s="34"/>
      <c r="DDD33" s="34"/>
      <c r="DDE33" s="34"/>
      <c r="DDF33" s="34"/>
      <c r="DDG33" s="34"/>
      <c r="DDH33" s="34"/>
      <c r="DDI33" s="34"/>
      <c r="DDJ33" s="34"/>
      <c r="DDK33" s="34"/>
      <c r="DDL33" s="34"/>
      <c r="DDM33" s="34"/>
      <c r="DDN33" s="34"/>
      <c r="DDO33" s="34"/>
      <c r="DDP33" s="34"/>
      <c r="DDQ33" s="34"/>
      <c r="DDR33" s="34"/>
      <c r="DDS33" s="34"/>
      <c r="DDT33" s="34"/>
      <c r="DDU33" s="34"/>
      <c r="DDV33" s="34"/>
      <c r="DDW33" s="34"/>
      <c r="DDX33" s="34"/>
      <c r="DDY33" s="34"/>
      <c r="DDZ33" s="34"/>
      <c r="DEA33" s="34"/>
      <c r="DEB33" s="34"/>
      <c r="DEC33" s="34"/>
      <c r="DED33" s="34"/>
      <c r="DEE33" s="34"/>
      <c r="DEF33" s="34"/>
      <c r="DEG33" s="34"/>
      <c r="DEH33" s="34"/>
      <c r="DEI33" s="34"/>
      <c r="DEJ33" s="34"/>
      <c r="DEK33" s="34"/>
      <c r="DEL33" s="34"/>
      <c r="DEM33" s="34"/>
      <c r="DEN33" s="34"/>
      <c r="DEO33" s="34"/>
      <c r="DEP33" s="34"/>
      <c r="DEQ33" s="34"/>
      <c r="DER33" s="34"/>
      <c r="DES33" s="34"/>
      <c r="DET33" s="34"/>
      <c r="DEU33" s="34"/>
      <c r="DEV33" s="34"/>
      <c r="DEW33" s="34"/>
      <c r="DEX33" s="34"/>
      <c r="DEY33" s="34"/>
      <c r="DEZ33" s="34"/>
      <c r="DFA33" s="34"/>
      <c r="DFB33" s="34"/>
      <c r="DFC33" s="34"/>
      <c r="DFD33" s="34"/>
      <c r="DFE33" s="34"/>
      <c r="DFF33" s="34"/>
      <c r="DFG33" s="34"/>
      <c r="DFH33" s="34"/>
      <c r="DFI33" s="34"/>
      <c r="DFJ33" s="34"/>
      <c r="DFK33" s="34"/>
      <c r="DFL33" s="34"/>
      <c r="DFM33" s="34"/>
      <c r="DFN33" s="34"/>
      <c r="DFO33" s="34"/>
      <c r="DFP33" s="34"/>
      <c r="DFQ33" s="34"/>
      <c r="DFR33" s="34"/>
      <c r="DFS33" s="34"/>
      <c r="DFT33" s="34"/>
      <c r="DFU33" s="34"/>
      <c r="DFV33" s="34"/>
      <c r="DFW33" s="34"/>
      <c r="DFX33" s="34"/>
      <c r="DFY33" s="34"/>
      <c r="DFZ33" s="34"/>
      <c r="DGA33" s="34"/>
      <c r="DGB33" s="34"/>
      <c r="DGC33" s="34"/>
      <c r="DGD33" s="34"/>
      <c r="DGE33" s="34"/>
      <c r="DGF33" s="34"/>
      <c r="DGG33" s="34"/>
      <c r="DGH33" s="34"/>
      <c r="DGI33" s="34"/>
      <c r="DGJ33" s="34"/>
      <c r="DGK33" s="34"/>
      <c r="DGL33" s="34"/>
      <c r="DGM33" s="34"/>
      <c r="DGN33" s="34"/>
      <c r="DGO33" s="34"/>
      <c r="DGP33" s="34"/>
      <c r="DGQ33" s="34"/>
      <c r="DGR33" s="34"/>
      <c r="DGS33" s="34"/>
      <c r="DGT33" s="34"/>
      <c r="DGU33" s="34"/>
      <c r="DGV33" s="34"/>
      <c r="DGW33" s="34"/>
      <c r="DGX33" s="34"/>
      <c r="DGY33" s="34"/>
      <c r="DGZ33" s="34"/>
      <c r="DHA33" s="34"/>
      <c r="DHB33" s="34"/>
      <c r="DHC33" s="34"/>
      <c r="DHD33" s="34"/>
      <c r="DHE33" s="34"/>
      <c r="DHF33" s="34"/>
      <c r="DHG33" s="34"/>
      <c r="DHH33" s="34"/>
      <c r="DHI33" s="34"/>
      <c r="DHJ33" s="34"/>
      <c r="DHK33" s="34"/>
      <c r="DHL33" s="34"/>
      <c r="DHM33" s="34"/>
      <c r="DHN33" s="34"/>
      <c r="DHO33" s="34"/>
      <c r="DHP33" s="34"/>
      <c r="DHQ33" s="34"/>
      <c r="DHR33" s="34"/>
      <c r="DHS33" s="34"/>
      <c r="DHT33" s="34"/>
      <c r="DHU33" s="34"/>
      <c r="DHV33" s="34"/>
      <c r="DHW33" s="34"/>
      <c r="DHX33" s="34"/>
      <c r="DHY33" s="34"/>
      <c r="DHZ33" s="34"/>
      <c r="DIA33" s="34"/>
      <c r="DIB33" s="34"/>
      <c r="DIC33" s="34"/>
      <c r="DID33" s="34"/>
      <c r="DIE33" s="34"/>
      <c r="DIF33" s="34"/>
      <c r="DIG33" s="34"/>
      <c r="DIH33" s="34"/>
      <c r="DII33" s="34"/>
      <c r="DIJ33" s="34"/>
      <c r="DIK33" s="34"/>
      <c r="DIL33" s="34"/>
      <c r="DIM33" s="34"/>
      <c r="DIN33" s="34"/>
      <c r="DIO33" s="34"/>
      <c r="DIP33" s="34"/>
      <c r="DIQ33" s="34"/>
      <c r="DIR33" s="34"/>
      <c r="DIS33" s="34"/>
      <c r="DIT33" s="34"/>
      <c r="DIU33" s="34"/>
      <c r="DIV33" s="34"/>
      <c r="DIW33" s="34"/>
      <c r="DIX33" s="34"/>
      <c r="DIY33" s="34"/>
      <c r="DIZ33" s="34"/>
      <c r="DJA33" s="34"/>
      <c r="DJB33" s="34"/>
      <c r="DJC33" s="34"/>
      <c r="DJD33" s="34"/>
      <c r="DJE33" s="34"/>
      <c r="DJF33" s="34"/>
      <c r="DJG33" s="34"/>
      <c r="DJH33" s="34"/>
      <c r="DJI33" s="34"/>
      <c r="DJJ33" s="34"/>
      <c r="DJK33" s="34"/>
      <c r="DJL33" s="34"/>
      <c r="DJM33" s="34"/>
      <c r="DJN33" s="34"/>
      <c r="DJO33" s="34"/>
      <c r="DJP33" s="34"/>
      <c r="DJQ33" s="34"/>
      <c r="DJR33" s="34"/>
      <c r="DJS33" s="34"/>
      <c r="DJT33" s="34"/>
      <c r="DJU33" s="34"/>
      <c r="DJV33" s="34"/>
      <c r="DJW33" s="34"/>
      <c r="DJX33" s="34"/>
      <c r="DJY33" s="34"/>
      <c r="DJZ33" s="34"/>
      <c r="DKA33" s="34"/>
      <c r="DKB33" s="34"/>
      <c r="DKC33" s="34"/>
      <c r="DKD33" s="34"/>
      <c r="DKE33" s="34"/>
      <c r="DKF33" s="34"/>
      <c r="DKG33" s="34"/>
      <c r="DKH33" s="34"/>
      <c r="DKI33" s="34"/>
      <c r="DKJ33" s="34"/>
      <c r="DKK33" s="34"/>
      <c r="DKL33" s="34"/>
      <c r="DKM33" s="34"/>
      <c r="DKN33" s="34"/>
      <c r="DKO33" s="34"/>
      <c r="DKP33" s="34"/>
      <c r="DKQ33" s="34"/>
      <c r="DKR33" s="34"/>
      <c r="DKS33" s="34"/>
      <c r="DKT33" s="34"/>
      <c r="DKU33" s="34"/>
      <c r="DKV33" s="34"/>
      <c r="DKW33" s="34"/>
      <c r="DKX33" s="34"/>
      <c r="DKY33" s="34"/>
      <c r="DKZ33" s="34"/>
      <c r="DLA33" s="34"/>
      <c r="DLB33" s="34"/>
      <c r="DLC33" s="34"/>
      <c r="DLD33" s="34"/>
      <c r="DLE33" s="34"/>
      <c r="DLF33" s="34"/>
      <c r="DLG33" s="34"/>
      <c r="DLH33" s="34"/>
      <c r="DLI33" s="34"/>
      <c r="DLJ33" s="34"/>
      <c r="DLK33" s="34"/>
      <c r="DLL33" s="34"/>
      <c r="DLM33" s="34"/>
      <c r="DLN33" s="34"/>
      <c r="DLO33" s="34"/>
      <c r="DLP33" s="34"/>
      <c r="DLQ33" s="34"/>
      <c r="DLR33" s="34"/>
      <c r="DLS33" s="34"/>
      <c r="DLT33" s="34"/>
      <c r="DLU33" s="34"/>
      <c r="DLV33" s="34"/>
      <c r="DLW33" s="34"/>
      <c r="DLX33" s="34"/>
      <c r="DLY33" s="34"/>
      <c r="DLZ33" s="34"/>
      <c r="DMA33" s="34"/>
      <c r="DMB33" s="34"/>
      <c r="DMC33" s="34"/>
      <c r="DMD33" s="34"/>
      <c r="DME33" s="34"/>
      <c r="DMF33" s="34"/>
      <c r="DMG33" s="34"/>
      <c r="DMH33" s="34"/>
      <c r="DMI33" s="34"/>
      <c r="DMJ33" s="34"/>
      <c r="DMK33" s="34"/>
      <c r="DML33" s="34"/>
      <c r="DMM33" s="34"/>
      <c r="DMN33" s="34"/>
      <c r="DMO33" s="34"/>
      <c r="DMP33" s="34"/>
      <c r="DMQ33" s="34"/>
      <c r="DMR33" s="34"/>
      <c r="DMS33" s="34"/>
      <c r="DMT33" s="34"/>
      <c r="DMU33" s="34"/>
      <c r="DMV33" s="34"/>
      <c r="DMW33" s="34"/>
      <c r="DMX33" s="34"/>
      <c r="DMY33" s="34"/>
      <c r="DMZ33" s="34"/>
      <c r="DNA33" s="34"/>
      <c r="DNB33" s="34"/>
      <c r="DNC33" s="34"/>
      <c r="DND33" s="34"/>
      <c r="DNE33" s="34"/>
      <c r="DNF33" s="34"/>
      <c r="DNG33" s="34"/>
      <c r="DNH33" s="34"/>
      <c r="DNI33" s="34"/>
      <c r="DNJ33" s="34"/>
      <c r="DNK33" s="34"/>
      <c r="DNL33" s="34"/>
      <c r="DNM33" s="34"/>
      <c r="DNN33" s="34"/>
      <c r="DNO33" s="34"/>
      <c r="DNP33" s="34"/>
      <c r="DNQ33" s="34"/>
      <c r="DNR33" s="34"/>
      <c r="DNS33" s="34"/>
      <c r="DNT33" s="34"/>
      <c r="DNU33" s="34"/>
      <c r="DNV33" s="34"/>
      <c r="DNW33" s="34"/>
      <c r="DNX33" s="34"/>
      <c r="DNY33" s="34"/>
      <c r="DNZ33" s="34"/>
      <c r="DOA33" s="34"/>
      <c r="DOB33" s="34"/>
      <c r="DOC33" s="34"/>
      <c r="DOD33" s="34"/>
      <c r="DOE33" s="34"/>
      <c r="DOF33" s="34"/>
      <c r="DOG33" s="34"/>
      <c r="DOH33" s="34"/>
      <c r="DOI33" s="34"/>
      <c r="DOJ33" s="34"/>
      <c r="DOK33" s="34"/>
      <c r="DOL33" s="34"/>
      <c r="DOM33" s="34"/>
      <c r="DON33" s="34"/>
      <c r="DOO33" s="34"/>
      <c r="DOP33" s="34"/>
      <c r="DOQ33" s="34"/>
      <c r="DOR33" s="34"/>
      <c r="DOS33" s="34"/>
      <c r="DOT33" s="34"/>
      <c r="DOU33" s="34"/>
      <c r="DOV33" s="34"/>
      <c r="DOW33" s="34"/>
      <c r="DOX33" s="34"/>
      <c r="DOY33" s="34"/>
      <c r="DOZ33" s="34"/>
      <c r="DPA33" s="34"/>
      <c r="DPB33" s="34"/>
      <c r="DPC33" s="34"/>
      <c r="DPD33" s="34"/>
      <c r="DPE33" s="34"/>
      <c r="DPF33" s="34"/>
      <c r="DPG33" s="34"/>
      <c r="DPH33" s="34"/>
      <c r="DPI33" s="34"/>
      <c r="DPJ33" s="34"/>
      <c r="DPK33" s="34"/>
      <c r="DPL33" s="34"/>
      <c r="DPM33" s="34"/>
      <c r="DPN33" s="34"/>
      <c r="DPO33" s="34"/>
      <c r="DPP33" s="34"/>
      <c r="DPQ33" s="34"/>
      <c r="DPR33" s="34"/>
      <c r="DPS33" s="34"/>
      <c r="DPT33" s="34"/>
      <c r="DPU33" s="34"/>
      <c r="DPV33" s="34"/>
      <c r="DPW33" s="34"/>
      <c r="DPX33" s="34"/>
      <c r="DPY33" s="34"/>
      <c r="DPZ33" s="34"/>
      <c r="DQA33" s="34"/>
      <c r="DQB33" s="34"/>
      <c r="DQC33" s="34"/>
      <c r="DQD33" s="34"/>
      <c r="DQE33" s="34"/>
      <c r="DQF33" s="34"/>
      <c r="DQG33" s="34"/>
      <c r="DQH33" s="34"/>
      <c r="DQI33" s="34"/>
      <c r="DQJ33" s="34"/>
      <c r="DQK33" s="34"/>
      <c r="DQL33" s="34"/>
      <c r="DQM33" s="34"/>
      <c r="DQN33" s="34"/>
      <c r="DQO33" s="34"/>
      <c r="DQP33" s="34"/>
      <c r="DQQ33" s="34"/>
      <c r="DQR33" s="34"/>
      <c r="DQS33" s="34"/>
      <c r="DQT33" s="34"/>
      <c r="DQU33" s="34"/>
      <c r="DQV33" s="34"/>
      <c r="DQW33" s="34"/>
      <c r="DQX33" s="34"/>
      <c r="DQY33" s="34"/>
      <c r="DQZ33" s="34"/>
      <c r="DRA33" s="34"/>
      <c r="DRB33" s="34"/>
      <c r="DRC33" s="34"/>
      <c r="DRD33" s="34"/>
      <c r="DRE33" s="34"/>
      <c r="DRF33" s="34"/>
      <c r="DRG33" s="34"/>
      <c r="DRH33" s="34"/>
      <c r="DRI33" s="34"/>
      <c r="DRJ33" s="34"/>
      <c r="DRK33" s="34"/>
      <c r="DRL33" s="34"/>
      <c r="DRM33" s="34"/>
      <c r="DRN33" s="34"/>
      <c r="DRO33" s="34"/>
      <c r="DRP33" s="34"/>
      <c r="DRQ33" s="34"/>
      <c r="DRR33" s="34"/>
      <c r="DRS33" s="34"/>
      <c r="DRT33" s="34"/>
      <c r="DRU33" s="34"/>
      <c r="DRV33" s="34"/>
      <c r="DRW33" s="34"/>
      <c r="DRX33" s="34"/>
      <c r="DRY33" s="34"/>
      <c r="DRZ33" s="34"/>
      <c r="DSA33" s="34"/>
      <c r="DSB33" s="34"/>
      <c r="DSC33" s="34"/>
      <c r="DSD33" s="34"/>
      <c r="DSE33" s="34"/>
      <c r="DSF33" s="34"/>
      <c r="DSG33" s="34"/>
      <c r="DSH33" s="34"/>
      <c r="DSI33" s="34"/>
      <c r="DSJ33" s="34"/>
      <c r="DSK33" s="34"/>
      <c r="DSL33" s="34"/>
      <c r="DSM33" s="34"/>
      <c r="DSN33" s="34"/>
      <c r="DSO33" s="34"/>
      <c r="DSP33" s="34"/>
      <c r="DSQ33" s="34"/>
      <c r="DSR33" s="34"/>
      <c r="DSS33" s="34"/>
      <c r="DST33" s="34"/>
      <c r="DSU33" s="34"/>
      <c r="DSV33" s="34"/>
      <c r="DSW33" s="34"/>
      <c r="DSX33" s="34"/>
      <c r="DSY33" s="34"/>
      <c r="DSZ33" s="34"/>
      <c r="DTA33" s="34"/>
      <c r="DTB33" s="34"/>
      <c r="DTC33" s="34"/>
      <c r="DTD33" s="34"/>
      <c r="DTE33" s="34"/>
      <c r="DTF33" s="34"/>
      <c r="DTG33" s="34"/>
      <c r="DTH33" s="34"/>
      <c r="DTI33" s="34"/>
      <c r="DTJ33" s="34"/>
      <c r="DTK33" s="34"/>
      <c r="DTL33" s="34"/>
      <c r="DTM33" s="34"/>
      <c r="DTN33" s="34"/>
      <c r="DTO33" s="34"/>
      <c r="DTP33" s="34"/>
      <c r="DTQ33" s="34"/>
      <c r="DTR33" s="34"/>
      <c r="DTS33" s="34"/>
      <c r="DTT33" s="34"/>
      <c r="DTU33" s="34"/>
      <c r="DTV33" s="34"/>
      <c r="DTW33" s="34"/>
      <c r="DTX33" s="34"/>
      <c r="DTY33" s="34"/>
      <c r="DTZ33" s="34"/>
      <c r="DUA33" s="34"/>
      <c r="DUB33" s="34"/>
      <c r="DUC33" s="34"/>
      <c r="DUD33" s="34"/>
      <c r="DUE33" s="34"/>
      <c r="DUF33" s="34"/>
      <c r="DUG33" s="34"/>
      <c r="DUH33" s="34"/>
      <c r="DUI33" s="34"/>
      <c r="DUJ33" s="34"/>
      <c r="DUK33" s="34"/>
      <c r="DUL33" s="34"/>
      <c r="DUM33" s="34"/>
      <c r="DUN33" s="34"/>
      <c r="DUO33" s="34"/>
      <c r="DUP33" s="34"/>
      <c r="DUQ33" s="34"/>
      <c r="DUR33" s="34"/>
      <c r="DUS33" s="34"/>
      <c r="DUT33" s="34"/>
      <c r="DUU33" s="34"/>
      <c r="DUV33" s="34"/>
      <c r="DUW33" s="34"/>
      <c r="DUX33" s="34"/>
      <c r="DUY33" s="34"/>
      <c r="DUZ33" s="34"/>
      <c r="DVA33" s="34"/>
      <c r="DVB33" s="34"/>
      <c r="DVC33" s="34"/>
      <c r="DVD33" s="34"/>
      <c r="DVE33" s="34"/>
      <c r="DVF33" s="34"/>
      <c r="DVG33" s="34"/>
      <c r="DVH33" s="34"/>
      <c r="DVI33" s="34"/>
      <c r="DVJ33" s="34"/>
      <c r="DVK33" s="34"/>
      <c r="DVL33" s="34"/>
      <c r="DVM33" s="34"/>
      <c r="DVN33" s="34"/>
      <c r="DVO33" s="34"/>
      <c r="DVP33" s="34"/>
      <c r="DVQ33" s="34"/>
      <c r="DVR33" s="34"/>
      <c r="DVS33" s="34"/>
      <c r="DVT33" s="34"/>
      <c r="DVU33" s="34"/>
      <c r="DVV33" s="34"/>
      <c r="DVW33" s="34"/>
      <c r="DVX33" s="34"/>
      <c r="DVY33" s="34"/>
      <c r="DVZ33" s="34"/>
      <c r="DWA33" s="34"/>
      <c r="DWB33" s="34"/>
      <c r="DWC33" s="34"/>
      <c r="DWD33" s="34"/>
      <c r="DWE33" s="34"/>
      <c r="DWF33" s="34"/>
      <c r="DWG33" s="34"/>
      <c r="DWH33" s="34"/>
      <c r="DWI33" s="34"/>
      <c r="DWJ33" s="34"/>
      <c r="DWK33" s="34"/>
      <c r="DWL33" s="34"/>
      <c r="DWM33" s="34"/>
      <c r="DWN33" s="34"/>
      <c r="DWO33" s="34"/>
      <c r="DWP33" s="34"/>
      <c r="DWQ33" s="34"/>
      <c r="DWR33" s="34"/>
      <c r="DWS33" s="34"/>
      <c r="DWT33" s="34"/>
      <c r="DWU33" s="34"/>
      <c r="DWV33" s="34"/>
      <c r="DWW33" s="34"/>
      <c r="DWX33" s="34"/>
      <c r="DWY33" s="34"/>
      <c r="DWZ33" s="34"/>
      <c r="DXA33" s="34"/>
      <c r="DXB33" s="34"/>
      <c r="DXC33" s="34"/>
      <c r="DXD33" s="34"/>
      <c r="DXE33" s="34"/>
      <c r="DXF33" s="34"/>
      <c r="DXG33" s="34"/>
      <c r="DXH33" s="34"/>
      <c r="DXI33" s="34"/>
      <c r="DXJ33" s="34"/>
      <c r="DXK33" s="34"/>
      <c r="DXL33" s="34"/>
      <c r="DXM33" s="34"/>
      <c r="DXN33" s="34"/>
      <c r="DXO33" s="34"/>
      <c r="DXP33" s="34"/>
      <c r="DXQ33" s="34"/>
      <c r="DXR33" s="34"/>
      <c r="DXS33" s="34"/>
      <c r="DXT33" s="34"/>
      <c r="DXU33" s="34"/>
      <c r="DXV33" s="34"/>
      <c r="DXW33" s="34"/>
      <c r="DXX33" s="34"/>
      <c r="DXY33" s="34"/>
      <c r="DXZ33" s="34"/>
      <c r="DYA33" s="34"/>
      <c r="DYB33" s="34"/>
      <c r="DYC33" s="34"/>
      <c r="DYD33" s="34"/>
      <c r="DYE33" s="34"/>
      <c r="DYF33" s="34"/>
      <c r="DYG33" s="34"/>
      <c r="DYH33" s="34"/>
      <c r="DYI33" s="34"/>
      <c r="DYJ33" s="34"/>
      <c r="DYK33" s="34"/>
      <c r="DYL33" s="34"/>
      <c r="DYM33" s="34"/>
      <c r="DYN33" s="34"/>
      <c r="DYO33" s="34"/>
      <c r="DYP33" s="34"/>
      <c r="DYQ33" s="34"/>
      <c r="DYR33" s="34"/>
      <c r="DYS33" s="34"/>
      <c r="DYT33" s="34"/>
      <c r="DYU33" s="34"/>
      <c r="DYV33" s="34"/>
      <c r="DYW33" s="34"/>
      <c r="DYX33" s="34"/>
      <c r="DYY33" s="34"/>
      <c r="DYZ33" s="34"/>
      <c r="DZA33" s="34"/>
      <c r="DZB33" s="34"/>
      <c r="DZC33" s="34"/>
      <c r="DZD33" s="34"/>
      <c r="DZE33" s="34"/>
      <c r="DZF33" s="34"/>
      <c r="DZG33" s="34"/>
      <c r="DZH33" s="34"/>
      <c r="DZI33" s="34"/>
      <c r="DZJ33" s="34"/>
      <c r="DZK33" s="34"/>
      <c r="DZL33" s="34"/>
      <c r="DZM33" s="34"/>
      <c r="DZN33" s="34"/>
      <c r="DZO33" s="34"/>
      <c r="DZP33" s="34"/>
      <c r="DZQ33" s="34"/>
      <c r="DZR33" s="34"/>
      <c r="DZS33" s="34"/>
      <c r="DZT33" s="34"/>
      <c r="DZU33" s="34"/>
      <c r="DZV33" s="34"/>
      <c r="DZW33" s="34"/>
      <c r="DZX33" s="34"/>
      <c r="DZY33" s="34"/>
      <c r="DZZ33" s="34"/>
      <c r="EAA33" s="34"/>
      <c r="EAB33" s="34"/>
      <c r="EAC33" s="34"/>
      <c r="EAD33" s="34"/>
      <c r="EAE33" s="34"/>
      <c r="EAF33" s="34"/>
      <c r="EAG33" s="34"/>
      <c r="EAH33" s="34"/>
      <c r="EAI33" s="34"/>
      <c r="EAJ33" s="34"/>
      <c r="EAK33" s="34"/>
      <c r="EAL33" s="34"/>
      <c r="EAM33" s="34"/>
      <c r="EAN33" s="34"/>
      <c r="EAO33" s="34"/>
      <c r="EAP33" s="34"/>
      <c r="EAQ33" s="34"/>
      <c r="EAR33" s="34"/>
      <c r="EAS33" s="34"/>
      <c r="EAT33" s="34"/>
      <c r="EAU33" s="34"/>
      <c r="EAV33" s="34"/>
      <c r="EAW33" s="34"/>
      <c r="EAX33" s="34"/>
      <c r="EAY33" s="34"/>
      <c r="EAZ33" s="34"/>
      <c r="EBA33" s="34"/>
      <c r="EBB33" s="34"/>
      <c r="EBC33" s="34"/>
      <c r="EBD33" s="34"/>
      <c r="EBE33" s="34"/>
      <c r="EBF33" s="34"/>
      <c r="EBG33" s="34"/>
      <c r="EBH33" s="34"/>
      <c r="EBI33" s="34"/>
      <c r="EBJ33" s="34"/>
      <c r="EBK33" s="34"/>
      <c r="EBL33" s="34"/>
      <c r="EBM33" s="34"/>
      <c r="EBN33" s="34"/>
      <c r="EBO33" s="34"/>
      <c r="EBP33" s="34"/>
      <c r="EBQ33" s="34"/>
      <c r="EBR33" s="34"/>
      <c r="EBS33" s="34"/>
      <c r="EBT33" s="34"/>
      <c r="EBU33" s="34"/>
      <c r="EBV33" s="34"/>
      <c r="EBW33" s="34"/>
      <c r="EBX33" s="34"/>
      <c r="EBY33" s="34"/>
      <c r="EBZ33" s="34"/>
      <c r="ECA33" s="34"/>
      <c r="ECB33" s="34"/>
      <c r="ECC33" s="34"/>
      <c r="ECD33" s="34"/>
      <c r="ECE33" s="34"/>
      <c r="ECF33" s="34"/>
      <c r="ECG33" s="34"/>
      <c r="ECH33" s="34"/>
      <c r="ECI33" s="34"/>
      <c r="ECJ33" s="34"/>
      <c r="ECK33" s="34"/>
      <c r="ECL33" s="34"/>
      <c r="ECM33" s="34"/>
      <c r="ECN33" s="34"/>
      <c r="ECO33" s="34"/>
      <c r="ECP33" s="34"/>
      <c r="ECQ33" s="34"/>
      <c r="ECR33" s="34"/>
      <c r="ECS33" s="34"/>
      <c r="ECT33" s="34"/>
      <c r="ECU33" s="34"/>
      <c r="ECV33" s="34"/>
      <c r="ECW33" s="34"/>
      <c r="ECX33" s="34"/>
      <c r="ECY33" s="34"/>
      <c r="ECZ33" s="34"/>
      <c r="EDA33" s="34"/>
      <c r="EDB33" s="34"/>
      <c r="EDC33" s="34"/>
      <c r="EDD33" s="34"/>
      <c r="EDE33" s="34"/>
      <c r="EDF33" s="34"/>
      <c r="EDG33" s="34"/>
      <c r="EDH33" s="34"/>
      <c r="EDI33" s="34"/>
      <c r="EDJ33" s="34"/>
      <c r="EDK33" s="34"/>
      <c r="EDL33" s="34"/>
      <c r="EDM33" s="34"/>
      <c r="EDN33" s="34"/>
      <c r="EDO33" s="34"/>
      <c r="EDP33" s="34"/>
      <c r="EDQ33" s="34"/>
      <c r="EDR33" s="34"/>
      <c r="EDS33" s="34"/>
      <c r="EDT33" s="34"/>
      <c r="EDU33" s="34"/>
      <c r="EDV33" s="34"/>
      <c r="EDW33" s="34"/>
      <c r="EDX33" s="34"/>
      <c r="EDY33" s="34"/>
      <c r="EDZ33" s="34"/>
      <c r="EEA33" s="34"/>
      <c r="EEB33" s="34"/>
      <c r="EEC33" s="34"/>
      <c r="EED33" s="34"/>
      <c r="EEE33" s="34"/>
      <c r="EEF33" s="34"/>
      <c r="EEG33" s="34"/>
      <c r="EEH33" s="34"/>
      <c r="EEI33" s="34"/>
      <c r="EEJ33" s="34"/>
      <c r="EEK33" s="34"/>
      <c r="EEL33" s="34"/>
      <c r="EEM33" s="34"/>
      <c r="EEN33" s="34"/>
      <c r="EEO33" s="34"/>
      <c r="EEP33" s="34"/>
      <c r="EEQ33" s="34"/>
      <c r="EER33" s="34"/>
      <c r="EES33" s="34"/>
      <c r="EET33" s="34"/>
      <c r="EEU33" s="34"/>
      <c r="EEV33" s="34"/>
      <c r="EEW33" s="34"/>
      <c r="EEX33" s="34"/>
      <c r="EEY33" s="34"/>
      <c r="EEZ33" s="34"/>
      <c r="EFA33" s="34"/>
      <c r="EFB33" s="34"/>
      <c r="EFC33" s="34"/>
      <c r="EFD33" s="34"/>
      <c r="EFE33" s="34"/>
      <c r="EFF33" s="34"/>
      <c r="EFG33" s="34"/>
      <c r="EFH33" s="34"/>
      <c r="EFI33" s="34"/>
      <c r="EFJ33" s="34"/>
      <c r="EFK33" s="34"/>
      <c r="EFL33" s="34"/>
      <c r="EFM33" s="34"/>
      <c r="EFN33" s="34"/>
      <c r="EFO33" s="34"/>
      <c r="EFP33" s="34"/>
      <c r="EFQ33" s="34"/>
      <c r="EFR33" s="34"/>
      <c r="EFS33" s="34"/>
      <c r="EFT33" s="34"/>
      <c r="EFU33" s="34"/>
      <c r="EFV33" s="34"/>
      <c r="EFW33" s="34"/>
      <c r="EFX33" s="34"/>
      <c r="EFY33" s="34"/>
      <c r="EFZ33" s="34"/>
      <c r="EGA33" s="34"/>
      <c r="EGB33" s="34"/>
      <c r="EGC33" s="34"/>
      <c r="EGD33" s="34"/>
      <c r="EGE33" s="34"/>
      <c r="EGF33" s="34"/>
      <c r="EGG33" s="34"/>
      <c r="EGH33" s="34"/>
      <c r="EGI33" s="34"/>
      <c r="EGJ33" s="34"/>
      <c r="EGK33" s="34"/>
      <c r="EGL33" s="34"/>
      <c r="EGM33" s="34"/>
      <c r="EGN33" s="34"/>
      <c r="EGO33" s="34"/>
      <c r="EGP33" s="34"/>
      <c r="EGQ33" s="34"/>
      <c r="EGR33" s="34"/>
      <c r="EGS33" s="34"/>
      <c r="EGT33" s="34"/>
      <c r="EGU33" s="34"/>
      <c r="EGV33" s="34"/>
      <c r="EGW33" s="34"/>
      <c r="EGX33" s="34"/>
      <c r="EGY33" s="34"/>
      <c r="EGZ33" s="34"/>
      <c r="EHA33" s="34"/>
      <c r="EHB33" s="34"/>
      <c r="EHC33" s="34"/>
      <c r="EHD33" s="34"/>
      <c r="EHE33" s="34"/>
      <c r="EHF33" s="34"/>
      <c r="EHG33" s="34"/>
      <c r="EHH33" s="34"/>
      <c r="EHI33" s="34"/>
      <c r="EHJ33" s="34"/>
      <c r="EHK33" s="34"/>
      <c r="EHL33" s="34"/>
      <c r="EHM33" s="34"/>
      <c r="EHN33" s="34"/>
      <c r="EHO33" s="34"/>
      <c r="EHP33" s="34"/>
      <c r="EHQ33" s="34"/>
      <c r="EHR33" s="34"/>
      <c r="EHS33" s="34"/>
      <c r="EHT33" s="34"/>
      <c r="EHU33" s="34"/>
      <c r="EHV33" s="34"/>
      <c r="EHW33" s="34"/>
      <c r="EHX33" s="34"/>
      <c r="EHY33" s="34"/>
      <c r="EHZ33" s="34"/>
      <c r="EIA33" s="34"/>
      <c r="EIB33" s="34"/>
      <c r="EIC33" s="34"/>
      <c r="EID33" s="34"/>
      <c r="EIE33" s="34"/>
      <c r="EIF33" s="34"/>
      <c r="EIG33" s="34"/>
      <c r="EIH33" s="34"/>
      <c r="EII33" s="34"/>
      <c r="EIJ33" s="34"/>
      <c r="EIK33" s="34"/>
      <c r="EIL33" s="34"/>
      <c r="EIM33" s="34"/>
      <c r="EIN33" s="34"/>
      <c r="EIO33" s="34"/>
      <c r="EIP33" s="34"/>
      <c r="EIQ33" s="34"/>
      <c r="EIR33" s="34"/>
      <c r="EIS33" s="34"/>
      <c r="EIT33" s="34"/>
      <c r="EIU33" s="34"/>
      <c r="EIV33" s="34"/>
      <c r="EIW33" s="34"/>
      <c r="EIX33" s="34"/>
      <c r="EIY33" s="34"/>
      <c r="EIZ33" s="34"/>
      <c r="EJA33" s="34"/>
      <c r="EJB33" s="34"/>
      <c r="EJC33" s="34"/>
      <c r="EJD33" s="34"/>
      <c r="EJE33" s="34"/>
      <c r="EJF33" s="34"/>
      <c r="EJG33" s="34"/>
      <c r="EJH33" s="34"/>
      <c r="EJI33" s="34"/>
      <c r="EJJ33" s="34"/>
      <c r="EJK33" s="34"/>
      <c r="EJL33" s="34"/>
      <c r="EJM33" s="34"/>
      <c r="EJN33" s="34"/>
      <c r="EJO33" s="34"/>
      <c r="EJP33" s="34"/>
      <c r="EJQ33" s="34"/>
      <c r="EJR33" s="34"/>
      <c r="EJS33" s="34"/>
      <c r="EJT33" s="34"/>
      <c r="EJU33" s="34"/>
      <c r="EJV33" s="34"/>
      <c r="EJW33" s="34"/>
      <c r="EJX33" s="34"/>
      <c r="EJY33" s="34"/>
      <c r="EJZ33" s="34"/>
      <c r="EKA33" s="34"/>
      <c r="EKB33" s="34"/>
      <c r="EKC33" s="34"/>
      <c r="EKD33" s="34"/>
      <c r="EKE33" s="34"/>
      <c r="EKF33" s="34"/>
      <c r="EKG33" s="34"/>
      <c r="EKH33" s="34"/>
      <c r="EKI33" s="34"/>
      <c r="EKJ33" s="34"/>
      <c r="EKK33" s="34"/>
      <c r="EKL33" s="34"/>
      <c r="EKM33" s="34"/>
      <c r="EKN33" s="34"/>
      <c r="EKO33" s="34"/>
      <c r="EKP33" s="34"/>
      <c r="EKQ33" s="34"/>
      <c r="EKR33" s="34"/>
      <c r="EKS33" s="34"/>
      <c r="EKT33" s="34"/>
      <c r="EKU33" s="34"/>
      <c r="EKV33" s="34"/>
      <c r="EKW33" s="34"/>
      <c r="EKX33" s="34"/>
      <c r="EKY33" s="34"/>
      <c r="EKZ33" s="34"/>
      <c r="ELA33" s="34"/>
      <c r="ELB33" s="34"/>
      <c r="ELC33" s="34"/>
      <c r="ELD33" s="34"/>
      <c r="ELE33" s="34"/>
      <c r="ELF33" s="34"/>
      <c r="ELG33" s="34"/>
      <c r="ELH33" s="34"/>
      <c r="ELI33" s="34"/>
      <c r="ELJ33" s="34"/>
      <c r="ELK33" s="34"/>
      <c r="ELL33" s="34"/>
      <c r="ELM33" s="34"/>
      <c r="ELN33" s="34"/>
      <c r="ELO33" s="34"/>
      <c r="ELP33" s="34"/>
      <c r="ELQ33" s="34"/>
      <c r="ELR33" s="34"/>
      <c r="ELS33" s="34"/>
      <c r="ELT33" s="34"/>
      <c r="ELU33" s="34"/>
      <c r="ELV33" s="34"/>
      <c r="ELW33" s="34"/>
      <c r="ELX33" s="34"/>
      <c r="ELY33" s="34"/>
      <c r="ELZ33" s="34"/>
      <c r="EMA33" s="34"/>
      <c r="EMB33" s="34"/>
      <c r="EMC33" s="34"/>
      <c r="EMD33" s="34"/>
      <c r="EME33" s="34"/>
      <c r="EMF33" s="34"/>
      <c r="EMG33" s="34"/>
      <c r="EMH33" s="34"/>
      <c r="EMI33" s="34"/>
      <c r="EMJ33" s="34"/>
      <c r="EMK33" s="34"/>
      <c r="EML33" s="34"/>
      <c r="EMM33" s="34"/>
      <c r="EMN33" s="34"/>
      <c r="EMO33" s="34"/>
      <c r="EMP33" s="34"/>
      <c r="EMQ33" s="34"/>
      <c r="EMR33" s="34"/>
      <c r="EMS33" s="34"/>
      <c r="EMT33" s="34"/>
      <c r="EMU33" s="34"/>
      <c r="EMV33" s="34"/>
      <c r="EMW33" s="34"/>
      <c r="EMX33" s="34"/>
      <c r="EMY33" s="34"/>
      <c r="EMZ33" s="34"/>
      <c r="ENA33" s="34"/>
      <c r="ENB33" s="34"/>
      <c r="ENC33" s="34"/>
      <c r="END33" s="34"/>
      <c r="ENE33" s="34"/>
      <c r="ENF33" s="34"/>
      <c r="ENG33" s="34"/>
      <c r="ENH33" s="34"/>
      <c r="ENI33" s="34"/>
      <c r="ENJ33" s="34"/>
      <c r="ENK33" s="34"/>
      <c r="ENL33" s="34"/>
      <c r="ENM33" s="34"/>
      <c r="ENN33" s="34"/>
      <c r="ENO33" s="34"/>
      <c r="ENP33" s="34"/>
      <c r="ENQ33" s="34"/>
      <c r="ENR33" s="34"/>
      <c r="ENS33" s="34"/>
      <c r="ENT33" s="34"/>
      <c r="ENU33" s="34"/>
      <c r="ENV33" s="34"/>
      <c r="ENW33" s="34"/>
      <c r="ENX33" s="34"/>
      <c r="ENY33" s="34"/>
      <c r="ENZ33" s="34"/>
      <c r="EOA33" s="34"/>
      <c r="EOB33" s="34"/>
      <c r="EOC33" s="34"/>
      <c r="EOD33" s="34"/>
      <c r="EOE33" s="34"/>
      <c r="EOF33" s="34"/>
      <c r="EOG33" s="34"/>
      <c r="EOH33" s="34"/>
      <c r="EOI33" s="34"/>
      <c r="EOJ33" s="34"/>
      <c r="EOK33" s="34"/>
      <c r="EOL33" s="34"/>
      <c r="EOM33" s="34"/>
      <c r="EON33" s="34"/>
      <c r="EOO33" s="34"/>
      <c r="EOP33" s="34"/>
      <c r="EOQ33" s="34"/>
      <c r="EOR33" s="34"/>
      <c r="EOS33" s="34"/>
      <c r="EOT33" s="34"/>
      <c r="EOU33" s="34"/>
      <c r="EOV33" s="34"/>
      <c r="EOW33" s="34"/>
      <c r="EOX33" s="34"/>
      <c r="EOY33" s="34"/>
      <c r="EOZ33" s="34"/>
      <c r="EPA33" s="34"/>
      <c r="EPB33" s="34"/>
      <c r="EPC33" s="34"/>
      <c r="EPD33" s="34"/>
      <c r="EPE33" s="34"/>
      <c r="EPF33" s="34"/>
      <c r="EPG33" s="34"/>
      <c r="EPH33" s="34"/>
      <c r="EPI33" s="34"/>
      <c r="EPJ33" s="34"/>
      <c r="EPK33" s="34"/>
      <c r="EPL33" s="34"/>
      <c r="EPM33" s="34"/>
      <c r="EPN33" s="34"/>
      <c r="EPO33" s="34"/>
      <c r="EPP33" s="34"/>
      <c r="EPQ33" s="34"/>
      <c r="EPR33" s="34"/>
      <c r="EPS33" s="34"/>
      <c r="EPT33" s="34"/>
      <c r="EPU33" s="34"/>
      <c r="EPV33" s="34"/>
      <c r="EPW33" s="34"/>
      <c r="EPX33" s="34"/>
      <c r="EPY33" s="34"/>
      <c r="EPZ33" s="34"/>
      <c r="EQA33" s="34"/>
      <c r="EQB33" s="34"/>
      <c r="EQC33" s="34"/>
      <c r="EQD33" s="34"/>
      <c r="EQE33" s="34"/>
      <c r="EQF33" s="34"/>
      <c r="EQG33" s="34"/>
      <c r="EQH33" s="34"/>
      <c r="EQI33" s="34"/>
      <c r="EQJ33" s="34"/>
      <c r="EQK33" s="34"/>
      <c r="EQL33" s="34"/>
      <c r="EQM33" s="34"/>
      <c r="EQN33" s="34"/>
      <c r="EQO33" s="34"/>
      <c r="EQP33" s="34"/>
      <c r="EQQ33" s="34"/>
      <c r="EQR33" s="34"/>
      <c r="EQS33" s="34"/>
      <c r="EQT33" s="34"/>
      <c r="EQU33" s="34"/>
      <c r="EQV33" s="34"/>
      <c r="EQW33" s="34"/>
      <c r="EQX33" s="34"/>
      <c r="EQY33" s="34"/>
      <c r="EQZ33" s="34"/>
      <c r="ERA33" s="34"/>
      <c r="ERB33" s="34"/>
      <c r="ERC33" s="34"/>
      <c r="ERD33" s="34"/>
      <c r="ERE33" s="34"/>
      <c r="ERF33" s="34"/>
      <c r="ERG33" s="34"/>
      <c r="ERH33" s="34"/>
      <c r="ERI33" s="34"/>
      <c r="ERJ33" s="34"/>
      <c r="ERK33" s="34"/>
      <c r="ERL33" s="34"/>
      <c r="ERM33" s="34"/>
      <c r="ERN33" s="34"/>
      <c r="ERO33" s="34"/>
      <c r="ERP33" s="34"/>
      <c r="ERQ33" s="34"/>
      <c r="ERR33" s="34"/>
      <c r="ERS33" s="34"/>
      <c r="ERT33" s="34"/>
      <c r="ERU33" s="34"/>
      <c r="ERV33" s="34"/>
      <c r="ERW33" s="34"/>
      <c r="ERX33" s="34"/>
      <c r="ERY33" s="34"/>
      <c r="ERZ33" s="34"/>
      <c r="ESA33" s="34"/>
      <c r="ESB33" s="34"/>
      <c r="ESC33" s="34"/>
      <c r="ESD33" s="34"/>
      <c r="ESE33" s="34"/>
      <c r="ESF33" s="34"/>
      <c r="ESG33" s="34"/>
      <c r="ESH33" s="34"/>
      <c r="ESI33" s="34"/>
      <c r="ESJ33" s="34"/>
      <c r="ESK33" s="34"/>
      <c r="ESL33" s="34"/>
      <c r="ESM33" s="34"/>
      <c r="ESN33" s="34"/>
      <c r="ESO33" s="34"/>
      <c r="ESP33" s="34"/>
      <c r="ESQ33" s="34"/>
      <c r="ESR33" s="34"/>
      <c r="ESS33" s="34"/>
      <c r="EST33" s="34"/>
      <c r="ESU33" s="34"/>
      <c r="ESV33" s="34"/>
      <c r="ESW33" s="34"/>
      <c r="ESX33" s="34"/>
      <c r="ESY33" s="34"/>
      <c r="ESZ33" s="34"/>
      <c r="ETA33" s="34"/>
      <c r="ETB33" s="34"/>
      <c r="ETC33" s="34"/>
      <c r="ETD33" s="34"/>
      <c r="ETE33" s="34"/>
      <c r="ETF33" s="34"/>
      <c r="ETG33" s="34"/>
      <c r="ETH33" s="34"/>
      <c r="ETI33" s="34"/>
      <c r="ETJ33" s="34"/>
      <c r="ETK33" s="34"/>
      <c r="ETL33" s="34"/>
      <c r="ETM33" s="34"/>
      <c r="ETN33" s="34"/>
      <c r="ETO33" s="34"/>
      <c r="ETP33" s="34"/>
      <c r="ETQ33" s="34"/>
      <c r="ETR33" s="34"/>
      <c r="ETS33" s="34"/>
      <c r="ETT33" s="34"/>
      <c r="ETU33" s="34"/>
      <c r="ETV33" s="34"/>
      <c r="ETW33" s="34"/>
      <c r="ETX33" s="34"/>
      <c r="ETY33" s="34"/>
      <c r="ETZ33" s="34"/>
      <c r="EUA33" s="34"/>
      <c r="EUB33" s="34"/>
      <c r="EUC33" s="34"/>
      <c r="EUD33" s="34"/>
      <c r="EUE33" s="34"/>
      <c r="EUF33" s="34"/>
      <c r="EUG33" s="34"/>
      <c r="EUH33" s="34"/>
      <c r="EUI33" s="34"/>
      <c r="EUJ33" s="34"/>
      <c r="EUK33" s="34"/>
      <c r="EUL33" s="34"/>
      <c r="EUM33" s="34"/>
      <c r="EUN33" s="34"/>
      <c r="EUO33" s="34"/>
      <c r="EUP33" s="34"/>
      <c r="EUQ33" s="34"/>
      <c r="EUR33" s="34"/>
      <c r="EUS33" s="34"/>
      <c r="EUT33" s="34"/>
      <c r="EUU33" s="34"/>
      <c r="EUV33" s="34"/>
      <c r="EUW33" s="34"/>
      <c r="EUX33" s="34"/>
      <c r="EUY33" s="34"/>
      <c r="EUZ33" s="34"/>
      <c r="EVA33" s="34"/>
      <c r="EVB33" s="34"/>
      <c r="EVC33" s="34"/>
      <c r="EVD33" s="34"/>
      <c r="EVE33" s="34"/>
      <c r="EVF33" s="34"/>
      <c r="EVG33" s="34"/>
      <c r="EVH33" s="34"/>
      <c r="EVI33" s="34"/>
      <c r="EVJ33" s="34"/>
      <c r="EVK33" s="34"/>
      <c r="EVL33" s="34"/>
      <c r="EVM33" s="34"/>
      <c r="EVN33" s="34"/>
      <c r="EVO33" s="34"/>
      <c r="EVP33" s="34"/>
      <c r="EVQ33" s="34"/>
      <c r="EVR33" s="34"/>
      <c r="EVS33" s="34"/>
      <c r="EVT33" s="34"/>
      <c r="EVU33" s="34"/>
      <c r="EVV33" s="34"/>
      <c r="EVW33" s="34"/>
      <c r="EVX33" s="34"/>
      <c r="EVY33" s="34"/>
      <c r="EVZ33" s="34"/>
      <c r="EWA33" s="34"/>
      <c r="EWB33" s="34"/>
      <c r="EWC33" s="34"/>
      <c r="EWD33" s="34"/>
      <c r="EWE33" s="34"/>
      <c r="EWF33" s="34"/>
      <c r="EWG33" s="34"/>
      <c r="EWH33" s="34"/>
      <c r="EWI33" s="34"/>
      <c r="EWJ33" s="34"/>
      <c r="EWK33" s="34"/>
      <c r="EWL33" s="34"/>
      <c r="EWM33" s="34"/>
      <c r="EWN33" s="34"/>
      <c r="EWO33" s="34"/>
      <c r="EWP33" s="34"/>
      <c r="EWQ33" s="34"/>
      <c r="EWR33" s="34"/>
      <c r="EWS33" s="34"/>
      <c r="EWT33" s="34"/>
      <c r="EWU33" s="34"/>
      <c r="EWV33" s="34"/>
      <c r="EWW33" s="34"/>
      <c r="EWX33" s="34"/>
      <c r="EWY33" s="34"/>
      <c r="EWZ33" s="34"/>
      <c r="EXA33" s="34"/>
      <c r="EXB33" s="34"/>
      <c r="EXC33" s="34"/>
      <c r="EXD33" s="34"/>
      <c r="EXE33" s="34"/>
      <c r="EXF33" s="34"/>
      <c r="EXG33" s="34"/>
      <c r="EXH33" s="34"/>
      <c r="EXI33" s="34"/>
      <c r="EXJ33" s="34"/>
      <c r="EXK33" s="34"/>
      <c r="EXL33" s="34"/>
      <c r="EXM33" s="34"/>
      <c r="EXN33" s="34"/>
      <c r="EXO33" s="34"/>
      <c r="EXP33" s="34"/>
      <c r="EXQ33" s="34"/>
      <c r="EXR33" s="34"/>
      <c r="EXS33" s="34"/>
      <c r="EXT33" s="34"/>
      <c r="EXU33" s="34"/>
      <c r="EXV33" s="34"/>
      <c r="EXW33" s="34"/>
      <c r="EXX33" s="34"/>
      <c r="EXY33" s="34"/>
      <c r="EXZ33" s="34"/>
      <c r="EYA33" s="34"/>
      <c r="EYB33" s="34"/>
      <c r="EYC33" s="34"/>
      <c r="EYD33" s="34"/>
      <c r="EYE33" s="34"/>
      <c r="EYF33" s="34"/>
      <c r="EYG33" s="34"/>
      <c r="EYH33" s="34"/>
      <c r="EYI33" s="34"/>
      <c r="EYJ33" s="34"/>
      <c r="EYK33" s="34"/>
      <c r="EYL33" s="34"/>
      <c r="EYM33" s="34"/>
      <c r="EYN33" s="34"/>
      <c r="EYO33" s="34"/>
      <c r="EYP33" s="34"/>
      <c r="EYQ33" s="34"/>
      <c r="EYR33" s="34"/>
      <c r="EYS33" s="34"/>
      <c r="EYT33" s="34"/>
      <c r="EYU33" s="34"/>
      <c r="EYV33" s="34"/>
      <c r="EYW33" s="34"/>
      <c r="EYX33" s="34"/>
      <c r="EYY33" s="34"/>
      <c r="EYZ33" s="34"/>
      <c r="EZA33" s="34"/>
      <c r="EZB33" s="34"/>
      <c r="EZC33" s="34"/>
      <c r="EZD33" s="34"/>
      <c r="EZE33" s="34"/>
      <c r="EZF33" s="34"/>
      <c r="EZG33" s="34"/>
      <c r="EZH33" s="34"/>
      <c r="EZI33" s="34"/>
      <c r="EZJ33" s="34"/>
      <c r="EZK33" s="34"/>
      <c r="EZL33" s="34"/>
      <c r="EZM33" s="34"/>
      <c r="EZN33" s="34"/>
      <c r="EZO33" s="34"/>
      <c r="EZP33" s="34"/>
      <c r="EZQ33" s="34"/>
      <c r="EZR33" s="34"/>
      <c r="EZS33" s="34"/>
      <c r="EZT33" s="34"/>
      <c r="EZU33" s="34"/>
      <c r="EZV33" s="34"/>
      <c r="EZW33" s="34"/>
      <c r="EZX33" s="34"/>
      <c r="EZY33" s="34"/>
      <c r="EZZ33" s="34"/>
      <c r="FAA33" s="34"/>
      <c r="FAB33" s="34"/>
      <c r="FAC33" s="34"/>
      <c r="FAD33" s="34"/>
      <c r="FAE33" s="34"/>
      <c r="FAF33" s="34"/>
      <c r="FAG33" s="34"/>
      <c r="FAH33" s="34"/>
      <c r="FAI33" s="34"/>
      <c r="FAJ33" s="34"/>
      <c r="FAK33" s="34"/>
      <c r="FAL33" s="34"/>
      <c r="FAM33" s="34"/>
      <c r="FAN33" s="34"/>
      <c r="FAO33" s="34"/>
      <c r="FAP33" s="34"/>
      <c r="FAQ33" s="34"/>
      <c r="FAR33" s="34"/>
      <c r="FAS33" s="34"/>
      <c r="FAT33" s="34"/>
      <c r="FAU33" s="34"/>
      <c r="FAV33" s="34"/>
      <c r="FAW33" s="34"/>
      <c r="FAX33" s="34"/>
      <c r="FAY33" s="34"/>
      <c r="FAZ33" s="34"/>
      <c r="FBA33" s="34"/>
      <c r="FBB33" s="34"/>
      <c r="FBC33" s="34"/>
      <c r="FBD33" s="34"/>
      <c r="FBE33" s="34"/>
      <c r="FBF33" s="34"/>
      <c r="FBG33" s="34"/>
      <c r="FBH33" s="34"/>
      <c r="FBI33" s="34"/>
      <c r="FBJ33" s="34"/>
      <c r="FBK33" s="34"/>
      <c r="FBL33" s="34"/>
      <c r="FBM33" s="34"/>
      <c r="FBN33" s="34"/>
      <c r="FBO33" s="34"/>
      <c r="FBP33" s="34"/>
      <c r="FBQ33" s="34"/>
      <c r="FBR33" s="34"/>
      <c r="FBS33" s="34"/>
      <c r="FBT33" s="34"/>
      <c r="FBU33" s="34"/>
      <c r="FBV33" s="34"/>
      <c r="FBW33" s="34"/>
      <c r="FBX33" s="34"/>
      <c r="FBY33" s="34"/>
      <c r="FBZ33" s="34"/>
      <c r="FCA33" s="34"/>
      <c r="FCB33" s="34"/>
      <c r="FCC33" s="34"/>
      <c r="FCD33" s="34"/>
      <c r="FCE33" s="34"/>
      <c r="FCF33" s="34"/>
      <c r="FCG33" s="34"/>
      <c r="FCH33" s="34"/>
      <c r="FCI33" s="34"/>
      <c r="FCJ33" s="34"/>
      <c r="FCK33" s="34"/>
      <c r="FCL33" s="34"/>
      <c r="FCM33" s="34"/>
      <c r="FCN33" s="34"/>
      <c r="FCO33" s="34"/>
      <c r="FCP33" s="34"/>
      <c r="FCQ33" s="34"/>
      <c r="FCR33" s="34"/>
      <c r="FCS33" s="34"/>
      <c r="FCT33" s="34"/>
      <c r="FCU33" s="34"/>
      <c r="FCV33" s="34"/>
      <c r="FCW33" s="34"/>
      <c r="FCX33" s="34"/>
      <c r="FCY33" s="34"/>
      <c r="FCZ33" s="34"/>
      <c r="FDA33" s="34"/>
      <c r="FDB33" s="34"/>
      <c r="FDC33" s="34"/>
      <c r="FDD33" s="34"/>
      <c r="FDE33" s="34"/>
      <c r="FDF33" s="34"/>
      <c r="FDG33" s="34"/>
      <c r="FDH33" s="34"/>
      <c r="FDI33" s="34"/>
      <c r="FDJ33" s="34"/>
      <c r="FDK33" s="34"/>
      <c r="FDL33" s="34"/>
      <c r="FDM33" s="34"/>
      <c r="FDN33" s="34"/>
      <c r="FDO33" s="34"/>
      <c r="FDP33" s="34"/>
      <c r="FDQ33" s="34"/>
      <c r="FDR33" s="34"/>
      <c r="FDS33" s="34"/>
      <c r="FDT33" s="34"/>
      <c r="FDU33" s="34"/>
      <c r="FDV33" s="34"/>
      <c r="FDW33" s="34"/>
      <c r="FDX33" s="34"/>
      <c r="FDY33" s="34"/>
      <c r="FDZ33" s="34"/>
      <c r="FEA33" s="34"/>
      <c r="FEB33" s="34"/>
      <c r="FEC33" s="34"/>
      <c r="FED33" s="34"/>
      <c r="FEE33" s="34"/>
      <c r="FEF33" s="34"/>
      <c r="FEG33" s="34"/>
      <c r="FEH33" s="34"/>
      <c r="FEI33" s="34"/>
      <c r="FEJ33" s="34"/>
      <c r="FEK33" s="34"/>
      <c r="FEL33" s="34"/>
      <c r="FEM33" s="34"/>
      <c r="FEN33" s="34"/>
      <c r="FEO33" s="34"/>
      <c r="FEP33" s="34"/>
      <c r="FEQ33" s="34"/>
      <c r="FER33" s="34"/>
      <c r="FES33" s="34"/>
      <c r="FET33" s="34"/>
      <c r="FEU33" s="34"/>
      <c r="FEV33" s="34"/>
      <c r="FEW33" s="34"/>
      <c r="FEX33" s="34"/>
      <c r="FEY33" s="34"/>
      <c r="FEZ33" s="34"/>
      <c r="FFA33" s="34"/>
      <c r="FFB33" s="34"/>
      <c r="FFC33" s="34"/>
      <c r="FFD33" s="34"/>
      <c r="FFE33" s="34"/>
      <c r="FFF33" s="34"/>
      <c r="FFG33" s="34"/>
      <c r="FFH33" s="34"/>
      <c r="FFI33" s="34"/>
      <c r="FFJ33" s="34"/>
      <c r="FFK33" s="34"/>
      <c r="FFL33" s="34"/>
      <c r="FFM33" s="34"/>
      <c r="FFN33" s="34"/>
      <c r="FFO33" s="34"/>
      <c r="FFP33" s="34"/>
      <c r="FFQ33" s="34"/>
      <c r="FFR33" s="34"/>
      <c r="FFS33" s="34"/>
      <c r="FFT33" s="34"/>
      <c r="FFU33" s="34"/>
      <c r="FFV33" s="34"/>
      <c r="FFW33" s="34"/>
      <c r="FFX33" s="34"/>
      <c r="FFY33" s="34"/>
      <c r="FFZ33" s="34"/>
      <c r="FGA33" s="34"/>
      <c r="FGB33" s="34"/>
      <c r="FGC33" s="34"/>
      <c r="FGD33" s="34"/>
      <c r="FGE33" s="34"/>
      <c r="FGF33" s="34"/>
      <c r="FGG33" s="34"/>
      <c r="FGH33" s="34"/>
      <c r="FGI33" s="34"/>
      <c r="FGJ33" s="34"/>
      <c r="FGK33" s="34"/>
      <c r="FGL33" s="34"/>
      <c r="FGM33" s="34"/>
      <c r="FGN33" s="34"/>
      <c r="FGO33" s="34"/>
      <c r="FGP33" s="34"/>
      <c r="FGQ33" s="34"/>
      <c r="FGR33" s="34"/>
      <c r="FGS33" s="34"/>
      <c r="FGT33" s="34"/>
      <c r="FGU33" s="34"/>
      <c r="FGV33" s="34"/>
      <c r="FGW33" s="34"/>
      <c r="FGX33" s="34"/>
      <c r="FGY33" s="34"/>
      <c r="FGZ33" s="34"/>
      <c r="FHA33" s="34"/>
      <c r="FHB33" s="34"/>
      <c r="FHC33" s="34"/>
      <c r="FHD33" s="34"/>
      <c r="FHE33" s="34"/>
      <c r="FHF33" s="34"/>
      <c r="FHG33" s="34"/>
      <c r="FHH33" s="34"/>
      <c r="FHI33" s="34"/>
      <c r="FHJ33" s="34"/>
      <c r="FHK33" s="34"/>
      <c r="FHL33" s="34"/>
      <c r="FHM33" s="34"/>
      <c r="FHN33" s="34"/>
      <c r="FHO33" s="34"/>
      <c r="FHP33" s="34"/>
      <c r="FHQ33" s="34"/>
      <c r="FHR33" s="34"/>
      <c r="FHS33" s="34"/>
      <c r="FHT33" s="34"/>
      <c r="FHU33" s="34"/>
      <c r="FHV33" s="34"/>
      <c r="FHW33" s="34"/>
      <c r="FHX33" s="34"/>
      <c r="FHY33" s="34"/>
      <c r="FHZ33" s="34"/>
      <c r="FIA33" s="34"/>
      <c r="FIB33" s="34"/>
      <c r="FIC33" s="34"/>
      <c r="FID33" s="34"/>
      <c r="FIE33" s="34"/>
      <c r="FIF33" s="34"/>
      <c r="FIG33" s="34"/>
      <c r="FIH33" s="34"/>
      <c r="FII33" s="34"/>
      <c r="FIJ33" s="34"/>
      <c r="FIK33" s="34"/>
      <c r="FIL33" s="34"/>
      <c r="FIM33" s="34"/>
      <c r="FIN33" s="34"/>
      <c r="FIO33" s="34"/>
      <c r="FIP33" s="34"/>
      <c r="FIQ33" s="34"/>
      <c r="FIR33" s="34"/>
      <c r="FIS33" s="34"/>
      <c r="FIT33" s="34"/>
      <c r="FIU33" s="34"/>
      <c r="FIV33" s="34"/>
      <c r="FIW33" s="34"/>
      <c r="FIX33" s="34"/>
      <c r="FIY33" s="34"/>
      <c r="FIZ33" s="34"/>
      <c r="FJA33" s="34"/>
      <c r="FJB33" s="34"/>
      <c r="FJC33" s="34"/>
      <c r="FJD33" s="34"/>
      <c r="FJE33" s="34"/>
      <c r="FJF33" s="34"/>
      <c r="FJG33" s="34"/>
      <c r="FJH33" s="34"/>
      <c r="FJI33" s="34"/>
      <c r="FJJ33" s="34"/>
      <c r="FJK33" s="34"/>
      <c r="FJL33" s="34"/>
      <c r="FJM33" s="34"/>
      <c r="FJN33" s="34"/>
      <c r="FJO33" s="34"/>
      <c r="FJP33" s="34"/>
      <c r="FJQ33" s="34"/>
      <c r="FJR33" s="34"/>
      <c r="FJS33" s="34"/>
      <c r="FJT33" s="34"/>
      <c r="FJU33" s="34"/>
      <c r="FJV33" s="34"/>
      <c r="FJW33" s="34"/>
      <c r="FJX33" s="34"/>
      <c r="FJY33" s="34"/>
      <c r="FJZ33" s="34"/>
      <c r="FKA33" s="34"/>
      <c r="FKB33" s="34"/>
      <c r="FKC33" s="34"/>
      <c r="FKD33" s="34"/>
      <c r="FKE33" s="34"/>
      <c r="FKF33" s="34"/>
      <c r="FKG33" s="34"/>
      <c r="FKH33" s="34"/>
      <c r="FKI33" s="34"/>
      <c r="FKJ33" s="34"/>
      <c r="FKK33" s="34"/>
      <c r="FKL33" s="34"/>
      <c r="FKM33" s="34"/>
      <c r="FKN33" s="34"/>
      <c r="FKO33" s="34"/>
      <c r="FKP33" s="34"/>
      <c r="FKQ33" s="34"/>
      <c r="FKR33" s="34"/>
      <c r="FKS33" s="34"/>
      <c r="FKT33" s="34"/>
      <c r="FKU33" s="34"/>
      <c r="FKV33" s="34"/>
      <c r="FKW33" s="34"/>
      <c r="FKX33" s="34"/>
      <c r="FKY33" s="34"/>
      <c r="FKZ33" s="34"/>
      <c r="FLA33" s="34"/>
      <c r="FLB33" s="34"/>
      <c r="FLC33" s="34"/>
      <c r="FLD33" s="34"/>
      <c r="FLE33" s="34"/>
      <c r="FLF33" s="34"/>
      <c r="FLG33" s="34"/>
      <c r="FLH33" s="34"/>
      <c r="FLI33" s="34"/>
      <c r="FLJ33" s="34"/>
      <c r="FLK33" s="34"/>
      <c r="FLL33" s="34"/>
      <c r="FLM33" s="34"/>
      <c r="FLN33" s="34"/>
      <c r="FLO33" s="34"/>
      <c r="FLP33" s="34"/>
      <c r="FLQ33" s="34"/>
      <c r="FLR33" s="34"/>
      <c r="FLS33" s="34"/>
      <c r="FLT33" s="34"/>
      <c r="FLU33" s="34"/>
      <c r="FLV33" s="34"/>
      <c r="FLW33" s="34"/>
      <c r="FLX33" s="34"/>
      <c r="FLY33" s="34"/>
      <c r="FLZ33" s="34"/>
      <c r="FMA33" s="34"/>
      <c r="FMB33" s="34"/>
      <c r="FMC33" s="34"/>
      <c r="FMD33" s="34"/>
      <c r="FME33" s="34"/>
      <c r="FMF33" s="34"/>
      <c r="FMG33" s="34"/>
      <c r="FMH33" s="34"/>
      <c r="FMI33" s="34"/>
      <c r="FMJ33" s="34"/>
      <c r="FMK33" s="34"/>
      <c r="FML33" s="34"/>
      <c r="FMM33" s="34"/>
      <c r="FMN33" s="34"/>
      <c r="FMO33" s="34"/>
      <c r="FMP33" s="34"/>
      <c r="FMQ33" s="34"/>
      <c r="FMR33" s="34"/>
      <c r="FMS33" s="34"/>
      <c r="FMT33" s="34"/>
      <c r="FMU33" s="34"/>
      <c r="FMV33" s="34"/>
      <c r="FMW33" s="34"/>
      <c r="FMX33" s="34"/>
      <c r="FMY33" s="34"/>
      <c r="FMZ33" s="34"/>
      <c r="FNA33" s="34"/>
      <c r="FNB33" s="34"/>
      <c r="FNC33" s="34"/>
      <c r="FND33" s="34"/>
      <c r="FNE33" s="34"/>
      <c r="FNF33" s="34"/>
      <c r="FNG33" s="34"/>
      <c r="FNH33" s="34"/>
      <c r="FNI33" s="34"/>
      <c r="FNJ33" s="34"/>
      <c r="FNK33" s="34"/>
      <c r="FNL33" s="34"/>
      <c r="FNM33" s="34"/>
      <c r="FNN33" s="34"/>
      <c r="FNO33" s="34"/>
      <c r="FNP33" s="34"/>
      <c r="FNQ33" s="34"/>
      <c r="FNR33" s="34"/>
      <c r="FNS33" s="34"/>
      <c r="FNT33" s="34"/>
      <c r="FNU33" s="34"/>
      <c r="FNV33" s="34"/>
      <c r="FNW33" s="34"/>
      <c r="FNX33" s="34"/>
      <c r="FNY33" s="34"/>
      <c r="FNZ33" s="34"/>
      <c r="FOA33" s="34"/>
      <c r="FOB33" s="34"/>
      <c r="FOC33" s="34"/>
      <c r="FOD33" s="34"/>
      <c r="FOE33" s="34"/>
      <c r="FOF33" s="34"/>
      <c r="FOG33" s="34"/>
      <c r="FOH33" s="34"/>
      <c r="FOI33" s="34"/>
      <c r="FOJ33" s="34"/>
      <c r="FOK33" s="34"/>
      <c r="FOL33" s="34"/>
      <c r="FOM33" s="34"/>
      <c r="FON33" s="34"/>
      <c r="FOO33" s="34"/>
      <c r="FOP33" s="34"/>
      <c r="FOQ33" s="34"/>
      <c r="FOR33" s="34"/>
      <c r="FOS33" s="34"/>
      <c r="FOT33" s="34"/>
      <c r="FOU33" s="34"/>
      <c r="FOV33" s="34"/>
      <c r="FOW33" s="34"/>
      <c r="FOX33" s="34"/>
      <c r="FOY33" s="34"/>
      <c r="FOZ33" s="34"/>
      <c r="FPA33" s="34"/>
      <c r="FPB33" s="34"/>
      <c r="FPC33" s="34"/>
      <c r="FPD33" s="34"/>
      <c r="FPE33" s="34"/>
      <c r="FPF33" s="34"/>
      <c r="FPG33" s="34"/>
      <c r="FPH33" s="34"/>
      <c r="FPI33" s="34"/>
      <c r="FPJ33" s="34"/>
      <c r="FPK33" s="34"/>
      <c r="FPL33" s="34"/>
      <c r="FPM33" s="34"/>
      <c r="FPN33" s="34"/>
      <c r="FPO33" s="34"/>
      <c r="FPP33" s="34"/>
      <c r="FPQ33" s="34"/>
      <c r="FPR33" s="34"/>
      <c r="FPS33" s="34"/>
      <c r="FPT33" s="34"/>
      <c r="FPU33" s="34"/>
      <c r="FPV33" s="34"/>
      <c r="FPW33" s="34"/>
      <c r="FPX33" s="34"/>
      <c r="FPY33" s="34"/>
      <c r="FPZ33" s="34"/>
      <c r="FQA33" s="34"/>
      <c r="FQB33" s="34"/>
      <c r="FQC33" s="34"/>
      <c r="FQD33" s="34"/>
      <c r="FQE33" s="34"/>
      <c r="FQF33" s="34"/>
      <c r="FQG33" s="34"/>
      <c r="FQH33" s="34"/>
      <c r="FQI33" s="34"/>
      <c r="FQJ33" s="34"/>
      <c r="FQK33" s="34"/>
      <c r="FQL33" s="34"/>
      <c r="FQM33" s="34"/>
      <c r="FQN33" s="34"/>
      <c r="FQO33" s="34"/>
      <c r="FQP33" s="34"/>
      <c r="FQQ33" s="34"/>
      <c r="FQR33" s="34"/>
      <c r="FQS33" s="34"/>
      <c r="FQT33" s="34"/>
      <c r="FQU33" s="34"/>
      <c r="FQV33" s="34"/>
      <c r="FQW33" s="34"/>
      <c r="FQX33" s="34"/>
      <c r="FQY33" s="34"/>
      <c r="FQZ33" s="34"/>
      <c r="FRA33" s="34"/>
      <c r="FRB33" s="34"/>
      <c r="FRC33" s="34"/>
      <c r="FRD33" s="34"/>
      <c r="FRE33" s="34"/>
      <c r="FRF33" s="34"/>
      <c r="FRG33" s="34"/>
      <c r="FRH33" s="34"/>
      <c r="FRI33" s="34"/>
      <c r="FRJ33" s="34"/>
      <c r="FRK33" s="34"/>
      <c r="FRL33" s="34"/>
      <c r="FRM33" s="34"/>
      <c r="FRN33" s="34"/>
      <c r="FRO33" s="34"/>
      <c r="FRP33" s="34"/>
      <c r="FRQ33" s="34"/>
      <c r="FRR33" s="34"/>
      <c r="FRS33" s="34"/>
      <c r="FRT33" s="34"/>
      <c r="FRU33" s="34"/>
      <c r="FRV33" s="34"/>
      <c r="FRW33" s="34"/>
      <c r="FRX33" s="34"/>
      <c r="FRY33" s="34"/>
      <c r="FRZ33" s="34"/>
      <c r="FSA33" s="34"/>
      <c r="FSB33" s="34"/>
      <c r="FSC33" s="34"/>
      <c r="FSD33" s="34"/>
      <c r="FSE33" s="34"/>
      <c r="FSF33" s="34"/>
      <c r="FSG33" s="34"/>
      <c r="FSH33" s="34"/>
      <c r="FSI33" s="34"/>
      <c r="FSJ33" s="34"/>
      <c r="FSK33" s="34"/>
      <c r="FSL33" s="34"/>
      <c r="FSM33" s="34"/>
      <c r="FSN33" s="34"/>
      <c r="FSO33" s="34"/>
      <c r="FSP33" s="34"/>
      <c r="FSQ33" s="34"/>
      <c r="FSR33" s="34"/>
      <c r="FSS33" s="34"/>
      <c r="FST33" s="34"/>
      <c r="FSU33" s="34"/>
      <c r="FSV33" s="34"/>
      <c r="FSW33" s="34"/>
      <c r="FSX33" s="34"/>
      <c r="FSY33" s="34"/>
      <c r="FSZ33" s="34"/>
      <c r="FTA33" s="34"/>
      <c r="FTB33" s="34"/>
      <c r="FTC33" s="34"/>
      <c r="FTD33" s="34"/>
      <c r="FTE33" s="34"/>
      <c r="FTF33" s="34"/>
      <c r="FTG33" s="34"/>
      <c r="FTH33" s="34"/>
      <c r="FTI33" s="34"/>
      <c r="FTJ33" s="34"/>
      <c r="FTK33" s="34"/>
      <c r="FTL33" s="34"/>
      <c r="FTM33" s="34"/>
      <c r="FTN33" s="34"/>
      <c r="FTO33" s="34"/>
      <c r="FTP33" s="34"/>
      <c r="FTQ33" s="34"/>
      <c r="FTR33" s="34"/>
      <c r="FTS33" s="34"/>
      <c r="FTT33" s="34"/>
      <c r="FTU33" s="34"/>
      <c r="FTV33" s="34"/>
      <c r="FTW33" s="34"/>
      <c r="FTX33" s="34"/>
      <c r="FTY33" s="34"/>
      <c r="FTZ33" s="34"/>
      <c r="FUA33" s="34"/>
      <c r="FUB33" s="34"/>
      <c r="FUC33" s="34"/>
      <c r="FUD33" s="34"/>
      <c r="FUE33" s="34"/>
      <c r="FUF33" s="34"/>
      <c r="FUG33" s="34"/>
      <c r="FUH33" s="34"/>
      <c r="FUI33" s="34"/>
      <c r="FUJ33" s="34"/>
      <c r="FUK33" s="34"/>
      <c r="FUL33" s="34"/>
      <c r="FUM33" s="34"/>
      <c r="FUN33" s="34"/>
      <c r="FUO33" s="34"/>
      <c r="FUP33" s="34"/>
      <c r="FUQ33" s="34"/>
      <c r="FUR33" s="34"/>
      <c r="FUS33" s="34"/>
      <c r="FUT33" s="34"/>
      <c r="FUU33" s="34"/>
      <c r="FUV33" s="34"/>
      <c r="FUW33" s="34"/>
      <c r="FUX33" s="34"/>
      <c r="FUY33" s="34"/>
      <c r="FUZ33" s="34"/>
      <c r="FVA33" s="34"/>
      <c r="FVB33" s="34"/>
      <c r="FVC33" s="34"/>
      <c r="FVD33" s="34"/>
      <c r="FVE33" s="34"/>
      <c r="FVF33" s="34"/>
      <c r="FVG33" s="34"/>
      <c r="FVH33" s="34"/>
      <c r="FVI33" s="34"/>
      <c r="FVJ33" s="34"/>
      <c r="FVK33" s="34"/>
      <c r="FVL33" s="34"/>
      <c r="FVM33" s="34"/>
      <c r="FVN33" s="34"/>
      <c r="FVO33" s="34"/>
      <c r="FVP33" s="34"/>
      <c r="FVQ33" s="34"/>
      <c r="FVR33" s="34"/>
      <c r="FVS33" s="34"/>
      <c r="FVT33" s="34"/>
      <c r="FVU33" s="34"/>
      <c r="FVV33" s="34"/>
      <c r="FVW33" s="34"/>
      <c r="FVX33" s="34"/>
      <c r="FVY33" s="34"/>
      <c r="FVZ33" s="34"/>
      <c r="FWA33" s="34"/>
      <c r="FWB33" s="34"/>
      <c r="FWC33" s="34"/>
      <c r="FWD33" s="34"/>
      <c r="FWE33" s="34"/>
      <c r="FWF33" s="34"/>
      <c r="FWG33" s="34"/>
      <c r="FWH33" s="34"/>
      <c r="FWI33" s="34"/>
      <c r="FWJ33" s="34"/>
      <c r="FWK33" s="34"/>
      <c r="FWL33" s="34"/>
      <c r="FWM33" s="34"/>
      <c r="FWN33" s="34"/>
      <c r="FWO33" s="34"/>
      <c r="FWP33" s="34"/>
      <c r="FWQ33" s="34"/>
      <c r="FWR33" s="34"/>
      <c r="FWS33" s="34"/>
      <c r="FWT33" s="34"/>
      <c r="FWU33" s="34"/>
      <c r="FWV33" s="34"/>
      <c r="FWW33" s="34"/>
      <c r="FWX33" s="34"/>
      <c r="FWY33" s="34"/>
      <c r="FWZ33" s="34"/>
      <c r="FXA33" s="34"/>
      <c r="FXB33" s="34"/>
      <c r="FXC33" s="34"/>
      <c r="FXD33" s="34"/>
      <c r="FXE33" s="34"/>
      <c r="FXF33" s="34"/>
      <c r="FXG33" s="34"/>
      <c r="FXH33" s="34"/>
      <c r="FXI33" s="34"/>
      <c r="FXJ33" s="34"/>
      <c r="FXK33" s="34"/>
      <c r="FXL33" s="34"/>
      <c r="FXM33" s="34"/>
      <c r="FXN33" s="34"/>
      <c r="FXO33" s="34"/>
      <c r="FXP33" s="34"/>
      <c r="FXQ33" s="34"/>
      <c r="FXR33" s="34"/>
      <c r="FXS33" s="34"/>
      <c r="FXT33" s="34"/>
      <c r="FXU33" s="34"/>
      <c r="FXV33" s="34"/>
      <c r="FXW33" s="34"/>
      <c r="FXX33" s="34"/>
      <c r="FXY33" s="34"/>
      <c r="FXZ33" s="34"/>
      <c r="FYA33" s="34"/>
      <c r="FYB33" s="34"/>
      <c r="FYC33" s="34"/>
      <c r="FYD33" s="34"/>
      <c r="FYE33" s="34"/>
      <c r="FYF33" s="34"/>
      <c r="FYG33" s="34"/>
      <c r="FYH33" s="34"/>
      <c r="FYI33" s="34"/>
      <c r="FYJ33" s="34"/>
      <c r="FYK33" s="34"/>
      <c r="FYL33" s="34"/>
      <c r="FYM33" s="34"/>
      <c r="FYN33" s="34"/>
      <c r="FYO33" s="34"/>
      <c r="FYP33" s="34"/>
      <c r="FYQ33" s="34"/>
      <c r="FYR33" s="34"/>
      <c r="FYS33" s="34"/>
      <c r="FYT33" s="34"/>
      <c r="FYU33" s="34"/>
      <c r="FYV33" s="34"/>
      <c r="FYW33" s="34"/>
      <c r="FYX33" s="34"/>
      <c r="FYY33" s="34"/>
      <c r="FYZ33" s="34"/>
      <c r="FZA33" s="34"/>
      <c r="FZB33" s="34"/>
      <c r="FZC33" s="34"/>
      <c r="FZD33" s="34"/>
      <c r="FZE33" s="34"/>
      <c r="FZF33" s="34"/>
      <c r="FZG33" s="34"/>
      <c r="FZH33" s="34"/>
      <c r="FZI33" s="34"/>
      <c r="FZJ33" s="34"/>
      <c r="FZK33" s="34"/>
      <c r="FZL33" s="34"/>
      <c r="FZM33" s="34"/>
      <c r="FZN33" s="34"/>
      <c r="FZO33" s="34"/>
      <c r="FZP33" s="34"/>
      <c r="FZQ33" s="34"/>
      <c r="FZR33" s="34"/>
      <c r="FZS33" s="34"/>
      <c r="FZT33" s="34"/>
      <c r="FZU33" s="34"/>
      <c r="FZV33" s="34"/>
      <c r="FZW33" s="34"/>
      <c r="FZX33" s="34"/>
      <c r="FZY33" s="34"/>
      <c r="FZZ33" s="34"/>
      <c r="GAA33" s="34"/>
      <c r="GAB33" s="34"/>
      <c r="GAC33" s="34"/>
      <c r="GAD33" s="34"/>
      <c r="GAE33" s="34"/>
      <c r="GAF33" s="34"/>
      <c r="GAG33" s="34"/>
      <c r="GAH33" s="34"/>
      <c r="GAI33" s="34"/>
      <c r="GAJ33" s="34"/>
      <c r="GAK33" s="34"/>
      <c r="GAL33" s="34"/>
      <c r="GAM33" s="34"/>
      <c r="GAN33" s="34"/>
      <c r="GAO33" s="34"/>
      <c r="GAP33" s="34"/>
      <c r="GAQ33" s="34"/>
      <c r="GAR33" s="34"/>
      <c r="GAS33" s="34"/>
      <c r="GAT33" s="34"/>
      <c r="GAU33" s="34"/>
      <c r="GAV33" s="34"/>
      <c r="GAW33" s="34"/>
      <c r="GAX33" s="34"/>
      <c r="GAY33" s="34"/>
      <c r="GAZ33" s="34"/>
      <c r="GBA33" s="34"/>
      <c r="GBB33" s="34"/>
      <c r="GBC33" s="34"/>
      <c r="GBD33" s="34"/>
      <c r="GBE33" s="34"/>
      <c r="GBF33" s="34"/>
      <c r="GBG33" s="34"/>
      <c r="GBH33" s="34"/>
      <c r="GBI33" s="34"/>
      <c r="GBJ33" s="34"/>
      <c r="GBK33" s="34"/>
      <c r="GBL33" s="34"/>
      <c r="GBM33" s="34"/>
      <c r="GBN33" s="34"/>
      <c r="GBO33" s="34"/>
      <c r="GBP33" s="34"/>
      <c r="GBQ33" s="34"/>
      <c r="GBR33" s="34"/>
      <c r="GBS33" s="34"/>
      <c r="GBT33" s="34"/>
      <c r="GBU33" s="34"/>
      <c r="GBV33" s="34"/>
      <c r="GBW33" s="34"/>
      <c r="GBX33" s="34"/>
      <c r="GBY33" s="34"/>
      <c r="GBZ33" s="34"/>
      <c r="GCA33" s="34"/>
      <c r="GCB33" s="34"/>
      <c r="GCC33" s="34"/>
      <c r="GCD33" s="34"/>
      <c r="GCE33" s="34"/>
      <c r="GCF33" s="34"/>
      <c r="GCG33" s="34"/>
      <c r="GCH33" s="34"/>
      <c r="GCI33" s="34"/>
      <c r="GCJ33" s="34"/>
      <c r="GCK33" s="34"/>
      <c r="GCL33" s="34"/>
      <c r="GCM33" s="34"/>
      <c r="GCN33" s="34"/>
      <c r="GCO33" s="34"/>
      <c r="GCP33" s="34"/>
      <c r="GCQ33" s="34"/>
      <c r="GCR33" s="34"/>
      <c r="GCS33" s="34"/>
      <c r="GCT33" s="34"/>
      <c r="GCU33" s="34"/>
      <c r="GCV33" s="34"/>
      <c r="GCW33" s="34"/>
      <c r="GCX33" s="34"/>
      <c r="GCY33" s="34"/>
      <c r="GCZ33" s="34"/>
      <c r="GDA33" s="34"/>
      <c r="GDB33" s="34"/>
      <c r="GDC33" s="34"/>
      <c r="GDD33" s="34"/>
      <c r="GDE33" s="34"/>
      <c r="GDF33" s="34"/>
      <c r="GDG33" s="34"/>
      <c r="GDH33" s="34"/>
      <c r="GDI33" s="34"/>
      <c r="GDJ33" s="34"/>
      <c r="GDK33" s="34"/>
      <c r="GDL33" s="34"/>
      <c r="GDM33" s="34"/>
      <c r="GDN33" s="34"/>
      <c r="GDO33" s="34"/>
      <c r="GDP33" s="34"/>
      <c r="GDQ33" s="34"/>
      <c r="GDR33" s="34"/>
      <c r="GDS33" s="34"/>
      <c r="GDT33" s="34"/>
      <c r="GDU33" s="34"/>
      <c r="GDV33" s="34"/>
      <c r="GDW33" s="34"/>
      <c r="GDX33" s="34"/>
      <c r="GDY33" s="34"/>
      <c r="GDZ33" s="34"/>
      <c r="GEA33" s="34"/>
      <c r="GEB33" s="34"/>
      <c r="GEC33" s="34"/>
      <c r="GED33" s="34"/>
      <c r="GEE33" s="34"/>
      <c r="GEF33" s="34"/>
      <c r="GEG33" s="34"/>
      <c r="GEH33" s="34"/>
      <c r="GEI33" s="34"/>
      <c r="GEJ33" s="34"/>
      <c r="GEK33" s="34"/>
      <c r="GEL33" s="34"/>
      <c r="GEM33" s="34"/>
      <c r="GEN33" s="34"/>
      <c r="GEO33" s="34"/>
      <c r="GEP33" s="34"/>
      <c r="GEQ33" s="34"/>
      <c r="GER33" s="34"/>
      <c r="GES33" s="34"/>
      <c r="GET33" s="34"/>
      <c r="GEU33" s="34"/>
      <c r="GEV33" s="34"/>
      <c r="GEW33" s="34"/>
      <c r="GEX33" s="34"/>
      <c r="GEY33" s="34"/>
      <c r="GEZ33" s="34"/>
      <c r="GFA33" s="34"/>
      <c r="GFB33" s="34"/>
      <c r="GFC33" s="34"/>
      <c r="GFD33" s="34"/>
      <c r="GFE33" s="34"/>
      <c r="GFF33" s="34"/>
      <c r="GFG33" s="34"/>
      <c r="GFH33" s="34"/>
      <c r="GFI33" s="34"/>
      <c r="GFJ33" s="34"/>
      <c r="GFK33" s="34"/>
      <c r="GFL33" s="34"/>
      <c r="GFM33" s="34"/>
      <c r="GFN33" s="34"/>
      <c r="GFO33" s="34"/>
      <c r="GFP33" s="34"/>
      <c r="GFQ33" s="34"/>
      <c r="GFR33" s="34"/>
      <c r="GFS33" s="34"/>
      <c r="GFT33" s="34"/>
      <c r="GFU33" s="34"/>
      <c r="GFV33" s="34"/>
      <c r="GFW33" s="34"/>
      <c r="GFX33" s="34"/>
      <c r="GFY33" s="34"/>
      <c r="GFZ33" s="34"/>
      <c r="GGA33" s="34"/>
      <c r="GGB33" s="34"/>
      <c r="GGC33" s="34"/>
      <c r="GGD33" s="34"/>
      <c r="GGE33" s="34"/>
      <c r="GGF33" s="34"/>
      <c r="GGG33" s="34"/>
      <c r="GGH33" s="34"/>
      <c r="GGI33" s="34"/>
      <c r="GGJ33" s="34"/>
      <c r="GGK33" s="34"/>
      <c r="GGL33" s="34"/>
      <c r="GGM33" s="34"/>
      <c r="GGN33" s="34"/>
      <c r="GGO33" s="34"/>
      <c r="GGP33" s="34"/>
      <c r="GGQ33" s="34"/>
      <c r="GGR33" s="34"/>
      <c r="GGS33" s="34"/>
      <c r="GGT33" s="34"/>
      <c r="GGU33" s="34"/>
      <c r="GGV33" s="34"/>
      <c r="GGW33" s="34"/>
      <c r="GGX33" s="34"/>
      <c r="GGY33" s="34"/>
      <c r="GGZ33" s="34"/>
      <c r="GHA33" s="34"/>
      <c r="GHB33" s="34"/>
      <c r="GHC33" s="34"/>
      <c r="GHD33" s="34"/>
      <c r="GHE33" s="34"/>
      <c r="GHF33" s="34"/>
      <c r="GHG33" s="34"/>
      <c r="GHH33" s="34"/>
      <c r="GHI33" s="34"/>
      <c r="GHJ33" s="34"/>
      <c r="GHK33" s="34"/>
      <c r="GHL33" s="34"/>
      <c r="GHM33" s="34"/>
      <c r="GHN33" s="34"/>
      <c r="GHO33" s="34"/>
      <c r="GHP33" s="34"/>
      <c r="GHQ33" s="34"/>
      <c r="GHR33" s="34"/>
      <c r="GHS33" s="34"/>
      <c r="GHT33" s="34"/>
      <c r="GHU33" s="34"/>
      <c r="GHV33" s="34"/>
      <c r="GHW33" s="34"/>
      <c r="GHX33" s="34"/>
      <c r="GHY33" s="34"/>
      <c r="GHZ33" s="34"/>
      <c r="GIA33" s="34"/>
      <c r="GIB33" s="34"/>
      <c r="GIC33" s="34"/>
      <c r="GID33" s="34"/>
      <c r="GIE33" s="34"/>
      <c r="GIF33" s="34"/>
      <c r="GIG33" s="34"/>
      <c r="GIH33" s="34"/>
      <c r="GII33" s="34"/>
      <c r="GIJ33" s="34"/>
      <c r="GIK33" s="34"/>
      <c r="GIL33" s="34"/>
      <c r="GIM33" s="34"/>
      <c r="GIN33" s="34"/>
      <c r="GIO33" s="34"/>
      <c r="GIP33" s="34"/>
      <c r="GIQ33" s="34"/>
      <c r="GIR33" s="34"/>
      <c r="GIS33" s="34"/>
      <c r="GIT33" s="34"/>
      <c r="GIU33" s="34"/>
      <c r="GIV33" s="34"/>
      <c r="GIW33" s="34"/>
      <c r="GIX33" s="34"/>
      <c r="GIY33" s="34"/>
      <c r="GIZ33" s="34"/>
      <c r="GJA33" s="34"/>
      <c r="GJB33" s="34"/>
      <c r="GJC33" s="34"/>
      <c r="GJD33" s="34"/>
      <c r="GJE33" s="34"/>
      <c r="GJF33" s="34"/>
      <c r="GJG33" s="34"/>
      <c r="GJH33" s="34"/>
      <c r="GJI33" s="34"/>
      <c r="GJJ33" s="34"/>
      <c r="GJK33" s="34"/>
      <c r="GJL33" s="34"/>
      <c r="GJM33" s="34"/>
      <c r="GJN33" s="34"/>
      <c r="GJO33" s="34"/>
      <c r="GJP33" s="34"/>
      <c r="GJQ33" s="34"/>
      <c r="GJR33" s="34"/>
      <c r="GJS33" s="34"/>
      <c r="GJT33" s="34"/>
      <c r="GJU33" s="34"/>
      <c r="GJV33" s="34"/>
      <c r="GJW33" s="34"/>
      <c r="GJX33" s="34"/>
      <c r="GJY33" s="34"/>
      <c r="GJZ33" s="34"/>
      <c r="GKA33" s="34"/>
      <c r="GKB33" s="34"/>
      <c r="GKC33" s="34"/>
      <c r="GKD33" s="34"/>
      <c r="GKE33" s="34"/>
      <c r="GKF33" s="34"/>
      <c r="GKG33" s="34"/>
      <c r="GKH33" s="34"/>
      <c r="GKI33" s="34"/>
      <c r="GKJ33" s="34"/>
      <c r="GKK33" s="34"/>
      <c r="GKL33" s="34"/>
      <c r="GKM33" s="34"/>
      <c r="GKN33" s="34"/>
      <c r="GKO33" s="34"/>
      <c r="GKP33" s="34"/>
      <c r="GKQ33" s="34"/>
      <c r="GKR33" s="34"/>
      <c r="GKS33" s="34"/>
      <c r="GKT33" s="34"/>
      <c r="GKU33" s="34"/>
      <c r="GKV33" s="34"/>
      <c r="GKW33" s="34"/>
      <c r="GKX33" s="34"/>
      <c r="GKY33" s="34"/>
      <c r="GKZ33" s="34"/>
      <c r="GLA33" s="34"/>
      <c r="GLB33" s="34"/>
      <c r="GLC33" s="34"/>
      <c r="GLD33" s="34"/>
      <c r="GLE33" s="34"/>
      <c r="GLF33" s="34"/>
      <c r="GLG33" s="34"/>
      <c r="GLH33" s="34"/>
      <c r="GLI33" s="34"/>
      <c r="GLJ33" s="34"/>
      <c r="GLK33" s="34"/>
      <c r="GLL33" s="34"/>
      <c r="GLM33" s="34"/>
      <c r="GLN33" s="34"/>
      <c r="GLO33" s="34"/>
      <c r="GLP33" s="34"/>
      <c r="GLQ33" s="34"/>
      <c r="GLR33" s="34"/>
      <c r="GLS33" s="34"/>
      <c r="GLT33" s="34"/>
      <c r="GLU33" s="34"/>
      <c r="GLV33" s="34"/>
      <c r="GLW33" s="34"/>
      <c r="GLX33" s="34"/>
      <c r="GLY33" s="34"/>
      <c r="GLZ33" s="34"/>
      <c r="GMA33" s="34"/>
      <c r="GMB33" s="34"/>
      <c r="GMC33" s="34"/>
      <c r="GMD33" s="34"/>
      <c r="GME33" s="34"/>
      <c r="GMF33" s="34"/>
      <c r="GMG33" s="34"/>
      <c r="GMH33" s="34"/>
      <c r="GMI33" s="34"/>
      <c r="GMJ33" s="34"/>
      <c r="GMK33" s="34"/>
      <c r="GML33" s="34"/>
      <c r="GMM33" s="34"/>
      <c r="GMN33" s="34"/>
      <c r="GMO33" s="34"/>
      <c r="GMP33" s="34"/>
      <c r="GMQ33" s="34"/>
      <c r="GMR33" s="34"/>
      <c r="GMS33" s="34"/>
      <c r="GMT33" s="34"/>
      <c r="GMU33" s="34"/>
      <c r="GMV33" s="34"/>
      <c r="GMW33" s="34"/>
      <c r="GMX33" s="34"/>
      <c r="GMY33" s="34"/>
      <c r="GMZ33" s="34"/>
      <c r="GNA33" s="34"/>
      <c r="GNB33" s="34"/>
      <c r="GNC33" s="34"/>
      <c r="GND33" s="34"/>
      <c r="GNE33" s="34"/>
      <c r="GNF33" s="34"/>
      <c r="GNG33" s="34"/>
      <c r="GNH33" s="34"/>
      <c r="GNI33" s="34"/>
      <c r="GNJ33" s="34"/>
      <c r="GNK33" s="34"/>
      <c r="GNL33" s="34"/>
      <c r="GNM33" s="34"/>
      <c r="GNN33" s="34"/>
      <c r="GNO33" s="34"/>
      <c r="GNP33" s="34"/>
      <c r="GNQ33" s="34"/>
      <c r="GNR33" s="34"/>
      <c r="GNS33" s="34"/>
      <c r="GNT33" s="34"/>
      <c r="GNU33" s="34"/>
      <c r="GNV33" s="34"/>
      <c r="GNW33" s="34"/>
      <c r="GNX33" s="34"/>
      <c r="GNY33" s="34"/>
      <c r="GNZ33" s="34"/>
      <c r="GOA33" s="34"/>
      <c r="GOB33" s="34"/>
      <c r="GOC33" s="34"/>
      <c r="GOD33" s="34"/>
      <c r="GOE33" s="34"/>
      <c r="GOF33" s="34"/>
      <c r="GOG33" s="34"/>
      <c r="GOH33" s="34"/>
      <c r="GOI33" s="34"/>
      <c r="GOJ33" s="34"/>
      <c r="GOK33" s="34"/>
      <c r="GOL33" s="34"/>
      <c r="GOM33" s="34"/>
      <c r="GON33" s="34"/>
      <c r="GOO33" s="34"/>
      <c r="GOP33" s="34"/>
      <c r="GOQ33" s="34"/>
      <c r="GOR33" s="34"/>
      <c r="GOS33" s="34"/>
      <c r="GOT33" s="34"/>
      <c r="GOU33" s="34"/>
      <c r="GOV33" s="34"/>
      <c r="GOW33" s="34"/>
      <c r="GOX33" s="34"/>
      <c r="GOY33" s="34"/>
      <c r="GOZ33" s="34"/>
      <c r="GPA33" s="34"/>
      <c r="GPB33" s="34"/>
      <c r="GPC33" s="34"/>
      <c r="GPD33" s="34"/>
      <c r="GPE33" s="34"/>
      <c r="GPF33" s="34"/>
      <c r="GPG33" s="34"/>
      <c r="GPH33" s="34"/>
      <c r="GPI33" s="34"/>
      <c r="GPJ33" s="34"/>
      <c r="GPK33" s="34"/>
      <c r="GPL33" s="34"/>
      <c r="GPM33" s="34"/>
      <c r="GPN33" s="34"/>
      <c r="GPO33" s="34"/>
      <c r="GPP33" s="34"/>
      <c r="GPQ33" s="34"/>
      <c r="GPR33" s="34"/>
      <c r="GPS33" s="34"/>
      <c r="GPT33" s="34"/>
      <c r="GPU33" s="34"/>
      <c r="GPV33" s="34"/>
      <c r="GPW33" s="34"/>
      <c r="GPX33" s="34"/>
      <c r="GPY33" s="34"/>
      <c r="GPZ33" s="34"/>
      <c r="GQA33" s="34"/>
      <c r="GQB33" s="34"/>
      <c r="GQC33" s="34"/>
      <c r="GQD33" s="34"/>
      <c r="GQE33" s="34"/>
      <c r="GQF33" s="34"/>
      <c r="GQG33" s="34"/>
      <c r="GQH33" s="34"/>
      <c r="GQI33" s="34"/>
      <c r="GQJ33" s="34"/>
      <c r="GQK33" s="34"/>
      <c r="GQL33" s="34"/>
      <c r="GQM33" s="34"/>
      <c r="GQN33" s="34"/>
      <c r="GQO33" s="34"/>
      <c r="GQP33" s="34"/>
      <c r="GQQ33" s="34"/>
      <c r="GQR33" s="34"/>
      <c r="GQS33" s="34"/>
      <c r="GQT33" s="34"/>
      <c r="GQU33" s="34"/>
      <c r="GQV33" s="34"/>
      <c r="GQW33" s="34"/>
      <c r="GQX33" s="34"/>
      <c r="GQY33" s="34"/>
      <c r="GQZ33" s="34"/>
      <c r="GRA33" s="34"/>
      <c r="GRB33" s="34"/>
      <c r="GRC33" s="34"/>
      <c r="GRD33" s="34"/>
      <c r="GRE33" s="34"/>
      <c r="GRF33" s="34"/>
      <c r="GRG33" s="34"/>
      <c r="GRH33" s="34"/>
      <c r="GRI33" s="34"/>
      <c r="GRJ33" s="34"/>
      <c r="GRK33" s="34"/>
      <c r="GRL33" s="34"/>
      <c r="GRM33" s="34"/>
      <c r="GRN33" s="34"/>
      <c r="GRO33" s="34"/>
      <c r="GRP33" s="34"/>
      <c r="GRQ33" s="34"/>
      <c r="GRR33" s="34"/>
      <c r="GRS33" s="34"/>
      <c r="GRT33" s="34"/>
      <c r="GRU33" s="34"/>
      <c r="GRV33" s="34"/>
      <c r="GRW33" s="34"/>
      <c r="GRX33" s="34"/>
      <c r="GRY33" s="34"/>
      <c r="GRZ33" s="34"/>
      <c r="GSA33" s="34"/>
      <c r="GSB33" s="34"/>
      <c r="GSC33" s="34"/>
      <c r="GSD33" s="34"/>
      <c r="GSE33" s="34"/>
      <c r="GSF33" s="34"/>
      <c r="GSG33" s="34"/>
      <c r="GSH33" s="34"/>
      <c r="GSI33" s="34"/>
      <c r="GSJ33" s="34"/>
      <c r="GSK33" s="34"/>
      <c r="GSL33" s="34"/>
      <c r="GSM33" s="34"/>
      <c r="GSN33" s="34"/>
      <c r="GSO33" s="34"/>
      <c r="GSP33" s="34"/>
      <c r="GSQ33" s="34"/>
      <c r="GSR33" s="34"/>
      <c r="GSS33" s="34"/>
      <c r="GST33" s="34"/>
      <c r="GSU33" s="34"/>
      <c r="GSV33" s="34"/>
      <c r="GSW33" s="34"/>
      <c r="GSX33" s="34"/>
      <c r="GSY33" s="34"/>
      <c r="GSZ33" s="34"/>
      <c r="GTA33" s="34"/>
      <c r="GTB33" s="34"/>
      <c r="GTC33" s="34"/>
      <c r="GTD33" s="34"/>
      <c r="GTE33" s="34"/>
      <c r="GTF33" s="34"/>
      <c r="GTG33" s="34"/>
      <c r="GTH33" s="34"/>
      <c r="GTI33" s="34"/>
      <c r="GTJ33" s="34"/>
      <c r="GTK33" s="34"/>
      <c r="GTL33" s="34"/>
      <c r="GTM33" s="34"/>
      <c r="GTN33" s="34"/>
      <c r="GTO33" s="34"/>
      <c r="GTP33" s="34"/>
      <c r="GTQ33" s="34"/>
      <c r="GTR33" s="34"/>
      <c r="GTS33" s="34"/>
      <c r="GTT33" s="34"/>
      <c r="GTU33" s="34"/>
      <c r="GTV33" s="34"/>
      <c r="GTW33" s="34"/>
      <c r="GTX33" s="34"/>
      <c r="GTY33" s="34"/>
      <c r="GTZ33" s="34"/>
      <c r="GUA33" s="34"/>
      <c r="GUB33" s="34"/>
      <c r="GUC33" s="34"/>
      <c r="GUD33" s="34"/>
      <c r="GUE33" s="34"/>
      <c r="GUF33" s="34"/>
      <c r="GUG33" s="34"/>
      <c r="GUH33" s="34"/>
      <c r="GUI33" s="34"/>
      <c r="GUJ33" s="34"/>
      <c r="GUK33" s="34"/>
      <c r="GUL33" s="34"/>
      <c r="GUM33" s="34"/>
      <c r="GUN33" s="34"/>
      <c r="GUO33" s="34"/>
      <c r="GUP33" s="34"/>
      <c r="GUQ33" s="34"/>
      <c r="GUR33" s="34"/>
      <c r="GUS33" s="34"/>
      <c r="GUT33" s="34"/>
      <c r="GUU33" s="34"/>
      <c r="GUV33" s="34"/>
      <c r="GUW33" s="34"/>
      <c r="GUX33" s="34"/>
      <c r="GUY33" s="34"/>
      <c r="GUZ33" s="34"/>
      <c r="GVA33" s="34"/>
      <c r="GVB33" s="34"/>
      <c r="GVC33" s="34"/>
      <c r="GVD33" s="34"/>
      <c r="GVE33" s="34"/>
      <c r="GVF33" s="34"/>
      <c r="GVG33" s="34"/>
      <c r="GVH33" s="34"/>
      <c r="GVI33" s="34"/>
      <c r="GVJ33" s="34"/>
      <c r="GVK33" s="34"/>
      <c r="GVL33" s="34"/>
      <c r="GVM33" s="34"/>
      <c r="GVN33" s="34"/>
      <c r="GVO33" s="34"/>
      <c r="GVP33" s="34"/>
      <c r="GVQ33" s="34"/>
      <c r="GVR33" s="34"/>
      <c r="GVS33" s="34"/>
      <c r="GVT33" s="34"/>
      <c r="GVU33" s="34"/>
      <c r="GVV33" s="34"/>
      <c r="GVW33" s="34"/>
      <c r="GVX33" s="34"/>
      <c r="GVY33" s="34"/>
      <c r="GVZ33" s="34"/>
      <c r="GWA33" s="34"/>
      <c r="GWB33" s="34"/>
      <c r="GWC33" s="34"/>
      <c r="GWD33" s="34"/>
      <c r="GWE33" s="34"/>
      <c r="GWF33" s="34"/>
      <c r="GWG33" s="34"/>
      <c r="GWH33" s="34"/>
      <c r="GWI33" s="34"/>
      <c r="GWJ33" s="34"/>
      <c r="GWK33" s="34"/>
      <c r="GWL33" s="34"/>
      <c r="GWM33" s="34"/>
      <c r="GWN33" s="34"/>
      <c r="GWO33" s="34"/>
      <c r="GWP33" s="34"/>
      <c r="GWQ33" s="34"/>
      <c r="GWR33" s="34"/>
      <c r="GWS33" s="34"/>
      <c r="GWT33" s="34"/>
      <c r="GWU33" s="34"/>
      <c r="GWV33" s="34"/>
      <c r="GWW33" s="34"/>
      <c r="GWX33" s="34"/>
      <c r="GWY33" s="34"/>
      <c r="GWZ33" s="34"/>
      <c r="GXA33" s="34"/>
      <c r="GXB33" s="34"/>
      <c r="GXC33" s="34"/>
      <c r="GXD33" s="34"/>
      <c r="GXE33" s="34"/>
      <c r="GXF33" s="34"/>
      <c r="GXG33" s="34"/>
      <c r="GXH33" s="34"/>
      <c r="GXI33" s="34"/>
      <c r="GXJ33" s="34"/>
      <c r="GXK33" s="34"/>
      <c r="GXL33" s="34"/>
      <c r="GXM33" s="34"/>
      <c r="GXN33" s="34"/>
      <c r="GXO33" s="34"/>
      <c r="GXP33" s="34"/>
      <c r="GXQ33" s="34"/>
      <c r="GXR33" s="34"/>
      <c r="GXS33" s="34"/>
      <c r="GXT33" s="34"/>
      <c r="GXU33" s="34"/>
      <c r="GXV33" s="34"/>
      <c r="GXW33" s="34"/>
      <c r="GXX33" s="34"/>
      <c r="GXY33" s="34"/>
      <c r="GXZ33" s="34"/>
      <c r="GYA33" s="34"/>
      <c r="GYB33" s="34"/>
      <c r="GYC33" s="34"/>
      <c r="GYD33" s="34"/>
      <c r="GYE33" s="34"/>
      <c r="GYF33" s="34"/>
      <c r="GYG33" s="34"/>
      <c r="GYH33" s="34"/>
      <c r="GYI33" s="34"/>
      <c r="GYJ33" s="34"/>
      <c r="GYK33" s="34"/>
      <c r="GYL33" s="34"/>
      <c r="GYM33" s="34"/>
      <c r="GYN33" s="34"/>
      <c r="GYO33" s="34"/>
      <c r="GYP33" s="34"/>
      <c r="GYQ33" s="34"/>
      <c r="GYR33" s="34"/>
      <c r="GYS33" s="34"/>
      <c r="GYT33" s="34"/>
      <c r="GYU33" s="34"/>
      <c r="GYV33" s="34"/>
      <c r="GYW33" s="34"/>
      <c r="GYX33" s="34"/>
      <c r="GYY33" s="34"/>
      <c r="GYZ33" s="34"/>
      <c r="GZA33" s="34"/>
      <c r="GZB33" s="34"/>
      <c r="GZC33" s="34"/>
      <c r="GZD33" s="34"/>
      <c r="GZE33" s="34"/>
      <c r="GZF33" s="34"/>
      <c r="GZG33" s="34"/>
      <c r="GZH33" s="34"/>
      <c r="GZI33" s="34"/>
      <c r="GZJ33" s="34"/>
      <c r="GZK33" s="34"/>
      <c r="GZL33" s="34"/>
      <c r="GZM33" s="34"/>
      <c r="GZN33" s="34"/>
      <c r="GZO33" s="34"/>
      <c r="GZP33" s="34"/>
      <c r="GZQ33" s="34"/>
      <c r="GZR33" s="34"/>
      <c r="GZS33" s="34"/>
      <c r="GZT33" s="34"/>
      <c r="GZU33" s="34"/>
      <c r="GZV33" s="34"/>
      <c r="GZW33" s="34"/>
      <c r="GZX33" s="34"/>
      <c r="GZY33" s="34"/>
      <c r="GZZ33" s="34"/>
      <c r="HAA33" s="34"/>
      <c r="HAB33" s="34"/>
      <c r="HAC33" s="34"/>
      <c r="HAD33" s="34"/>
      <c r="HAE33" s="34"/>
      <c r="HAF33" s="34"/>
      <c r="HAG33" s="34"/>
      <c r="HAH33" s="34"/>
      <c r="HAI33" s="34"/>
      <c r="HAJ33" s="34"/>
      <c r="HAK33" s="34"/>
      <c r="HAL33" s="34"/>
      <c r="HAM33" s="34"/>
      <c r="HAN33" s="34"/>
      <c r="HAO33" s="34"/>
      <c r="HAP33" s="34"/>
      <c r="HAQ33" s="34"/>
      <c r="HAR33" s="34"/>
      <c r="HAS33" s="34"/>
      <c r="HAT33" s="34"/>
      <c r="HAU33" s="34"/>
      <c r="HAV33" s="34"/>
      <c r="HAW33" s="34"/>
      <c r="HAX33" s="34"/>
      <c r="HAY33" s="34"/>
      <c r="HAZ33" s="34"/>
      <c r="HBA33" s="34"/>
      <c r="HBB33" s="34"/>
      <c r="HBC33" s="34"/>
      <c r="HBD33" s="34"/>
      <c r="HBE33" s="34"/>
      <c r="HBF33" s="34"/>
      <c r="HBG33" s="34"/>
      <c r="HBH33" s="34"/>
      <c r="HBI33" s="34"/>
      <c r="HBJ33" s="34"/>
      <c r="HBK33" s="34"/>
      <c r="HBL33" s="34"/>
      <c r="HBM33" s="34"/>
      <c r="HBN33" s="34"/>
      <c r="HBO33" s="34"/>
      <c r="HBP33" s="34"/>
      <c r="HBQ33" s="34"/>
      <c r="HBR33" s="34"/>
      <c r="HBS33" s="34"/>
      <c r="HBT33" s="34"/>
      <c r="HBU33" s="34"/>
      <c r="HBV33" s="34"/>
      <c r="HBW33" s="34"/>
      <c r="HBX33" s="34"/>
      <c r="HBY33" s="34"/>
      <c r="HBZ33" s="34"/>
      <c r="HCA33" s="34"/>
      <c r="HCB33" s="34"/>
      <c r="HCC33" s="34"/>
      <c r="HCD33" s="34"/>
      <c r="HCE33" s="34"/>
      <c r="HCF33" s="34"/>
      <c r="HCG33" s="34"/>
      <c r="HCH33" s="34"/>
      <c r="HCI33" s="34"/>
      <c r="HCJ33" s="34"/>
      <c r="HCK33" s="34"/>
      <c r="HCL33" s="34"/>
      <c r="HCM33" s="34"/>
      <c r="HCN33" s="34"/>
      <c r="HCO33" s="34"/>
      <c r="HCP33" s="34"/>
      <c r="HCQ33" s="34"/>
      <c r="HCR33" s="34"/>
      <c r="HCS33" s="34"/>
      <c r="HCT33" s="34"/>
      <c r="HCU33" s="34"/>
      <c r="HCV33" s="34"/>
      <c r="HCW33" s="34"/>
      <c r="HCX33" s="34"/>
      <c r="HCY33" s="34"/>
      <c r="HCZ33" s="34"/>
      <c r="HDA33" s="34"/>
      <c r="HDB33" s="34"/>
      <c r="HDC33" s="34"/>
      <c r="HDD33" s="34"/>
      <c r="HDE33" s="34"/>
      <c r="HDF33" s="34"/>
      <c r="HDG33" s="34"/>
      <c r="HDH33" s="34"/>
      <c r="HDI33" s="34"/>
      <c r="HDJ33" s="34"/>
      <c r="HDK33" s="34"/>
      <c r="HDL33" s="34"/>
      <c r="HDM33" s="34"/>
      <c r="HDN33" s="34"/>
      <c r="HDO33" s="34"/>
      <c r="HDP33" s="34"/>
      <c r="HDQ33" s="34"/>
      <c r="HDR33" s="34"/>
      <c r="HDS33" s="34"/>
      <c r="HDT33" s="34"/>
      <c r="HDU33" s="34"/>
      <c r="HDV33" s="34"/>
      <c r="HDW33" s="34"/>
      <c r="HDX33" s="34"/>
      <c r="HDY33" s="34"/>
      <c r="HDZ33" s="34"/>
      <c r="HEA33" s="34"/>
      <c r="HEB33" s="34"/>
      <c r="HEC33" s="34"/>
      <c r="HED33" s="34"/>
      <c r="HEE33" s="34"/>
      <c r="HEF33" s="34"/>
      <c r="HEG33" s="34"/>
      <c r="HEH33" s="34"/>
      <c r="HEI33" s="34"/>
      <c r="HEJ33" s="34"/>
      <c r="HEK33" s="34"/>
      <c r="HEL33" s="34"/>
      <c r="HEM33" s="34"/>
      <c r="HEN33" s="34"/>
      <c r="HEO33" s="34"/>
      <c r="HEP33" s="34"/>
      <c r="HEQ33" s="34"/>
      <c r="HER33" s="34"/>
      <c r="HES33" s="34"/>
      <c r="HET33" s="34"/>
      <c r="HEU33" s="34"/>
      <c r="HEV33" s="34"/>
      <c r="HEW33" s="34"/>
      <c r="HEX33" s="34"/>
      <c r="HEY33" s="34"/>
      <c r="HEZ33" s="34"/>
      <c r="HFA33" s="34"/>
      <c r="HFB33" s="34"/>
      <c r="HFC33" s="34"/>
      <c r="HFD33" s="34"/>
      <c r="HFE33" s="34"/>
      <c r="HFF33" s="34"/>
      <c r="HFG33" s="34"/>
      <c r="HFH33" s="34"/>
      <c r="HFI33" s="34"/>
      <c r="HFJ33" s="34"/>
      <c r="HFK33" s="34"/>
      <c r="HFL33" s="34"/>
      <c r="HFM33" s="34"/>
      <c r="HFN33" s="34"/>
      <c r="HFO33" s="34"/>
      <c r="HFP33" s="34"/>
      <c r="HFQ33" s="34"/>
      <c r="HFR33" s="34"/>
      <c r="HFS33" s="34"/>
      <c r="HFT33" s="34"/>
      <c r="HFU33" s="34"/>
      <c r="HFV33" s="34"/>
      <c r="HFW33" s="34"/>
      <c r="HFX33" s="34"/>
      <c r="HFY33" s="34"/>
      <c r="HFZ33" s="34"/>
      <c r="HGA33" s="34"/>
      <c r="HGB33" s="34"/>
      <c r="HGC33" s="34"/>
      <c r="HGD33" s="34"/>
      <c r="HGE33" s="34"/>
      <c r="HGF33" s="34"/>
      <c r="HGG33" s="34"/>
      <c r="HGH33" s="34"/>
      <c r="HGI33" s="34"/>
      <c r="HGJ33" s="34"/>
      <c r="HGK33" s="34"/>
      <c r="HGL33" s="34"/>
      <c r="HGM33" s="34"/>
      <c r="HGN33" s="34"/>
      <c r="HGO33" s="34"/>
      <c r="HGP33" s="34"/>
      <c r="HGQ33" s="34"/>
      <c r="HGR33" s="34"/>
      <c r="HGS33" s="34"/>
      <c r="HGT33" s="34"/>
      <c r="HGU33" s="34"/>
      <c r="HGV33" s="34"/>
      <c r="HGW33" s="34"/>
      <c r="HGX33" s="34"/>
      <c r="HGY33" s="34"/>
      <c r="HGZ33" s="34"/>
      <c r="HHA33" s="34"/>
      <c r="HHB33" s="34"/>
      <c r="HHC33" s="34"/>
      <c r="HHD33" s="34"/>
      <c r="HHE33" s="34"/>
      <c r="HHF33" s="34"/>
      <c r="HHG33" s="34"/>
      <c r="HHH33" s="34"/>
      <c r="HHI33" s="34"/>
      <c r="HHJ33" s="34"/>
      <c r="HHK33" s="34"/>
      <c r="HHL33" s="34"/>
      <c r="HHM33" s="34"/>
      <c r="HHN33" s="34"/>
      <c r="HHO33" s="34"/>
      <c r="HHP33" s="34"/>
      <c r="HHQ33" s="34"/>
      <c r="HHR33" s="34"/>
      <c r="HHS33" s="34"/>
      <c r="HHT33" s="34"/>
      <c r="HHU33" s="34"/>
      <c r="HHV33" s="34"/>
      <c r="HHW33" s="34"/>
      <c r="HHX33" s="34"/>
      <c r="HHY33" s="34"/>
      <c r="HHZ33" s="34"/>
      <c r="HIA33" s="34"/>
      <c r="HIB33" s="34"/>
      <c r="HIC33" s="34"/>
      <c r="HID33" s="34"/>
      <c r="HIE33" s="34"/>
      <c r="HIF33" s="34"/>
      <c r="HIG33" s="34"/>
      <c r="HIH33" s="34"/>
      <c r="HII33" s="34"/>
      <c r="HIJ33" s="34"/>
      <c r="HIK33" s="34"/>
      <c r="HIL33" s="34"/>
      <c r="HIM33" s="34"/>
      <c r="HIN33" s="34"/>
      <c r="HIO33" s="34"/>
      <c r="HIP33" s="34"/>
      <c r="HIQ33" s="34"/>
      <c r="HIR33" s="34"/>
      <c r="HIS33" s="34"/>
      <c r="HIT33" s="34"/>
      <c r="HIU33" s="34"/>
      <c r="HIV33" s="34"/>
      <c r="HIW33" s="34"/>
      <c r="HIX33" s="34"/>
      <c r="HIY33" s="34"/>
      <c r="HIZ33" s="34"/>
      <c r="HJA33" s="34"/>
      <c r="HJB33" s="34"/>
      <c r="HJC33" s="34"/>
      <c r="HJD33" s="34"/>
      <c r="HJE33" s="34"/>
      <c r="HJF33" s="34"/>
      <c r="HJG33" s="34"/>
      <c r="HJH33" s="34"/>
      <c r="HJI33" s="34"/>
      <c r="HJJ33" s="34"/>
      <c r="HJK33" s="34"/>
      <c r="HJL33" s="34"/>
      <c r="HJM33" s="34"/>
      <c r="HJN33" s="34"/>
      <c r="HJO33" s="34"/>
      <c r="HJP33" s="34"/>
      <c r="HJQ33" s="34"/>
      <c r="HJR33" s="34"/>
      <c r="HJS33" s="34"/>
      <c r="HJT33" s="34"/>
      <c r="HJU33" s="34"/>
      <c r="HJV33" s="34"/>
      <c r="HJW33" s="34"/>
      <c r="HJX33" s="34"/>
      <c r="HJY33" s="34"/>
      <c r="HJZ33" s="34"/>
      <c r="HKA33" s="34"/>
      <c r="HKB33" s="34"/>
      <c r="HKC33" s="34"/>
      <c r="HKD33" s="34"/>
      <c r="HKE33" s="34"/>
      <c r="HKF33" s="34"/>
      <c r="HKG33" s="34"/>
      <c r="HKH33" s="34"/>
      <c r="HKI33" s="34"/>
      <c r="HKJ33" s="34"/>
      <c r="HKK33" s="34"/>
      <c r="HKL33" s="34"/>
      <c r="HKM33" s="34"/>
      <c r="HKN33" s="34"/>
      <c r="HKO33" s="34"/>
      <c r="HKP33" s="34"/>
      <c r="HKQ33" s="34"/>
      <c r="HKR33" s="34"/>
      <c r="HKS33" s="34"/>
      <c r="HKT33" s="34"/>
      <c r="HKU33" s="34"/>
      <c r="HKV33" s="34"/>
      <c r="HKW33" s="34"/>
      <c r="HKX33" s="34"/>
      <c r="HKY33" s="34"/>
      <c r="HKZ33" s="34"/>
      <c r="HLA33" s="34"/>
      <c r="HLB33" s="34"/>
      <c r="HLC33" s="34"/>
      <c r="HLD33" s="34"/>
      <c r="HLE33" s="34"/>
      <c r="HLF33" s="34"/>
      <c r="HLG33" s="34"/>
      <c r="HLH33" s="34"/>
      <c r="HLI33" s="34"/>
      <c r="HLJ33" s="34"/>
      <c r="HLK33" s="34"/>
      <c r="HLL33" s="34"/>
      <c r="HLM33" s="34"/>
      <c r="HLN33" s="34"/>
      <c r="HLO33" s="34"/>
      <c r="HLP33" s="34"/>
      <c r="HLQ33" s="34"/>
      <c r="HLR33" s="34"/>
      <c r="HLS33" s="34"/>
      <c r="HLT33" s="34"/>
      <c r="HLU33" s="34"/>
      <c r="HLV33" s="34"/>
      <c r="HLW33" s="34"/>
      <c r="HLX33" s="34"/>
      <c r="HLY33" s="34"/>
      <c r="HLZ33" s="34"/>
      <c r="HMA33" s="34"/>
      <c r="HMB33" s="34"/>
      <c r="HMC33" s="34"/>
      <c r="HMD33" s="34"/>
      <c r="HME33" s="34"/>
      <c r="HMF33" s="34"/>
      <c r="HMG33" s="34"/>
      <c r="HMH33" s="34"/>
      <c r="HMI33" s="34"/>
      <c r="HMJ33" s="34"/>
      <c r="HMK33" s="34"/>
      <c r="HML33" s="34"/>
      <c r="HMM33" s="34"/>
      <c r="HMN33" s="34"/>
      <c r="HMO33" s="34"/>
      <c r="HMP33" s="34"/>
      <c r="HMQ33" s="34"/>
      <c r="HMR33" s="34"/>
      <c r="HMS33" s="34"/>
      <c r="HMT33" s="34"/>
      <c r="HMU33" s="34"/>
      <c r="HMV33" s="34"/>
      <c r="HMW33" s="34"/>
      <c r="HMX33" s="34"/>
      <c r="HMY33" s="34"/>
      <c r="HMZ33" s="34"/>
      <c r="HNA33" s="34"/>
      <c r="HNB33" s="34"/>
      <c r="HNC33" s="34"/>
      <c r="HND33" s="34"/>
      <c r="HNE33" s="34"/>
      <c r="HNF33" s="34"/>
      <c r="HNG33" s="34"/>
      <c r="HNH33" s="34"/>
      <c r="HNI33" s="34"/>
      <c r="HNJ33" s="34"/>
      <c r="HNK33" s="34"/>
      <c r="HNL33" s="34"/>
      <c r="HNM33" s="34"/>
      <c r="HNN33" s="34"/>
      <c r="HNO33" s="34"/>
      <c r="HNP33" s="34"/>
      <c r="HNQ33" s="34"/>
      <c r="HNR33" s="34"/>
      <c r="HNS33" s="34"/>
      <c r="HNT33" s="34"/>
      <c r="HNU33" s="34"/>
      <c r="HNV33" s="34"/>
      <c r="HNW33" s="34"/>
      <c r="HNX33" s="34"/>
      <c r="HNY33" s="34"/>
      <c r="HNZ33" s="34"/>
      <c r="HOA33" s="34"/>
      <c r="HOB33" s="34"/>
      <c r="HOC33" s="34"/>
      <c r="HOD33" s="34"/>
      <c r="HOE33" s="34"/>
      <c r="HOF33" s="34"/>
      <c r="HOG33" s="34"/>
      <c r="HOH33" s="34"/>
      <c r="HOI33" s="34"/>
      <c r="HOJ33" s="34"/>
      <c r="HOK33" s="34"/>
      <c r="HOL33" s="34"/>
      <c r="HOM33" s="34"/>
      <c r="HON33" s="34"/>
      <c r="HOO33" s="34"/>
      <c r="HOP33" s="34"/>
      <c r="HOQ33" s="34"/>
      <c r="HOR33" s="34"/>
      <c r="HOS33" s="34"/>
      <c r="HOT33" s="34"/>
      <c r="HOU33" s="34"/>
      <c r="HOV33" s="34"/>
      <c r="HOW33" s="34"/>
      <c r="HOX33" s="34"/>
      <c r="HOY33" s="34"/>
      <c r="HOZ33" s="34"/>
      <c r="HPA33" s="34"/>
      <c r="HPB33" s="34"/>
      <c r="HPC33" s="34"/>
      <c r="HPD33" s="34"/>
      <c r="HPE33" s="34"/>
      <c r="HPF33" s="34"/>
      <c r="HPG33" s="34"/>
      <c r="HPH33" s="34"/>
      <c r="HPI33" s="34"/>
      <c r="HPJ33" s="34"/>
      <c r="HPK33" s="34"/>
      <c r="HPL33" s="34"/>
      <c r="HPM33" s="34"/>
      <c r="HPN33" s="34"/>
      <c r="HPO33" s="34"/>
      <c r="HPP33" s="34"/>
      <c r="HPQ33" s="34"/>
      <c r="HPR33" s="34"/>
      <c r="HPS33" s="34"/>
      <c r="HPT33" s="34"/>
      <c r="HPU33" s="34"/>
      <c r="HPV33" s="34"/>
      <c r="HPW33" s="34"/>
      <c r="HPX33" s="34"/>
      <c r="HPY33" s="34"/>
      <c r="HPZ33" s="34"/>
      <c r="HQA33" s="34"/>
      <c r="HQB33" s="34"/>
      <c r="HQC33" s="34"/>
      <c r="HQD33" s="34"/>
      <c r="HQE33" s="34"/>
      <c r="HQF33" s="34"/>
      <c r="HQG33" s="34"/>
      <c r="HQH33" s="34"/>
      <c r="HQI33" s="34"/>
      <c r="HQJ33" s="34"/>
      <c r="HQK33" s="34"/>
      <c r="HQL33" s="34"/>
      <c r="HQM33" s="34"/>
      <c r="HQN33" s="34"/>
      <c r="HQO33" s="34"/>
      <c r="HQP33" s="34"/>
      <c r="HQQ33" s="34"/>
      <c r="HQR33" s="34"/>
      <c r="HQS33" s="34"/>
      <c r="HQT33" s="34"/>
      <c r="HQU33" s="34"/>
      <c r="HQV33" s="34"/>
      <c r="HQW33" s="34"/>
      <c r="HQX33" s="34"/>
      <c r="HQY33" s="34"/>
      <c r="HQZ33" s="34"/>
      <c r="HRA33" s="34"/>
      <c r="HRB33" s="34"/>
      <c r="HRC33" s="34"/>
      <c r="HRD33" s="34"/>
      <c r="HRE33" s="34"/>
      <c r="HRF33" s="34"/>
      <c r="HRG33" s="34"/>
      <c r="HRH33" s="34"/>
      <c r="HRI33" s="34"/>
      <c r="HRJ33" s="34"/>
      <c r="HRK33" s="34"/>
      <c r="HRL33" s="34"/>
      <c r="HRM33" s="34"/>
      <c r="HRN33" s="34"/>
      <c r="HRO33" s="34"/>
      <c r="HRP33" s="34"/>
      <c r="HRQ33" s="34"/>
      <c r="HRR33" s="34"/>
      <c r="HRS33" s="34"/>
      <c r="HRT33" s="34"/>
      <c r="HRU33" s="34"/>
      <c r="HRV33" s="34"/>
      <c r="HRW33" s="34"/>
      <c r="HRX33" s="34"/>
      <c r="HRY33" s="34"/>
      <c r="HRZ33" s="34"/>
      <c r="HSA33" s="34"/>
      <c r="HSB33" s="34"/>
      <c r="HSC33" s="34"/>
      <c r="HSD33" s="34"/>
      <c r="HSE33" s="34"/>
      <c r="HSF33" s="34"/>
      <c r="HSG33" s="34"/>
      <c r="HSH33" s="34"/>
      <c r="HSI33" s="34"/>
      <c r="HSJ33" s="34"/>
      <c r="HSK33" s="34"/>
      <c r="HSL33" s="34"/>
      <c r="HSM33" s="34"/>
      <c r="HSN33" s="34"/>
      <c r="HSO33" s="34"/>
      <c r="HSP33" s="34"/>
      <c r="HSQ33" s="34"/>
      <c r="HSR33" s="34"/>
      <c r="HSS33" s="34"/>
      <c r="HST33" s="34"/>
      <c r="HSU33" s="34"/>
      <c r="HSV33" s="34"/>
      <c r="HSW33" s="34"/>
      <c r="HSX33" s="34"/>
      <c r="HSY33" s="34"/>
      <c r="HSZ33" s="34"/>
      <c r="HTA33" s="34"/>
      <c r="HTB33" s="34"/>
      <c r="HTC33" s="34"/>
      <c r="HTD33" s="34"/>
      <c r="HTE33" s="34"/>
      <c r="HTF33" s="34"/>
      <c r="HTG33" s="34"/>
      <c r="HTH33" s="34"/>
      <c r="HTI33" s="34"/>
      <c r="HTJ33" s="34"/>
      <c r="HTK33" s="34"/>
      <c r="HTL33" s="34"/>
      <c r="HTM33" s="34"/>
      <c r="HTN33" s="34"/>
      <c r="HTO33" s="34"/>
      <c r="HTP33" s="34"/>
      <c r="HTQ33" s="34"/>
      <c r="HTR33" s="34"/>
      <c r="HTS33" s="34"/>
      <c r="HTT33" s="34"/>
      <c r="HTU33" s="34"/>
      <c r="HTV33" s="34"/>
      <c r="HTW33" s="34"/>
      <c r="HTX33" s="34"/>
      <c r="HTY33" s="34"/>
      <c r="HTZ33" s="34"/>
      <c r="HUA33" s="34"/>
      <c r="HUB33" s="34"/>
      <c r="HUC33" s="34"/>
      <c r="HUD33" s="34"/>
      <c r="HUE33" s="34"/>
      <c r="HUF33" s="34"/>
      <c r="HUG33" s="34"/>
      <c r="HUH33" s="34"/>
      <c r="HUI33" s="34"/>
      <c r="HUJ33" s="34"/>
      <c r="HUK33" s="34"/>
      <c r="HUL33" s="34"/>
      <c r="HUM33" s="34"/>
      <c r="HUN33" s="34"/>
      <c r="HUO33" s="34"/>
      <c r="HUP33" s="34"/>
      <c r="HUQ33" s="34"/>
      <c r="HUR33" s="34"/>
      <c r="HUS33" s="34"/>
      <c r="HUT33" s="34"/>
      <c r="HUU33" s="34"/>
      <c r="HUV33" s="34"/>
      <c r="HUW33" s="34"/>
      <c r="HUX33" s="34"/>
      <c r="HUY33" s="34"/>
      <c r="HUZ33" s="34"/>
      <c r="HVA33" s="34"/>
      <c r="HVB33" s="34"/>
      <c r="HVC33" s="34"/>
      <c r="HVD33" s="34"/>
      <c r="HVE33" s="34"/>
      <c r="HVF33" s="34"/>
      <c r="HVG33" s="34"/>
      <c r="HVH33" s="34"/>
      <c r="HVI33" s="34"/>
      <c r="HVJ33" s="34"/>
      <c r="HVK33" s="34"/>
      <c r="HVL33" s="34"/>
      <c r="HVM33" s="34"/>
      <c r="HVN33" s="34"/>
      <c r="HVO33" s="34"/>
      <c r="HVP33" s="34"/>
      <c r="HVQ33" s="34"/>
      <c r="HVR33" s="34"/>
      <c r="HVS33" s="34"/>
      <c r="HVT33" s="34"/>
      <c r="HVU33" s="34"/>
      <c r="HVV33" s="34"/>
      <c r="HVW33" s="34"/>
      <c r="HVX33" s="34"/>
      <c r="HVY33" s="34"/>
      <c r="HVZ33" s="34"/>
      <c r="HWA33" s="34"/>
      <c r="HWB33" s="34"/>
      <c r="HWC33" s="34"/>
      <c r="HWD33" s="34"/>
      <c r="HWE33" s="34"/>
      <c r="HWF33" s="34"/>
      <c r="HWG33" s="34"/>
      <c r="HWH33" s="34"/>
      <c r="HWI33" s="34"/>
      <c r="HWJ33" s="34"/>
      <c r="HWK33" s="34"/>
      <c r="HWL33" s="34"/>
      <c r="HWM33" s="34"/>
      <c r="HWN33" s="34"/>
      <c r="HWO33" s="34"/>
      <c r="HWP33" s="34"/>
      <c r="HWQ33" s="34"/>
      <c r="HWR33" s="34"/>
      <c r="HWS33" s="34"/>
      <c r="HWT33" s="34"/>
      <c r="HWU33" s="34"/>
      <c r="HWV33" s="34"/>
      <c r="HWW33" s="34"/>
      <c r="HWX33" s="34"/>
      <c r="HWY33" s="34"/>
      <c r="HWZ33" s="34"/>
      <c r="HXA33" s="34"/>
      <c r="HXB33" s="34"/>
      <c r="HXC33" s="34"/>
      <c r="HXD33" s="34"/>
      <c r="HXE33" s="34"/>
      <c r="HXF33" s="34"/>
      <c r="HXG33" s="34"/>
      <c r="HXH33" s="34"/>
      <c r="HXI33" s="34"/>
      <c r="HXJ33" s="34"/>
      <c r="HXK33" s="34"/>
      <c r="HXL33" s="34"/>
      <c r="HXM33" s="34"/>
      <c r="HXN33" s="34"/>
      <c r="HXO33" s="34"/>
      <c r="HXP33" s="34"/>
      <c r="HXQ33" s="34"/>
      <c r="HXR33" s="34"/>
      <c r="HXS33" s="34"/>
      <c r="HXT33" s="34"/>
      <c r="HXU33" s="34"/>
      <c r="HXV33" s="34"/>
      <c r="HXW33" s="34"/>
      <c r="HXX33" s="34"/>
      <c r="HXY33" s="34"/>
      <c r="HXZ33" s="34"/>
      <c r="HYA33" s="34"/>
      <c r="HYB33" s="34"/>
      <c r="HYC33" s="34"/>
      <c r="HYD33" s="34"/>
      <c r="HYE33" s="34"/>
      <c r="HYF33" s="34"/>
      <c r="HYG33" s="34"/>
      <c r="HYH33" s="34"/>
      <c r="HYI33" s="34"/>
      <c r="HYJ33" s="34"/>
      <c r="HYK33" s="34"/>
      <c r="HYL33" s="34"/>
      <c r="HYM33" s="34"/>
      <c r="HYN33" s="34"/>
      <c r="HYO33" s="34"/>
      <c r="HYP33" s="34"/>
      <c r="HYQ33" s="34"/>
      <c r="HYR33" s="34"/>
      <c r="HYS33" s="34"/>
      <c r="HYT33" s="34"/>
      <c r="HYU33" s="34"/>
      <c r="HYV33" s="34"/>
      <c r="HYW33" s="34"/>
      <c r="HYX33" s="34"/>
      <c r="HYY33" s="34"/>
      <c r="HYZ33" s="34"/>
      <c r="HZA33" s="34"/>
      <c r="HZB33" s="34"/>
      <c r="HZC33" s="34"/>
      <c r="HZD33" s="34"/>
      <c r="HZE33" s="34"/>
      <c r="HZF33" s="34"/>
      <c r="HZG33" s="34"/>
      <c r="HZH33" s="34"/>
      <c r="HZI33" s="34"/>
      <c r="HZJ33" s="34"/>
      <c r="HZK33" s="34"/>
      <c r="HZL33" s="34"/>
      <c r="HZM33" s="34"/>
      <c r="HZN33" s="34"/>
      <c r="HZO33" s="34"/>
      <c r="HZP33" s="34"/>
      <c r="HZQ33" s="34"/>
      <c r="HZR33" s="34"/>
      <c r="HZS33" s="34"/>
      <c r="HZT33" s="34"/>
      <c r="HZU33" s="34"/>
      <c r="HZV33" s="34"/>
      <c r="HZW33" s="34"/>
      <c r="HZX33" s="34"/>
      <c r="HZY33" s="34"/>
      <c r="HZZ33" s="34"/>
      <c r="IAA33" s="34"/>
      <c r="IAB33" s="34"/>
      <c r="IAC33" s="34"/>
      <c r="IAD33" s="34"/>
      <c r="IAE33" s="34"/>
      <c r="IAF33" s="34"/>
      <c r="IAG33" s="34"/>
      <c r="IAH33" s="34"/>
      <c r="IAI33" s="34"/>
      <c r="IAJ33" s="34"/>
      <c r="IAK33" s="34"/>
      <c r="IAL33" s="34"/>
      <c r="IAM33" s="34"/>
      <c r="IAN33" s="34"/>
      <c r="IAO33" s="34"/>
      <c r="IAP33" s="34"/>
      <c r="IAQ33" s="34"/>
      <c r="IAR33" s="34"/>
      <c r="IAS33" s="34"/>
      <c r="IAT33" s="34"/>
      <c r="IAU33" s="34"/>
      <c r="IAV33" s="34"/>
      <c r="IAW33" s="34"/>
      <c r="IAX33" s="34"/>
      <c r="IAY33" s="34"/>
      <c r="IAZ33" s="34"/>
      <c r="IBA33" s="34"/>
      <c r="IBB33" s="34"/>
      <c r="IBC33" s="34"/>
      <c r="IBD33" s="34"/>
      <c r="IBE33" s="34"/>
      <c r="IBF33" s="34"/>
      <c r="IBG33" s="34"/>
      <c r="IBH33" s="34"/>
      <c r="IBI33" s="34"/>
      <c r="IBJ33" s="34"/>
      <c r="IBK33" s="34"/>
      <c r="IBL33" s="34"/>
      <c r="IBM33" s="34"/>
      <c r="IBN33" s="34"/>
      <c r="IBO33" s="34"/>
      <c r="IBP33" s="34"/>
      <c r="IBQ33" s="34"/>
      <c r="IBR33" s="34"/>
      <c r="IBS33" s="34"/>
      <c r="IBT33" s="34"/>
      <c r="IBU33" s="34"/>
      <c r="IBV33" s="34"/>
      <c r="IBW33" s="34"/>
      <c r="IBX33" s="34"/>
      <c r="IBY33" s="34"/>
      <c r="IBZ33" s="34"/>
      <c r="ICA33" s="34"/>
      <c r="ICB33" s="34"/>
      <c r="ICC33" s="34"/>
      <c r="ICD33" s="34"/>
      <c r="ICE33" s="34"/>
      <c r="ICF33" s="34"/>
      <c r="ICG33" s="34"/>
      <c r="ICH33" s="34"/>
      <c r="ICI33" s="34"/>
      <c r="ICJ33" s="34"/>
      <c r="ICK33" s="34"/>
      <c r="ICL33" s="34"/>
      <c r="ICM33" s="34"/>
      <c r="ICN33" s="34"/>
      <c r="ICO33" s="34"/>
      <c r="ICP33" s="34"/>
      <c r="ICQ33" s="34"/>
      <c r="ICR33" s="34"/>
      <c r="ICS33" s="34"/>
      <c r="ICT33" s="34"/>
      <c r="ICU33" s="34"/>
      <c r="ICV33" s="34"/>
      <c r="ICW33" s="34"/>
      <c r="ICX33" s="34"/>
      <c r="ICY33" s="34"/>
      <c r="ICZ33" s="34"/>
      <c r="IDA33" s="34"/>
      <c r="IDB33" s="34"/>
      <c r="IDC33" s="34"/>
      <c r="IDD33" s="34"/>
      <c r="IDE33" s="34"/>
      <c r="IDF33" s="34"/>
      <c r="IDG33" s="34"/>
      <c r="IDH33" s="34"/>
      <c r="IDI33" s="34"/>
      <c r="IDJ33" s="34"/>
      <c r="IDK33" s="34"/>
      <c r="IDL33" s="34"/>
      <c r="IDM33" s="34"/>
      <c r="IDN33" s="34"/>
      <c r="IDO33" s="34"/>
      <c r="IDP33" s="34"/>
      <c r="IDQ33" s="34"/>
      <c r="IDR33" s="34"/>
      <c r="IDS33" s="34"/>
      <c r="IDT33" s="34"/>
      <c r="IDU33" s="34"/>
      <c r="IDV33" s="34"/>
      <c r="IDW33" s="34"/>
      <c r="IDX33" s="34"/>
      <c r="IDY33" s="34"/>
      <c r="IDZ33" s="34"/>
      <c r="IEA33" s="34"/>
      <c r="IEB33" s="34"/>
      <c r="IEC33" s="34"/>
      <c r="IED33" s="34"/>
      <c r="IEE33" s="34"/>
      <c r="IEF33" s="34"/>
      <c r="IEG33" s="34"/>
      <c r="IEH33" s="34"/>
      <c r="IEI33" s="34"/>
      <c r="IEJ33" s="34"/>
      <c r="IEK33" s="34"/>
      <c r="IEL33" s="34"/>
      <c r="IEM33" s="34"/>
      <c r="IEN33" s="34"/>
      <c r="IEO33" s="34"/>
      <c r="IEP33" s="34"/>
      <c r="IEQ33" s="34"/>
      <c r="IER33" s="34"/>
      <c r="IES33" s="34"/>
      <c r="IET33" s="34"/>
      <c r="IEU33" s="34"/>
      <c r="IEV33" s="34"/>
      <c r="IEW33" s="34"/>
      <c r="IEX33" s="34"/>
      <c r="IEY33" s="34"/>
      <c r="IEZ33" s="34"/>
      <c r="IFA33" s="34"/>
      <c r="IFB33" s="34"/>
      <c r="IFC33" s="34"/>
      <c r="IFD33" s="34"/>
      <c r="IFE33" s="34"/>
      <c r="IFF33" s="34"/>
      <c r="IFG33" s="34"/>
      <c r="IFH33" s="34"/>
      <c r="IFI33" s="34"/>
      <c r="IFJ33" s="34"/>
      <c r="IFK33" s="34"/>
      <c r="IFL33" s="34"/>
      <c r="IFM33" s="34"/>
      <c r="IFN33" s="34"/>
      <c r="IFO33" s="34"/>
      <c r="IFP33" s="34"/>
      <c r="IFQ33" s="34"/>
      <c r="IFR33" s="34"/>
      <c r="IFS33" s="34"/>
      <c r="IFT33" s="34"/>
      <c r="IFU33" s="34"/>
      <c r="IFV33" s="34"/>
      <c r="IFW33" s="34"/>
      <c r="IFX33" s="34"/>
      <c r="IFY33" s="34"/>
      <c r="IFZ33" s="34"/>
      <c r="IGA33" s="34"/>
      <c r="IGB33" s="34"/>
      <c r="IGC33" s="34"/>
      <c r="IGD33" s="34"/>
      <c r="IGE33" s="34"/>
      <c r="IGF33" s="34"/>
      <c r="IGG33" s="34"/>
      <c r="IGH33" s="34"/>
      <c r="IGI33" s="34"/>
      <c r="IGJ33" s="34"/>
      <c r="IGK33" s="34"/>
      <c r="IGL33" s="34"/>
      <c r="IGM33" s="34"/>
      <c r="IGN33" s="34"/>
      <c r="IGO33" s="34"/>
      <c r="IGP33" s="34"/>
      <c r="IGQ33" s="34"/>
      <c r="IGR33" s="34"/>
      <c r="IGS33" s="34"/>
      <c r="IGT33" s="34"/>
      <c r="IGU33" s="34"/>
      <c r="IGV33" s="34"/>
      <c r="IGW33" s="34"/>
      <c r="IGX33" s="34"/>
      <c r="IGY33" s="34"/>
      <c r="IGZ33" s="34"/>
      <c r="IHA33" s="34"/>
      <c r="IHB33" s="34"/>
      <c r="IHC33" s="34"/>
      <c r="IHD33" s="34"/>
      <c r="IHE33" s="34"/>
      <c r="IHF33" s="34"/>
      <c r="IHG33" s="34"/>
      <c r="IHH33" s="34"/>
      <c r="IHI33" s="34"/>
      <c r="IHJ33" s="34"/>
      <c r="IHK33" s="34"/>
      <c r="IHL33" s="34"/>
      <c r="IHM33" s="34"/>
      <c r="IHN33" s="34"/>
      <c r="IHO33" s="34"/>
      <c r="IHP33" s="34"/>
      <c r="IHQ33" s="34"/>
      <c r="IHR33" s="34"/>
      <c r="IHS33" s="34"/>
      <c r="IHT33" s="34"/>
      <c r="IHU33" s="34"/>
      <c r="IHV33" s="34"/>
      <c r="IHW33" s="34"/>
      <c r="IHX33" s="34"/>
      <c r="IHY33" s="34"/>
      <c r="IHZ33" s="34"/>
      <c r="IIA33" s="34"/>
      <c r="IIB33" s="34"/>
      <c r="IIC33" s="34"/>
      <c r="IID33" s="34"/>
      <c r="IIE33" s="34"/>
      <c r="IIF33" s="34"/>
      <c r="IIG33" s="34"/>
      <c r="IIH33" s="34"/>
      <c r="III33" s="34"/>
      <c r="IIJ33" s="34"/>
      <c r="IIK33" s="34"/>
      <c r="IIL33" s="34"/>
      <c r="IIM33" s="34"/>
      <c r="IIN33" s="34"/>
      <c r="IIO33" s="34"/>
      <c r="IIP33" s="34"/>
      <c r="IIQ33" s="34"/>
      <c r="IIR33" s="34"/>
      <c r="IIS33" s="34"/>
      <c r="IIT33" s="34"/>
      <c r="IIU33" s="34"/>
      <c r="IIV33" s="34"/>
      <c r="IIW33" s="34"/>
      <c r="IIX33" s="34"/>
      <c r="IIY33" s="34"/>
      <c r="IIZ33" s="34"/>
      <c r="IJA33" s="34"/>
      <c r="IJB33" s="34"/>
      <c r="IJC33" s="34"/>
      <c r="IJD33" s="34"/>
      <c r="IJE33" s="34"/>
      <c r="IJF33" s="34"/>
      <c r="IJG33" s="34"/>
      <c r="IJH33" s="34"/>
      <c r="IJI33" s="34"/>
      <c r="IJJ33" s="34"/>
      <c r="IJK33" s="34"/>
      <c r="IJL33" s="34"/>
      <c r="IJM33" s="34"/>
      <c r="IJN33" s="34"/>
      <c r="IJO33" s="34"/>
      <c r="IJP33" s="34"/>
      <c r="IJQ33" s="34"/>
      <c r="IJR33" s="34"/>
      <c r="IJS33" s="34"/>
      <c r="IJT33" s="34"/>
      <c r="IJU33" s="34"/>
      <c r="IJV33" s="34"/>
      <c r="IJW33" s="34"/>
      <c r="IJX33" s="34"/>
      <c r="IJY33" s="34"/>
      <c r="IJZ33" s="34"/>
      <c r="IKA33" s="34"/>
      <c r="IKB33" s="34"/>
      <c r="IKC33" s="34"/>
      <c r="IKD33" s="34"/>
      <c r="IKE33" s="34"/>
      <c r="IKF33" s="34"/>
      <c r="IKG33" s="34"/>
      <c r="IKH33" s="34"/>
      <c r="IKI33" s="34"/>
      <c r="IKJ33" s="34"/>
      <c r="IKK33" s="34"/>
      <c r="IKL33" s="34"/>
      <c r="IKM33" s="34"/>
      <c r="IKN33" s="34"/>
      <c r="IKO33" s="34"/>
      <c r="IKP33" s="34"/>
      <c r="IKQ33" s="34"/>
      <c r="IKR33" s="34"/>
      <c r="IKS33" s="34"/>
      <c r="IKT33" s="34"/>
      <c r="IKU33" s="34"/>
      <c r="IKV33" s="34"/>
      <c r="IKW33" s="34"/>
      <c r="IKX33" s="34"/>
      <c r="IKY33" s="34"/>
      <c r="IKZ33" s="34"/>
      <c r="ILA33" s="34"/>
      <c r="ILB33" s="34"/>
      <c r="ILC33" s="34"/>
      <c r="ILD33" s="34"/>
      <c r="ILE33" s="34"/>
      <c r="ILF33" s="34"/>
      <c r="ILG33" s="34"/>
      <c r="ILH33" s="34"/>
      <c r="ILI33" s="34"/>
      <c r="ILJ33" s="34"/>
      <c r="ILK33" s="34"/>
      <c r="ILL33" s="34"/>
      <c r="ILM33" s="34"/>
      <c r="ILN33" s="34"/>
      <c r="ILO33" s="34"/>
      <c r="ILP33" s="34"/>
      <c r="ILQ33" s="34"/>
      <c r="ILR33" s="34"/>
      <c r="ILS33" s="34"/>
      <c r="ILT33" s="34"/>
      <c r="ILU33" s="34"/>
      <c r="ILV33" s="34"/>
      <c r="ILW33" s="34"/>
      <c r="ILX33" s="34"/>
      <c r="ILY33" s="34"/>
      <c r="ILZ33" s="34"/>
      <c r="IMA33" s="34"/>
      <c r="IMB33" s="34"/>
      <c r="IMC33" s="34"/>
      <c r="IMD33" s="34"/>
      <c r="IME33" s="34"/>
      <c r="IMF33" s="34"/>
      <c r="IMG33" s="34"/>
      <c r="IMH33" s="34"/>
      <c r="IMI33" s="34"/>
      <c r="IMJ33" s="34"/>
      <c r="IMK33" s="34"/>
      <c r="IML33" s="34"/>
      <c r="IMM33" s="34"/>
      <c r="IMN33" s="34"/>
      <c r="IMO33" s="34"/>
      <c r="IMP33" s="34"/>
      <c r="IMQ33" s="34"/>
      <c r="IMR33" s="34"/>
      <c r="IMS33" s="34"/>
      <c r="IMT33" s="34"/>
      <c r="IMU33" s="34"/>
      <c r="IMV33" s="34"/>
      <c r="IMW33" s="34"/>
      <c r="IMX33" s="34"/>
      <c r="IMY33" s="34"/>
      <c r="IMZ33" s="34"/>
      <c r="INA33" s="34"/>
      <c r="INB33" s="34"/>
      <c r="INC33" s="34"/>
      <c r="IND33" s="34"/>
      <c r="INE33" s="34"/>
      <c r="INF33" s="34"/>
      <c r="ING33" s="34"/>
      <c r="INH33" s="34"/>
      <c r="INI33" s="34"/>
      <c r="INJ33" s="34"/>
      <c r="INK33" s="34"/>
      <c r="INL33" s="34"/>
      <c r="INM33" s="34"/>
      <c r="INN33" s="34"/>
      <c r="INO33" s="34"/>
      <c r="INP33" s="34"/>
      <c r="INQ33" s="34"/>
      <c r="INR33" s="34"/>
      <c r="INS33" s="34"/>
      <c r="INT33" s="34"/>
      <c r="INU33" s="34"/>
      <c r="INV33" s="34"/>
      <c r="INW33" s="34"/>
      <c r="INX33" s="34"/>
      <c r="INY33" s="34"/>
      <c r="INZ33" s="34"/>
      <c r="IOA33" s="34"/>
      <c r="IOB33" s="34"/>
      <c r="IOC33" s="34"/>
      <c r="IOD33" s="34"/>
      <c r="IOE33" s="34"/>
      <c r="IOF33" s="34"/>
      <c r="IOG33" s="34"/>
      <c r="IOH33" s="34"/>
      <c r="IOI33" s="34"/>
      <c r="IOJ33" s="34"/>
      <c r="IOK33" s="34"/>
      <c r="IOL33" s="34"/>
      <c r="IOM33" s="34"/>
      <c r="ION33" s="34"/>
      <c r="IOO33" s="34"/>
      <c r="IOP33" s="34"/>
      <c r="IOQ33" s="34"/>
      <c r="IOR33" s="34"/>
      <c r="IOS33" s="34"/>
      <c r="IOT33" s="34"/>
      <c r="IOU33" s="34"/>
      <c r="IOV33" s="34"/>
      <c r="IOW33" s="34"/>
      <c r="IOX33" s="34"/>
      <c r="IOY33" s="34"/>
      <c r="IOZ33" s="34"/>
      <c r="IPA33" s="34"/>
      <c r="IPB33" s="34"/>
      <c r="IPC33" s="34"/>
      <c r="IPD33" s="34"/>
      <c r="IPE33" s="34"/>
      <c r="IPF33" s="34"/>
      <c r="IPG33" s="34"/>
      <c r="IPH33" s="34"/>
      <c r="IPI33" s="34"/>
      <c r="IPJ33" s="34"/>
      <c r="IPK33" s="34"/>
      <c r="IPL33" s="34"/>
      <c r="IPM33" s="34"/>
      <c r="IPN33" s="34"/>
      <c r="IPO33" s="34"/>
      <c r="IPP33" s="34"/>
      <c r="IPQ33" s="34"/>
      <c r="IPR33" s="34"/>
      <c r="IPS33" s="34"/>
      <c r="IPT33" s="34"/>
      <c r="IPU33" s="34"/>
      <c r="IPV33" s="34"/>
      <c r="IPW33" s="34"/>
      <c r="IPX33" s="34"/>
      <c r="IPY33" s="34"/>
      <c r="IPZ33" s="34"/>
      <c r="IQA33" s="34"/>
      <c r="IQB33" s="34"/>
      <c r="IQC33" s="34"/>
      <c r="IQD33" s="34"/>
      <c r="IQE33" s="34"/>
      <c r="IQF33" s="34"/>
      <c r="IQG33" s="34"/>
      <c r="IQH33" s="34"/>
      <c r="IQI33" s="34"/>
      <c r="IQJ33" s="34"/>
      <c r="IQK33" s="34"/>
      <c r="IQL33" s="34"/>
      <c r="IQM33" s="34"/>
      <c r="IQN33" s="34"/>
      <c r="IQO33" s="34"/>
      <c r="IQP33" s="34"/>
      <c r="IQQ33" s="34"/>
      <c r="IQR33" s="34"/>
      <c r="IQS33" s="34"/>
      <c r="IQT33" s="34"/>
      <c r="IQU33" s="34"/>
      <c r="IQV33" s="34"/>
      <c r="IQW33" s="34"/>
      <c r="IQX33" s="34"/>
      <c r="IQY33" s="34"/>
      <c r="IQZ33" s="34"/>
      <c r="IRA33" s="34"/>
      <c r="IRB33" s="34"/>
      <c r="IRC33" s="34"/>
      <c r="IRD33" s="34"/>
      <c r="IRE33" s="34"/>
      <c r="IRF33" s="34"/>
      <c r="IRG33" s="34"/>
      <c r="IRH33" s="34"/>
      <c r="IRI33" s="34"/>
      <c r="IRJ33" s="34"/>
      <c r="IRK33" s="34"/>
      <c r="IRL33" s="34"/>
      <c r="IRM33" s="34"/>
      <c r="IRN33" s="34"/>
      <c r="IRO33" s="34"/>
      <c r="IRP33" s="34"/>
      <c r="IRQ33" s="34"/>
      <c r="IRR33" s="34"/>
      <c r="IRS33" s="34"/>
      <c r="IRT33" s="34"/>
      <c r="IRU33" s="34"/>
      <c r="IRV33" s="34"/>
      <c r="IRW33" s="34"/>
      <c r="IRX33" s="34"/>
      <c r="IRY33" s="34"/>
      <c r="IRZ33" s="34"/>
      <c r="ISA33" s="34"/>
      <c r="ISB33" s="34"/>
      <c r="ISC33" s="34"/>
      <c r="ISD33" s="34"/>
      <c r="ISE33" s="34"/>
      <c r="ISF33" s="34"/>
      <c r="ISG33" s="34"/>
      <c r="ISH33" s="34"/>
      <c r="ISI33" s="34"/>
      <c r="ISJ33" s="34"/>
      <c r="ISK33" s="34"/>
      <c r="ISL33" s="34"/>
      <c r="ISM33" s="34"/>
      <c r="ISN33" s="34"/>
      <c r="ISO33" s="34"/>
      <c r="ISP33" s="34"/>
      <c r="ISQ33" s="34"/>
      <c r="ISR33" s="34"/>
      <c r="ISS33" s="34"/>
      <c r="IST33" s="34"/>
      <c r="ISU33" s="34"/>
      <c r="ISV33" s="34"/>
      <c r="ISW33" s="34"/>
      <c r="ISX33" s="34"/>
      <c r="ISY33" s="34"/>
      <c r="ISZ33" s="34"/>
      <c r="ITA33" s="34"/>
      <c r="ITB33" s="34"/>
      <c r="ITC33" s="34"/>
      <c r="ITD33" s="34"/>
      <c r="ITE33" s="34"/>
      <c r="ITF33" s="34"/>
      <c r="ITG33" s="34"/>
      <c r="ITH33" s="34"/>
      <c r="ITI33" s="34"/>
      <c r="ITJ33" s="34"/>
      <c r="ITK33" s="34"/>
      <c r="ITL33" s="34"/>
      <c r="ITM33" s="34"/>
      <c r="ITN33" s="34"/>
      <c r="ITO33" s="34"/>
      <c r="ITP33" s="34"/>
      <c r="ITQ33" s="34"/>
      <c r="ITR33" s="34"/>
      <c r="ITS33" s="34"/>
      <c r="ITT33" s="34"/>
      <c r="ITU33" s="34"/>
      <c r="ITV33" s="34"/>
      <c r="ITW33" s="34"/>
      <c r="ITX33" s="34"/>
      <c r="ITY33" s="34"/>
      <c r="ITZ33" s="34"/>
      <c r="IUA33" s="34"/>
      <c r="IUB33" s="34"/>
      <c r="IUC33" s="34"/>
      <c r="IUD33" s="34"/>
      <c r="IUE33" s="34"/>
      <c r="IUF33" s="34"/>
      <c r="IUG33" s="34"/>
      <c r="IUH33" s="34"/>
      <c r="IUI33" s="34"/>
      <c r="IUJ33" s="34"/>
      <c r="IUK33" s="34"/>
      <c r="IUL33" s="34"/>
      <c r="IUM33" s="34"/>
      <c r="IUN33" s="34"/>
      <c r="IUO33" s="34"/>
      <c r="IUP33" s="34"/>
      <c r="IUQ33" s="34"/>
      <c r="IUR33" s="34"/>
      <c r="IUS33" s="34"/>
      <c r="IUT33" s="34"/>
      <c r="IUU33" s="34"/>
      <c r="IUV33" s="34"/>
      <c r="IUW33" s="34"/>
      <c r="IUX33" s="34"/>
      <c r="IUY33" s="34"/>
      <c r="IUZ33" s="34"/>
      <c r="IVA33" s="34"/>
      <c r="IVB33" s="34"/>
      <c r="IVC33" s="34"/>
      <c r="IVD33" s="34"/>
      <c r="IVE33" s="34"/>
      <c r="IVF33" s="34"/>
      <c r="IVG33" s="34"/>
      <c r="IVH33" s="34"/>
      <c r="IVI33" s="34"/>
      <c r="IVJ33" s="34"/>
      <c r="IVK33" s="34"/>
      <c r="IVL33" s="34"/>
      <c r="IVM33" s="34"/>
      <c r="IVN33" s="34"/>
      <c r="IVO33" s="34"/>
      <c r="IVP33" s="34"/>
      <c r="IVQ33" s="34"/>
      <c r="IVR33" s="34"/>
      <c r="IVS33" s="34"/>
      <c r="IVT33" s="34"/>
      <c r="IVU33" s="34"/>
      <c r="IVV33" s="34"/>
      <c r="IVW33" s="34"/>
      <c r="IVX33" s="34"/>
      <c r="IVY33" s="34"/>
      <c r="IVZ33" s="34"/>
      <c r="IWA33" s="34"/>
      <c r="IWB33" s="34"/>
      <c r="IWC33" s="34"/>
      <c r="IWD33" s="34"/>
      <c r="IWE33" s="34"/>
      <c r="IWF33" s="34"/>
      <c r="IWG33" s="34"/>
      <c r="IWH33" s="34"/>
      <c r="IWI33" s="34"/>
      <c r="IWJ33" s="34"/>
      <c r="IWK33" s="34"/>
      <c r="IWL33" s="34"/>
      <c r="IWM33" s="34"/>
      <c r="IWN33" s="34"/>
      <c r="IWO33" s="34"/>
      <c r="IWP33" s="34"/>
      <c r="IWQ33" s="34"/>
      <c r="IWR33" s="34"/>
      <c r="IWS33" s="34"/>
      <c r="IWT33" s="34"/>
      <c r="IWU33" s="34"/>
      <c r="IWV33" s="34"/>
      <c r="IWW33" s="34"/>
      <c r="IWX33" s="34"/>
      <c r="IWY33" s="34"/>
      <c r="IWZ33" s="34"/>
      <c r="IXA33" s="34"/>
      <c r="IXB33" s="34"/>
      <c r="IXC33" s="34"/>
      <c r="IXD33" s="34"/>
      <c r="IXE33" s="34"/>
      <c r="IXF33" s="34"/>
      <c r="IXG33" s="34"/>
      <c r="IXH33" s="34"/>
      <c r="IXI33" s="34"/>
      <c r="IXJ33" s="34"/>
      <c r="IXK33" s="34"/>
      <c r="IXL33" s="34"/>
      <c r="IXM33" s="34"/>
      <c r="IXN33" s="34"/>
      <c r="IXO33" s="34"/>
      <c r="IXP33" s="34"/>
      <c r="IXQ33" s="34"/>
      <c r="IXR33" s="34"/>
      <c r="IXS33" s="34"/>
      <c r="IXT33" s="34"/>
      <c r="IXU33" s="34"/>
      <c r="IXV33" s="34"/>
      <c r="IXW33" s="34"/>
      <c r="IXX33" s="34"/>
      <c r="IXY33" s="34"/>
      <c r="IXZ33" s="34"/>
      <c r="IYA33" s="34"/>
      <c r="IYB33" s="34"/>
      <c r="IYC33" s="34"/>
      <c r="IYD33" s="34"/>
      <c r="IYE33" s="34"/>
      <c r="IYF33" s="34"/>
      <c r="IYG33" s="34"/>
      <c r="IYH33" s="34"/>
      <c r="IYI33" s="34"/>
      <c r="IYJ33" s="34"/>
      <c r="IYK33" s="34"/>
      <c r="IYL33" s="34"/>
      <c r="IYM33" s="34"/>
      <c r="IYN33" s="34"/>
      <c r="IYO33" s="34"/>
      <c r="IYP33" s="34"/>
      <c r="IYQ33" s="34"/>
      <c r="IYR33" s="34"/>
      <c r="IYS33" s="34"/>
      <c r="IYT33" s="34"/>
      <c r="IYU33" s="34"/>
      <c r="IYV33" s="34"/>
      <c r="IYW33" s="34"/>
      <c r="IYX33" s="34"/>
      <c r="IYY33" s="34"/>
      <c r="IYZ33" s="34"/>
      <c r="IZA33" s="34"/>
      <c r="IZB33" s="34"/>
      <c r="IZC33" s="34"/>
      <c r="IZD33" s="34"/>
      <c r="IZE33" s="34"/>
      <c r="IZF33" s="34"/>
      <c r="IZG33" s="34"/>
      <c r="IZH33" s="34"/>
      <c r="IZI33" s="34"/>
      <c r="IZJ33" s="34"/>
      <c r="IZK33" s="34"/>
      <c r="IZL33" s="34"/>
      <c r="IZM33" s="34"/>
      <c r="IZN33" s="34"/>
      <c r="IZO33" s="34"/>
      <c r="IZP33" s="34"/>
      <c r="IZQ33" s="34"/>
      <c r="IZR33" s="34"/>
      <c r="IZS33" s="34"/>
      <c r="IZT33" s="34"/>
      <c r="IZU33" s="34"/>
      <c r="IZV33" s="34"/>
      <c r="IZW33" s="34"/>
      <c r="IZX33" s="34"/>
      <c r="IZY33" s="34"/>
      <c r="IZZ33" s="34"/>
      <c r="JAA33" s="34"/>
      <c r="JAB33" s="34"/>
      <c r="JAC33" s="34"/>
      <c r="JAD33" s="34"/>
      <c r="JAE33" s="34"/>
      <c r="JAF33" s="34"/>
      <c r="JAG33" s="34"/>
      <c r="JAH33" s="34"/>
      <c r="JAI33" s="34"/>
      <c r="JAJ33" s="34"/>
      <c r="JAK33" s="34"/>
      <c r="JAL33" s="34"/>
      <c r="JAM33" s="34"/>
      <c r="JAN33" s="34"/>
      <c r="JAO33" s="34"/>
      <c r="JAP33" s="34"/>
      <c r="JAQ33" s="34"/>
      <c r="JAR33" s="34"/>
      <c r="JAS33" s="34"/>
      <c r="JAT33" s="34"/>
      <c r="JAU33" s="34"/>
      <c r="JAV33" s="34"/>
      <c r="JAW33" s="34"/>
      <c r="JAX33" s="34"/>
      <c r="JAY33" s="34"/>
      <c r="JAZ33" s="34"/>
      <c r="JBA33" s="34"/>
      <c r="JBB33" s="34"/>
      <c r="JBC33" s="34"/>
      <c r="JBD33" s="34"/>
      <c r="JBE33" s="34"/>
      <c r="JBF33" s="34"/>
      <c r="JBG33" s="34"/>
      <c r="JBH33" s="34"/>
      <c r="JBI33" s="34"/>
      <c r="JBJ33" s="34"/>
      <c r="JBK33" s="34"/>
      <c r="JBL33" s="34"/>
      <c r="JBM33" s="34"/>
      <c r="JBN33" s="34"/>
      <c r="JBO33" s="34"/>
      <c r="JBP33" s="34"/>
      <c r="JBQ33" s="34"/>
      <c r="JBR33" s="34"/>
      <c r="JBS33" s="34"/>
      <c r="JBT33" s="34"/>
      <c r="JBU33" s="34"/>
      <c r="JBV33" s="34"/>
      <c r="JBW33" s="34"/>
      <c r="JBX33" s="34"/>
      <c r="JBY33" s="34"/>
      <c r="JBZ33" s="34"/>
      <c r="JCA33" s="34"/>
      <c r="JCB33" s="34"/>
      <c r="JCC33" s="34"/>
      <c r="JCD33" s="34"/>
      <c r="JCE33" s="34"/>
      <c r="JCF33" s="34"/>
      <c r="JCG33" s="34"/>
      <c r="JCH33" s="34"/>
      <c r="JCI33" s="34"/>
      <c r="JCJ33" s="34"/>
      <c r="JCK33" s="34"/>
      <c r="JCL33" s="34"/>
      <c r="JCM33" s="34"/>
      <c r="JCN33" s="34"/>
      <c r="JCO33" s="34"/>
      <c r="JCP33" s="34"/>
      <c r="JCQ33" s="34"/>
      <c r="JCR33" s="34"/>
      <c r="JCS33" s="34"/>
      <c r="JCT33" s="34"/>
      <c r="JCU33" s="34"/>
      <c r="JCV33" s="34"/>
      <c r="JCW33" s="34"/>
      <c r="JCX33" s="34"/>
      <c r="JCY33" s="34"/>
      <c r="JCZ33" s="34"/>
      <c r="JDA33" s="34"/>
      <c r="JDB33" s="34"/>
      <c r="JDC33" s="34"/>
      <c r="JDD33" s="34"/>
      <c r="JDE33" s="34"/>
      <c r="JDF33" s="34"/>
      <c r="JDG33" s="34"/>
      <c r="JDH33" s="34"/>
      <c r="JDI33" s="34"/>
      <c r="JDJ33" s="34"/>
      <c r="JDK33" s="34"/>
      <c r="JDL33" s="34"/>
      <c r="JDM33" s="34"/>
      <c r="JDN33" s="34"/>
      <c r="JDO33" s="34"/>
      <c r="JDP33" s="34"/>
      <c r="JDQ33" s="34"/>
      <c r="JDR33" s="34"/>
      <c r="JDS33" s="34"/>
      <c r="JDT33" s="34"/>
      <c r="JDU33" s="34"/>
      <c r="JDV33" s="34"/>
      <c r="JDW33" s="34"/>
      <c r="JDX33" s="34"/>
      <c r="JDY33" s="34"/>
      <c r="JDZ33" s="34"/>
      <c r="JEA33" s="34"/>
      <c r="JEB33" s="34"/>
      <c r="JEC33" s="34"/>
      <c r="JED33" s="34"/>
      <c r="JEE33" s="34"/>
      <c r="JEF33" s="34"/>
      <c r="JEG33" s="34"/>
      <c r="JEH33" s="34"/>
      <c r="JEI33" s="34"/>
      <c r="JEJ33" s="34"/>
      <c r="JEK33" s="34"/>
      <c r="JEL33" s="34"/>
      <c r="JEM33" s="34"/>
      <c r="JEN33" s="34"/>
      <c r="JEO33" s="34"/>
      <c r="JEP33" s="34"/>
      <c r="JEQ33" s="34"/>
      <c r="JER33" s="34"/>
      <c r="JES33" s="34"/>
      <c r="JET33" s="34"/>
      <c r="JEU33" s="34"/>
      <c r="JEV33" s="34"/>
      <c r="JEW33" s="34"/>
      <c r="JEX33" s="34"/>
      <c r="JEY33" s="34"/>
      <c r="JEZ33" s="34"/>
      <c r="JFA33" s="34"/>
      <c r="JFB33" s="34"/>
      <c r="JFC33" s="34"/>
      <c r="JFD33" s="34"/>
      <c r="JFE33" s="34"/>
      <c r="JFF33" s="34"/>
      <c r="JFG33" s="34"/>
      <c r="JFH33" s="34"/>
      <c r="JFI33" s="34"/>
      <c r="JFJ33" s="34"/>
      <c r="JFK33" s="34"/>
      <c r="JFL33" s="34"/>
      <c r="JFM33" s="34"/>
      <c r="JFN33" s="34"/>
      <c r="JFO33" s="34"/>
      <c r="JFP33" s="34"/>
      <c r="JFQ33" s="34"/>
      <c r="JFR33" s="34"/>
      <c r="JFS33" s="34"/>
      <c r="JFT33" s="34"/>
      <c r="JFU33" s="34"/>
      <c r="JFV33" s="34"/>
      <c r="JFW33" s="34"/>
      <c r="JFX33" s="34"/>
      <c r="JFY33" s="34"/>
      <c r="JFZ33" s="34"/>
      <c r="JGA33" s="34"/>
      <c r="JGB33" s="34"/>
      <c r="JGC33" s="34"/>
      <c r="JGD33" s="34"/>
      <c r="JGE33" s="34"/>
      <c r="JGF33" s="34"/>
      <c r="JGG33" s="34"/>
      <c r="JGH33" s="34"/>
      <c r="JGI33" s="34"/>
      <c r="JGJ33" s="34"/>
      <c r="JGK33" s="34"/>
      <c r="JGL33" s="34"/>
      <c r="JGM33" s="34"/>
      <c r="JGN33" s="34"/>
      <c r="JGO33" s="34"/>
      <c r="JGP33" s="34"/>
      <c r="JGQ33" s="34"/>
      <c r="JGR33" s="34"/>
      <c r="JGS33" s="34"/>
      <c r="JGT33" s="34"/>
      <c r="JGU33" s="34"/>
      <c r="JGV33" s="34"/>
      <c r="JGW33" s="34"/>
      <c r="JGX33" s="34"/>
      <c r="JGY33" s="34"/>
      <c r="JGZ33" s="34"/>
      <c r="JHA33" s="34"/>
      <c r="JHB33" s="34"/>
      <c r="JHC33" s="34"/>
      <c r="JHD33" s="34"/>
      <c r="JHE33" s="34"/>
      <c r="JHF33" s="34"/>
      <c r="JHG33" s="34"/>
      <c r="JHH33" s="34"/>
      <c r="JHI33" s="34"/>
      <c r="JHJ33" s="34"/>
      <c r="JHK33" s="34"/>
      <c r="JHL33" s="34"/>
      <c r="JHM33" s="34"/>
      <c r="JHN33" s="34"/>
      <c r="JHO33" s="34"/>
      <c r="JHP33" s="34"/>
      <c r="JHQ33" s="34"/>
      <c r="JHR33" s="34"/>
      <c r="JHS33" s="34"/>
      <c r="JHT33" s="34"/>
      <c r="JHU33" s="34"/>
      <c r="JHV33" s="34"/>
      <c r="JHW33" s="34"/>
      <c r="JHX33" s="34"/>
      <c r="JHY33" s="34"/>
      <c r="JHZ33" s="34"/>
      <c r="JIA33" s="34"/>
      <c r="JIB33" s="34"/>
      <c r="JIC33" s="34"/>
      <c r="JID33" s="34"/>
      <c r="JIE33" s="34"/>
      <c r="JIF33" s="34"/>
      <c r="JIG33" s="34"/>
      <c r="JIH33" s="34"/>
      <c r="JII33" s="34"/>
      <c r="JIJ33" s="34"/>
      <c r="JIK33" s="34"/>
      <c r="JIL33" s="34"/>
      <c r="JIM33" s="34"/>
      <c r="JIN33" s="34"/>
      <c r="JIO33" s="34"/>
      <c r="JIP33" s="34"/>
      <c r="JIQ33" s="34"/>
      <c r="JIR33" s="34"/>
      <c r="JIS33" s="34"/>
      <c r="JIT33" s="34"/>
      <c r="JIU33" s="34"/>
      <c r="JIV33" s="34"/>
      <c r="JIW33" s="34"/>
      <c r="JIX33" s="34"/>
      <c r="JIY33" s="34"/>
      <c r="JIZ33" s="34"/>
      <c r="JJA33" s="34"/>
      <c r="JJB33" s="34"/>
      <c r="JJC33" s="34"/>
      <c r="JJD33" s="34"/>
      <c r="JJE33" s="34"/>
      <c r="JJF33" s="34"/>
      <c r="JJG33" s="34"/>
      <c r="JJH33" s="34"/>
      <c r="JJI33" s="34"/>
      <c r="JJJ33" s="34"/>
      <c r="JJK33" s="34"/>
      <c r="JJL33" s="34"/>
      <c r="JJM33" s="34"/>
      <c r="JJN33" s="34"/>
      <c r="JJO33" s="34"/>
      <c r="JJP33" s="34"/>
      <c r="JJQ33" s="34"/>
      <c r="JJR33" s="34"/>
      <c r="JJS33" s="34"/>
      <c r="JJT33" s="34"/>
      <c r="JJU33" s="34"/>
      <c r="JJV33" s="34"/>
      <c r="JJW33" s="34"/>
      <c r="JJX33" s="34"/>
      <c r="JJY33" s="34"/>
      <c r="JJZ33" s="34"/>
      <c r="JKA33" s="34"/>
      <c r="JKB33" s="34"/>
      <c r="JKC33" s="34"/>
      <c r="JKD33" s="34"/>
      <c r="JKE33" s="34"/>
      <c r="JKF33" s="34"/>
      <c r="JKG33" s="34"/>
      <c r="JKH33" s="34"/>
      <c r="JKI33" s="34"/>
      <c r="JKJ33" s="34"/>
      <c r="JKK33" s="34"/>
      <c r="JKL33" s="34"/>
      <c r="JKM33" s="34"/>
      <c r="JKN33" s="34"/>
      <c r="JKO33" s="34"/>
      <c r="JKP33" s="34"/>
      <c r="JKQ33" s="34"/>
      <c r="JKR33" s="34"/>
      <c r="JKS33" s="34"/>
      <c r="JKT33" s="34"/>
      <c r="JKU33" s="34"/>
      <c r="JKV33" s="34"/>
      <c r="JKW33" s="34"/>
      <c r="JKX33" s="34"/>
      <c r="JKY33" s="34"/>
      <c r="JKZ33" s="34"/>
      <c r="JLA33" s="34"/>
      <c r="JLB33" s="34"/>
      <c r="JLC33" s="34"/>
      <c r="JLD33" s="34"/>
      <c r="JLE33" s="34"/>
      <c r="JLF33" s="34"/>
      <c r="JLG33" s="34"/>
      <c r="JLH33" s="34"/>
      <c r="JLI33" s="34"/>
      <c r="JLJ33" s="34"/>
      <c r="JLK33" s="34"/>
      <c r="JLL33" s="34"/>
      <c r="JLM33" s="34"/>
      <c r="JLN33" s="34"/>
      <c r="JLO33" s="34"/>
      <c r="JLP33" s="34"/>
      <c r="JLQ33" s="34"/>
      <c r="JLR33" s="34"/>
      <c r="JLS33" s="34"/>
      <c r="JLT33" s="34"/>
      <c r="JLU33" s="34"/>
      <c r="JLV33" s="34"/>
      <c r="JLW33" s="34"/>
      <c r="JLX33" s="34"/>
      <c r="JLY33" s="34"/>
      <c r="JLZ33" s="34"/>
      <c r="JMA33" s="34"/>
      <c r="JMB33" s="34"/>
      <c r="JMC33" s="34"/>
      <c r="JMD33" s="34"/>
      <c r="JME33" s="34"/>
      <c r="JMF33" s="34"/>
      <c r="JMG33" s="34"/>
      <c r="JMH33" s="34"/>
      <c r="JMI33" s="34"/>
      <c r="JMJ33" s="34"/>
      <c r="JMK33" s="34"/>
      <c r="JML33" s="34"/>
      <c r="JMM33" s="34"/>
      <c r="JMN33" s="34"/>
      <c r="JMO33" s="34"/>
      <c r="JMP33" s="34"/>
      <c r="JMQ33" s="34"/>
      <c r="JMR33" s="34"/>
      <c r="JMS33" s="34"/>
      <c r="JMT33" s="34"/>
      <c r="JMU33" s="34"/>
      <c r="JMV33" s="34"/>
      <c r="JMW33" s="34"/>
      <c r="JMX33" s="34"/>
      <c r="JMY33" s="34"/>
      <c r="JMZ33" s="34"/>
      <c r="JNA33" s="34"/>
      <c r="JNB33" s="34"/>
      <c r="JNC33" s="34"/>
      <c r="JND33" s="34"/>
      <c r="JNE33" s="34"/>
      <c r="JNF33" s="34"/>
      <c r="JNG33" s="34"/>
      <c r="JNH33" s="34"/>
      <c r="JNI33" s="34"/>
      <c r="JNJ33" s="34"/>
      <c r="JNK33" s="34"/>
      <c r="JNL33" s="34"/>
      <c r="JNM33" s="34"/>
      <c r="JNN33" s="34"/>
      <c r="JNO33" s="34"/>
      <c r="JNP33" s="34"/>
      <c r="JNQ33" s="34"/>
      <c r="JNR33" s="34"/>
      <c r="JNS33" s="34"/>
      <c r="JNT33" s="34"/>
      <c r="JNU33" s="34"/>
      <c r="JNV33" s="34"/>
      <c r="JNW33" s="34"/>
      <c r="JNX33" s="34"/>
      <c r="JNY33" s="34"/>
      <c r="JNZ33" s="34"/>
      <c r="JOA33" s="34"/>
      <c r="JOB33" s="34"/>
      <c r="JOC33" s="34"/>
      <c r="JOD33" s="34"/>
      <c r="JOE33" s="34"/>
      <c r="JOF33" s="34"/>
      <c r="JOG33" s="34"/>
      <c r="JOH33" s="34"/>
      <c r="JOI33" s="34"/>
      <c r="JOJ33" s="34"/>
      <c r="JOK33" s="34"/>
      <c r="JOL33" s="34"/>
      <c r="JOM33" s="34"/>
      <c r="JON33" s="34"/>
      <c r="JOO33" s="34"/>
      <c r="JOP33" s="34"/>
      <c r="JOQ33" s="34"/>
      <c r="JOR33" s="34"/>
      <c r="JOS33" s="34"/>
      <c r="JOT33" s="34"/>
      <c r="JOU33" s="34"/>
      <c r="JOV33" s="34"/>
      <c r="JOW33" s="34"/>
      <c r="JOX33" s="34"/>
      <c r="JOY33" s="34"/>
      <c r="JOZ33" s="34"/>
      <c r="JPA33" s="34"/>
      <c r="JPB33" s="34"/>
      <c r="JPC33" s="34"/>
      <c r="JPD33" s="34"/>
      <c r="JPE33" s="34"/>
      <c r="JPF33" s="34"/>
      <c r="JPG33" s="34"/>
      <c r="JPH33" s="34"/>
      <c r="JPI33" s="34"/>
      <c r="JPJ33" s="34"/>
      <c r="JPK33" s="34"/>
      <c r="JPL33" s="34"/>
      <c r="JPM33" s="34"/>
      <c r="JPN33" s="34"/>
      <c r="JPO33" s="34"/>
      <c r="JPP33" s="34"/>
      <c r="JPQ33" s="34"/>
      <c r="JPR33" s="34"/>
      <c r="JPS33" s="34"/>
      <c r="JPT33" s="34"/>
      <c r="JPU33" s="34"/>
      <c r="JPV33" s="34"/>
      <c r="JPW33" s="34"/>
      <c r="JPX33" s="34"/>
      <c r="JPY33" s="34"/>
      <c r="JPZ33" s="34"/>
      <c r="JQA33" s="34"/>
      <c r="JQB33" s="34"/>
      <c r="JQC33" s="34"/>
      <c r="JQD33" s="34"/>
      <c r="JQE33" s="34"/>
      <c r="JQF33" s="34"/>
      <c r="JQG33" s="34"/>
      <c r="JQH33" s="34"/>
      <c r="JQI33" s="34"/>
      <c r="JQJ33" s="34"/>
      <c r="JQK33" s="34"/>
      <c r="JQL33" s="34"/>
      <c r="JQM33" s="34"/>
      <c r="JQN33" s="34"/>
      <c r="JQO33" s="34"/>
      <c r="JQP33" s="34"/>
      <c r="JQQ33" s="34"/>
      <c r="JQR33" s="34"/>
      <c r="JQS33" s="34"/>
      <c r="JQT33" s="34"/>
      <c r="JQU33" s="34"/>
      <c r="JQV33" s="34"/>
      <c r="JQW33" s="34"/>
      <c r="JQX33" s="34"/>
      <c r="JQY33" s="34"/>
      <c r="JQZ33" s="34"/>
      <c r="JRA33" s="34"/>
      <c r="JRB33" s="34"/>
      <c r="JRC33" s="34"/>
      <c r="JRD33" s="34"/>
      <c r="JRE33" s="34"/>
      <c r="JRF33" s="34"/>
      <c r="JRG33" s="34"/>
      <c r="JRH33" s="34"/>
      <c r="JRI33" s="34"/>
      <c r="JRJ33" s="34"/>
      <c r="JRK33" s="34"/>
      <c r="JRL33" s="34"/>
      <c r="JRM33" s="34"/>
      <c r="JRN33" s="34"/>
      <c r="JRO33" s="34"/>
      <c r="JRP33" s="34"/>
      <c r="JRQ33" s="34"/>
      <c r="JRR33" s="34"/>
      <c r="JRS33" s="34"/>
      <c r="JRT33" s="34"/>
      <c r="JRU33" s="34"/>
      <c r="JRV33" s="34"/>
      <c r="JRW33" s="34"/>
      <c r="JRX33" s="34"/>
      <c r="JRY33" s="34"/>
      <c r="JRZ33" s="34"/>
      <c r="JSA33" s="34"/>
      <c r="JSB33" s="34"/>
      <c r="JSC33" s="34"/>
      <c r="JSD33" s="34"/>
      <c r="JSE33" s="34"/>
      <c r="JSF33" s="34"/>
      <c r="JSG33" s="34"/>
      <c r="JSH33" s="34"/>
      <c r="JSI33" s="34"/>
      <c r="JSJ33" s="34"/>
      <c r="JSK33" s="34"/>
      <c r="JSL33" s="34"/>
      <c r="JSM33" s="34"/>
      <c r="JSN33" s="34"/>
      <c r="JSO33" s="34"/>
      <c r="JSP33" s="34"/>
      <c r="JSQ33" s="34"/>
      <c r="JSR33" s="34"/>
      <c r="JSS33" s="34"/>
      <c r="JST33" s="34"/>
      <c r="JSU33" s="34"/>
      <c r="JSV33" s="34"/>
      <c r="JSW33" s="34"/>
      <c r="JSX33" s="34"/>
      <c r="JSY33" s="34"/>
      <c r="JSZ33" s="34"/>
      <c r="JTA33" s="34"/>
      <c r="JTB33" s="34"/>
      <c r="JTC33" s="34"/>
      <c r="JTD33" s="34"/>
      <c r="JTE33" s="34"/>
      <c r="JTF33" s="34"/>
      <c r="JTG33" s="34"/>
      <c r="JTH33" s="34"/>
      <c r="JTI33" s="34"/>
      <c r="JTJ33" s="34"/>
      <c r="JTK33" s="34"/>
      <c r="JTL33" s="34"/>
      <c r="JTM33" s="34"/>
      <c r="JTN33" s="34"/>
      <c r="JTO33" s="34"/>
      <c r="JTP33" s="34"/>
      <c r="JTQ33" s="34"/>
      <c r="JTR33" s="34"/>
      <c r="JTS33" s="34"/>
      <c r="JTT33" s="34"/>
      <c r="JTU33" s="34"/>
      <c r="JTV33" s="34"/>
      <c r="JTW33" s="34"/>
      <c r="JTX33" s="34"/>
      <c r="JTY33" s="34"/>
      <c r="JTZ33" s="34"/>
      <c r="JUA33" s="34"/>
      <c r="JUB33" s="34"/>
      <c r="JUC33" s="34"/>
      <c r="JUD33" s="34"/>
      <c r="JUE33" s="34"/>
      <c r="JUF33" s="34"/>
      <c r="JUG33" s="34"/>
      <c r="JUH33" s="34"/>
      <c r="JUI33" s="34"/>
      <c r="JUJ33" s="34"/>
      <c r="JUK33" s="34"/>
      <c r="JUL33" s="34"/>
      <c r="JUM33" s="34"/>
      <c r="JUN33" s="34"/>
      <c r="JUO33" s="34"/>
      <c r="JUP33" s="34"/>
      <c r="JUQ33" s="34"/>
      <c r="JUR33" s="34"/>
      <c r="JUS33" s="34"/>
      <c r="JUT33" s="34"/>
      <c r="JUU33" s="34"/>
      <c r="JUV33" s="34"/>
      <c r="JUW33" s="34"/>
      <c r="JUX33" s="34"/>
      <c r="JUY33" s="34"/>
      <c r="JUZ33" s="34"/>
      <c r="JVA33" s="34"/>
      <c r="JVB33" s="34"/>
      <c r="JVC33" s="34"/>
      <c r="JVD33" s="34"/>
      <c r="JVE33" s="34"/>
      <c r="JVF33" s="34"/>
      <c r="JVG33" s="34"/>
      <c r="JVH33" s="34"/>
      <c r="JVI33" s="34"/>
      <c r="JVJ33" s="34"/>
      <c r="JVK33" s="34"/>
      <c r="JVL33" s="34"/>
      <c r="JVM33" s="34"/>
      <c r="JVN33" s="34"/>
      <c r="JVO33" s="34"/>
      <c r="JVP33" s="34"/>
      <c r="JVQ33" s="34"/>
      <c r="JVR33" s="34"/>
      <c r="JVS33" s="34"/>
      <c r="JVT33" s="34"/>
      <c r="JVU33" s="34"/>
      <c r="JVV33" s="34"/>
      <c r="JVW33" s="34"/>
      <c r="JVX33" s="34"/>
      <c r="JVY33" s="34"/>
      <c r="JVZ33" s="34"/>
      <c r="JWA33" s="34"/>
      <c r="JWB33" s="34"/>
      <c r="JWC33" s="34"/>
      <c r="JWD33" s="34"/>
      <c r="JWE33" s="34"/>
      <c r="JWF33" s="34"/>
      <c r="JWG33" s="34"/>
      <c r="JWH33" s="34"/>
      <c r="JWI33" s="34"/>
      <c r="JWJ33" s="34"/>
      <c r="JWK33" s="34"/>
      <c r="JWL33" s="34"/>
      <c r="JWM33" s="34"/>
      <c r="JWN33" s="34"/>
      <c r="JWO33" s="34"/>
      <c r="JWP33" s="34"/>
      <c r="JWQ33" s="34"/>
      <c r="JWR33" s="34"/>
      <c r="JWS33" s="34"/>
      <c r="JWT33" s="34"/>
      <c r="JWU33" s="34"/>
      <c r="JWV33" s="34"/>
      <c r="JWW33" s="34"/>
      <c r="JWX33" s="34"/>
      <c r="JWY33" s="34"/>
      <c r="JWZ33" s="34"/>
      <c r="JXA33" s="34"/>
      <c r="JXB33" s="34"/>
      <c r="JXC33" s="34"/>
      <c r="JXD33" s="34"/>
      <c r="JXE33" s="34"/>
      <c r="JXF33" s="34"/>
      <c r="JXG33" s="34"/>
      <c r="JXH33" s="34"/>
      <c r="JXI33" s="34"/>
      <c r="JXJ33" s="34"/>
      <c r="JXK33" s="34"/>
      <c r="JXL33" s="34"/>
      <c r="JXM33" s="34"/>
      <c r="JXN33" s="34"/>
      <c r="JXO33" s="34"/>
      <c r="JXP33" s="34"/>
      <c r="JXQ33" s="34"/>
      <c r="JXR33" s="34"/>
      <c r="JXS33" s="34"/>
      <c r="JXT33" s="34"/>
      <c r="JXU33" s="34"/>
      <c r="JXV33" s="34"/>
      <c r="JXW33" s="34"/>
      <c r="JXX33" s="34"/>
      <c r="JXY33" s="34"/>
      <c r="JXZ33" s="34"/>
      <c r="JYA33" s="34"/>
      <c r="JYB33" s="34"/>
      <c r="JYC33" s="34"/>
      <c r="JYD33" s="34"/>
      <c r="JYE33" s="34"/>
      <c r="JYF33" s="34"/>
      <c r="JYG33" s="34"/>
      <c r="JYH33" s="34"/>
      <c r="JYI33" s="34"/>
      <c r="JYJ33" s="34"/>
      <c r="JYK33" s="34"/>
      <c r="JYL33" s="34"/>
      <c r="JYM33" s="34"/>
      <c r="JYN33" s="34"/>
      <c r="JYO33" s="34"/>
      <c r="JYP33" s="34"/>
      <c r="JYQ33" s="34"/>
      <c r="JYR33" s="34"/>
      <c r="JYS33" s="34"/>
      <c r="JYT33" s="34"/>
      <c r="JYU33" s="34"/>
      <c r="JYV33" s="34"/>
      <c r="JYW33" s="34"/>
      <c r="JYX33" s="34"/>
      <c r="JYY33" s="34"/>
      <c r="JYZ33" s="34"/>
      <c r="JZA33" s="34"/>
      <c r="JZB33" s="34"/>
      <c r="JZC33" s="34"/>
      <c r="JZD33" s="34"/>
      <c r="JZE33" s="34"/>
      <c r="JZF33" s="34"/>
      <c r="JZG33" s="34"/>
      <c r="JZH33" s="34"/>
      <c r="JZI33" s="34"/>
      <c r="JZJ33" s="34"/>
      <c r="JZK33" s="34"/>
      <c r="JZL33" s="34"/>
      <c r="JZM33" s="34"/>
      <c r="JZN33" s="34"/>
      <c r="JZO33" s="34"/>
      <c r="JZP33" s="34"/>
      <c r="JZQ33" s="34"/>
      <c r="JZR33" s="34"/>
      <c r="JZS33" s="34"/>
      <c r="JZT33" s="34"/>
      <c r="JZU33" s="34"/>
      <c r="JZV33" s="34"/>
      <c r="JZW33" s="34"/>
      <c r="JZX33" s="34"/>
      <c r="JZY33" s="34"/>
      <c r="JZZ33" s="34"/>
      <c r="KAA33" s="34"/>
      <c r="KAB33" s="34"/>
      <c r="KAC33" s="34"/>
      <c r="KAD33" s="34"/>
      <c r="KAE33" s="34"/>
      <c r="KAF33" s="34"/>
      <c r="KAG33" s="34"/>
      <c r="KAH33" s="34"/>
      <c r="KAI33" s="34"/>
      <c r="KAJ33" s="34"/>
      <c r="KAK33" s="34"/>
      <c r="KAL33" s="34"/>
      <c r="KAM33" s="34"/>
      <c r="KAN33" s="34"/>
      <c r="KAO33" s="34"/>
      <c r="KAP33" s="34"/>
      <c r="KAQ33" s="34"/>
      <c r="KAR33" s="34"/>
      <c r="KAS33" s="34"/>
      <c r="KAT33" s="34"/>
      <c r="KAU33" s="34"/>
      <c r="KAV33" s="34"/>
      <c r="KAW33" s="34"/>
      <c r="KAX33" s="34"/>
      <c r="KAY33" s="34"/>
      <c r="KAZ33" s="34"/>
      <c r="KBA33" s="34"/>
      <c r="KBB33" s="34"/>
      <c r="KBC33" s="34"/>
      <c r="KBD33" s="34"/>
      <c r="KBE33" s="34"/>
      <c r="KBF33" s="34"/>
      <c r="KBG33" s="34"/>
      <c r="KBH33" s="34"/>
      <c r="KBI33" s="34"/>
      <c r="KBJ33" s="34"/>
      <c r="KBK33" s="34"/>
      <c r="KBL33" s="34"/>
      <c r="KBM33" s="34"/>
      <c r="KBN33" s="34"/>
      <c r="KBO33" s="34"/>
      <c r="KBP33" s="34"/>
      <c r="KBQ33" s="34"/>
      <c r="KBR33" s="34"/>
      <c r="KBS33" s="34"/>
      <c r="KBT33" s="34"/>
      <c r="KBU33" s="34"/>
      <c r="KBV33" s="34"/>
      <c r="KBW33" s="34"/>
      <c r="KBX33" s="34"/>
      <c r="KBY33" s="34"/>
      <c r="KBZ33" s="34"/>
      <c r="KCA33" s="34"/>
      <c r="KCB33" s="34"/>
      <c r="KCC33" s="34"/>
      <c r="KCD33" s="34"/>
      <c r="KCE33" s="34"/>
      <c r="KCF33" s="34"/>
      <c r="KCG33" s="34"/>
      <c r="KCH33" s="34"/>
      <c r="KCI33" s="34"/>
      <c r="KCJ33" s="34"/>
      <c r="KCK33" s="34"/>
      <c r="KCL33" s="34"/>
      <c r="KCM33" s="34"/>
      <c r="KCN33" s="34"/>
      <c r="KCO33" s="34"/>
      <c r="KCP33" s="34"/>
      <c r="KCQ33" s="34"/>
      <c r="KCR33" s="34"/>
      <c r="KCS33" s="34"/>
      <c r="KCT33" s="34"/>
      <c r="KCU33" s="34"/>
      <c r="KCV33" s="34"/>
      <c r="KCW33" s="34"/>
      <c r="KCX33" s="34"/>
      <c r="KCY33" s="34"/>
      <c r="KCZ33" s="34"/>
      <c r="KDA33" s="34"/>
      <c r="KDB33" s="34"/>
      <c r="KDC33" s="34"/>
      <c r="KDD33" s="34"/>
      <c r="KDE33" s="34"/>
      <c r="KDF33" s="34"/>
      <c r="KDG33" s="34"/>
      <c r="KDH33" s="34"/>
      <c r="KDI33" s="34"/>
      <c r="KDJ33" s="34"/>
      <c r="KDK33" s="34"/>
      <c r="KDL33" s="34"/>
      <c r="KDM33" s="34"/>
      <c r="KDN33" s="34"/>
      <c r="KDO33" s="34"/>
      <c r="KDP33" s="34"/>
      <c r="KDQ33" s="34"/>
      <c r="KDR33" s="34"/>
      <c r="KDS33" s="34"/>
      <c r="KDT33" s="34"/>
      <c r="KDU33" s="34"/>
      <c r="KDV33" s="34"/>
      <c r="KDW33" s="34"/>
      <c r="KDX33" s="34"/>
      <c r="KDY33" s="34"/>
      <c r="KDZ33" s="34"/>
      <c r="KEA33" s="34"/>
      <c r="KEB33" s="34"/>
      <c r="KEC33" s="34"/>
      <c r="KED33" s="34"/>
      <c r="KEE33" s="34"/>
      <c r="KEF33" s="34"/>
      <c r="KEG33" s="34"/>
      <c r="KEH33" s="34"/>
      <c r="KEI33" s="34"/>
      <c r="KEJ33" s="34"/>
      <c r="KEK33" s="34"/>
      <c r="KEL33" s="34"/>
      <c r="KEM33" s="34"/>
      <c r="KEN33" s="34"/>
      <c r="KEO33" s="34"/>
      <c r="KEP33" s="34"/>
      <c r="KEQ33" s="34"/>
      <c r="KER33" s="34"/>
      <c r="KES33" s="34"/>
      <c r="KET33" s="34"/>
      <c r="KEU33" s="34"/>
      <c r="KEV33" s="34"/>
      <c r="KEW33" s="34"/>
      <c r="KEX33" s="34"/>
      <c r="KEY33" s="34"/>
      <c r="KEZ33" s="34"/>
      <c r="KFA33" s="34"/>
      <c r="KFB33" s="34"/>
      <c r="KFC33" s="34"/>
      <c r="KFD33" s="34"/>
      <c r="KFE33" s="34"/>
      <c r="KFF33" s="34"/>
      <c r="KFG33" s="34"/>
      <c r="KFH33" s="34"/>
      <c r="KFI33" s="34"/>
      <c r="KFJ33" s="34"/>
      <c r="KFK33" s="34"/>
      <c r="KFL33" s="34"/>
      <c r="KFM33" s="34"/>
      <c r="KFN33" s="34"/>
      <c r="KFO33" s="34"/>
      <c r="KFP33" s="34"/>
      <c r="KFQ33" s="34"/>
      <c r="KFR33" s="34"/>
      <c r="KFS33" s="34"/>
      <c r="KFT33" s="34"/>
      <c r="KFU33" s="34"/>
      <c r="KFV33" s="34"/>
      <c r="KFW33" s="34"/>
      <c r="KFX33" s="34"/>
      <c r="KFY33" s="34"/>
      <c r="KFZ33" s="34"/>
      <c r="KGA33" s="34"/>
      <c r="KGB33" s="34"/>
      <c r="KGC33" s="34"/>
      <c r="KGD33" s="34"/>
      <c r="KGE33" s="34"/>
      <c r="KGF33" s="34"/>
      <c r="KGG33" s="34"/>
      <c r="KGH33" s="34"/>
      <c r="KGI33" s="34"/>
      <c r="KGJ33" s="34"/>
      <c r="KGK33" s="34"/>
      <c r="KGL33" s="34"/>
      <c r="KGM33" s="34"/>
      <c r="KGN33" s="34"/>
      <c r="KGO33" s="34"/>
      <c r="KGP33" s="34"/>
      <c r="KGQ33" s="34"/>
      <c r="KGR33" s="34"/>
      <c r="KGS33" s="34"/>
      <c r="KGT33" s="34"/>
      <c r="KGU33" s="34"/>
      <c r="KGV33" s="34"/>
      <c r="KGW33" s="34"/>
      <c r="KGX33" s="34"/>
      <c r="KGY33" s="34"/>
      <c r="KGZ33" s="34"/>
      <c r="KHA33" s="34"/>
      <c r="KHB33" s="34"/>
      <c r="KHC33" s="34"/>
      <c r="KHD33" s="34"/>
      <c r="KHE33" s="34"/>
      <c r="KHF33" s="34"/>
      <c r="KHG33" s="34"/>
      <c r="KHH33" s="34"/>
      <c r="KHI33" s="34"/>
      <c r="KHJ33" s="34"/>
      <c r="KHK33" s="34"/>
      <c r="KHL33" s="34"/>
      <c r="KHM33" s="34"/>
      <c r="KHN33" s="34"/>
      <c r="KHO33" s="34"/>
      <c r="KHP33" s="34"/>
      <c r="KHQ33" s="34"/>
      <c r="KHR33" s="34"/>
      <c r="KHS33" s="34"/>
      <c r="KHT33" s="34"/>
      <c r="KHU33" s="34"/>
      <c r="KHV33" s="34"/>
      <c r="KHW33" s="34"/>
      <c r="KHX33" s="34"/>
      <c r="KHY33" s="34"/>
      <c r="KHZ33" s="34"/>
      <c r="KIA33" s="34"/>
      <c r="KIB33" s="34"/>
      <c r="KIC33" s="34"/>
      <c r="KID33" s="34"/>
      <c r="KIE33" s="34"/>
      <c r="KIF33" s="34"/>
      <c r="KIG33" s="34"/>
      <c r="KIH33" s="34"/>
      <c r="KII33" s="34"/>
      <c r="KIJ33" s="34"/>
      <c r="KIK33" s="34"/>
      <c r="KIL33" s="34"/>
      <c r="KIM33" s="34"/>
      <c r="KIN33" s="34"/>
      <c r="KIO33" s="34"/>
      <c r="KIP33" s="34"/>
      <c r="KIQ33" s="34"/>
      <c r="KIR33" s="34"/>
      <c r="KIS33" s="34"/>
      <c r="KIT33" s="34"/>
      <c r="KIU33" s="34"/>
      <c r="KIV33" s="34"/>
      <c r="KIW33" s="34"/>
      <c r="KIX33" s="34"/>
      <c r="KIY33" s="34"/>
      <c r="KIZ33" s="34"/>
      <c r="KJA33" s="34"/>
      <c r="KJB33" s="34"/>
      <c r="KJC33" s="34"/>
      <c r="KJD33" s="34"/>
      <c r="KJE33" s="34"/>
      <c r="KJF33" s="34"/>
      <c r="KJG33" s="34"/>
      <c r="KJH33" s="34"/>
      <c r="KJI33" s="34"/>
      <c r="KJJ33" s="34"/>
      <c r="KJK33" s="34"/>
      <c r="KJL33" s="34"/>
      <c r="KJM33" s="34"/>
      <c r="KJN33" s="34"/>
      <c r="KJO33" s="34"/>
      <c r="KJP33" s="34"/>
      <c r="KJQ33" s="34"/>
      <c r="KJR33" s="34"/>
      <c r="KJS33" s="34"/>
      <c r="KJT33" s="34"/>
      <c r="KJU33" s="34"/>
      <c r="KJV33" s="34"/>
      <c r="KJW33" s="34"/>
      <c r="KJX33" s="34"/>
      <c r="KJY33" s="34"/>
      <c r="KJZ33" s="34"/>
      <c r="KKA33" s="34"/>
      <c r="KKB33" s="34"/>
      <c r="KKC33" s="34"/>
      <c r="KKD33" s="34"/>
      <c r="KKE33" s="34"/>
      <c r="KKF33" s="34"/>
      <c r="KKG33" s="34"/>
      <c r="KKH33" s="34"/>
      <c r="KKI33" s="34"/>
      <c r="KKJ33" s="34"/>
      <c r="KKK33" s="34"/>
      <c r="KKL33" s="34"/>
      <c r="KKM33" s="34"/>
      <c r="KKN33" s="34"/>
      <c r="KKO33" s="34"/>
      <c r="KKP33" s="34"/>
      <c r="KKQ33" s="34"/>
      <c r="KKR33" s="34"/>
      <c r="KKS33" s="34"/>
      <c r="KKT33" s="34"/>
      <c r="KKU33" s="34"/>
      <c r="KKV33" s="34"/>
      <c r="KKW33" s="34"/>
      <c r="KKX33" s="34"/>
      <c r="KKY33" s="34"/>
      <c r="KKZ33" s="34"/>
      <c r="KLA33" s="34"/>
      <c r="KLB33" s="34"/>
      <c r="KLC33" s="34"/>
      <c r="KLD33" s="34"/>
      <c r="KLE33" s="34"/>
      <c r="KLF33" s="34"/>
      <c r="KLG33" s="34"/>
      <c r="KLH33" s="34"/>
      <c r="KLI33" s="34"/>
      <c r="KLJ33" s="34"/>
      <c r="KLK33" s="34"/>
      <c r="KLL33" s="34"/>
      <c r="KLM33" s="34"/>
      <c r="KLN33" s="34"/>
      <c r="KLO33" s="34"/>
      <c r="KLP33" s="34"/>
      <c r="KLQ33" s="34"/>
      <c r="KLR33" s="34"/>
      <c r="KLS33" s="34"/>
      <c r="KLT33" s="34"/>
      <c r="KLU33" s="34"/>
      <c r="KLV33" s="34"/>
      <c r="KLW33" s="34"/>
      <c r="KLX33" s="34"/>
      <c r="KLY33" s="34"/>
      <c r="KLZ33" s="34"/>
      <c r="KMA33" s="34"/>
      <c r="KMB33" s="34"/>
      <c r="KMC33" s="34"/>
      <c r="KMD33" s="34"/>
      <c r="KME33" s="34"/>
      <c r="KMF33" s="34"/>
      <c r="KMG33" s="34"/>
      <c r="KMH33" s="34"/>
      <c r="KMI33" s="34"/>
      <c r="KMJ33" s="34"/>
      <c r="KMK33" s="34"/>
      <c r="KML33" s="34"/>
      <c r="KMM33" s="34"/>
      <c r="KMN33" s="34"/>
      <c r="KMO33" s="34"/>
      <c r="KMP33" s="34"/>
      <c r="KMQ33" s="34"/>
      <c r="KMR33" s="34"/>
      <c r="KMS33" s="34"/>
      <c r="KMT33" s="34"/>
      <c r="KMU33" s="34"/>
      <c r="KMV33" s="34"/>
      <c r="KMW33" s="34"/>
      <c r="KMX33" s="34"/>
      <c r="KMY33" s="34"/>
      <c r="KMZ33" s="34"/>
      <c r="KNA33" s="34"/>
      <c r="KNB33" s="34"/>
      <c r="KNC33" s="34"/>
      <c r="KND33" s="34"/>
      <c r="KNE33" s="34"/>
      <c r="KNF33" s="34"/>
      <c r="KNG33" s="34"/>
      <c r="KNH33" s="34"/>
      <c r="KNI33" s="34"/>
      <c r="KNJ33" s="34"/>
      <c r="KNK33" s="34"/>
      <c r="KNL33" s="34"/>
      <c r="KNM33" s="34"/>
      <c r="KNN33" s="34"/>
      <c r="KNO33" s="34"/>
      <c r="KNP33" s="34"/>
      <c r="KNQ33" s="34"/>
      <c r="KNR33" s="34"/>
      <c r="KNS33" s="34"/>
      <c r="KNT33" s="34"/>
      <c r="KNU33" s="34"/>
      <c r="KNV33" s="34"/>
      <c r="KNW33" s="34"/>
      <c r="KNX33" s="34"/>
      <c r="KNY33" s="34"/>
      <c r="KNZ33" s="34"/>
      <c r="KOA33" s="34"/>
      <c r="KOB33" s="34"/>
      <c r="KOC33" s="34"/>
      <c r="KOD33" s="34"/>
      <c r="KOE33" s="34"/>
      <c r="KOF33" s="34"/>
      <c r="KOG33" s="34"/>
      <c r="KOH33" s="34"/>
      <c r="KOI33" s="34"/>
      <c r="KOJ33" s="34"/>
      <c r="KOK33" s="34"/>
      <c r="KOL33" s="34"/>
      <c r="KOM33" s="34"/>
      <c r="KON33" s="34"/>
      <c r="KOO33" s="34"/>
      <c r="KOP33" s="34"/>
      <c r="KOQ33" s="34"/>
      <c r="KOR33" s="34"/>
      <c r="KOS33" s="34"/>
      <c r="KOT33" s="34"/>
      <c r="KOU33" s="34"/>
      <c r="KOV33" s="34"/>
      <c r="KOW33" s="34"/>
      <c r="KOX33" s="34"/>
      <c r="KOY33" s="34"/>
      <c r="KOZ33" s="34"/>
      <c r="KPA33" s="34"/>
      <c r="KPB33" s="34"/>
      <c r="KPC33" s="34"/>
      <c r="KPD33" s="34"/>
      <c r="KPE33" s="34"/>
      <c r="KPF33" s="34"/>
      <c r="KPG33" s="34"/>
      <c r="KPH33" s="34"/>
      <c r="KPI33" s="34"/>
      <c r="KPJ33" s="34"/>
      <c r="KPK33" s="34"/>
      <c r="KPL33" s="34"/>
      <c r="KPM33" s="34"/>
      <c r="KPN33" s="34"/>
      <c r="KPO33" s="34"/>
      <c r="KPP33" s="34"/>
      <c r="KPQ33" s="34"/>
      <c r="KPR33" s="34"/>
      <c r="KPS33" s="34"/>
      <c r="KPT33" s="34"/>
      <c r="KPU33" s="34"/>
      <c r="KPV33" s="34"/>
      <c r="KPW33" s="34"/>
      <c r="KPX33" s="34"/>
      <c r="KPY33" s="34"/>
      <c r="KPZ33" s="34"/>
      <c r="KQA33" s="34"/>
      <c r="KQB33" s="34"/>
      <c r="KQC33" s="34"/>
      <c r="KQD33" s="34"/>
      <c r="KQE33" s="34"/>
      <c r="KQF33" s="34"/>
      <c r="KQG33" s="34"/>
      <c r="KQH33" s="34"/>
      <c r="KQI33" s="34"/>
      <c r="KQJ33" s="34"/>
      <c r="KQK33" s="34"/>
      <c r="KQL33" s="34"/>
      <c r="KQM33" s="34"/>
      <c r="KQN33" s="34"/>
      <c r="KQO33" s="34"/>
      <c r="KQP33" s="34"/>
      <c r="KQQ33" s="34"/>
      <c r="KQR33" s="34"/>
      <c r="KQS33" s="34"/>
      <c r="KQT33" s="34"/>
      <c r="KQU33" s="34"/>
      <c r="KQV33" s="34"/>
      <c r="KQW33" s="34"/>
      <c r="KQX33" s="34"/>
      <c r="KQY33" s="34"/>
      <c r="KQZ33" s="34"/>
      <c r="KRA33" s="34"/>
      <c r="KRB33" s="34"/>
      <c r="KRC33" s="34"/>
      <c r="KRD33" s="34"/>
      <c r="KRE33" s="34"/>
      <c r="KRF33" s="34"/>
      <c r="KRG33" s="34"/>
      <c r="KRH33" s="34"/>
      <c r="KRI33" s="34"/>
      <c r="KRJ33" s="34"/>
      <c r="KRK33" s="34"/>
      <c r="KRL33" s="34"/>
      <c r="KRM33" s="34"/>
      <c r="KRN33" s="34"/>
      <c r="KRO33" s="34"/>
      <c r="KRP33" s="34"/>
      <c r="KRQ33" s="34"/>
      <c r="KRR33" s="34"/>
      <c r="KRS33" s="34"/>
      <c r="KRT33" s="34"/>
      <c r="KRU33" s="34"/>
      <c r="KRV33" s="34"/>
      <c r="KRW33" s="34"/>
      <c r="KRX33" s="34"/>
      <c r="KRY33" s="34"/>
      <c r="KRZ33" s="34"/>
      <c r="KSA33" s="34"/>
      <c r="KSB33" s="34"/>
      <c r="KSC33" s="34"/>
      <c r="KSD33" s="34"/>
      <c r="KSE33" s="34"/>
      <c r="KSF33" s="34"/>
      <c r="KSG33" s="34"/>
      <c r="KSH33" s="34"/>
      <c r="KSI33" s="34"/>
      <c r="KSJ33" s="34"/>
      <c r="KSK33" s="34"/>
      <c r="KSL33" s="34"/>
      <c r="KSM33" s="34"/>
      <c r="KSN33" s="34"/>
      <c r="KSO33" s="34"/>
      <c r="KSP33" s="34"/>
      <c r="KSQ33" s="34"/>
      <c r="KSR33" s="34"/>
      <c r="KSS33" s="34"/>
      <c r="KST33" s="34"/>
      <c r="KSU33" s="34"/>
      <c r="KSV33" s="34"/>
      <c r="KSW33" s="34"/>
      <c r="KSX33" s="34"/>
      <c r="KSY33" s="34"/>
      <c r="KSZ33" s="34"/>
      <c r="KTA33" s="34"/>
      <c r="KTB33" s="34"/>
      <c r="KTC33" s="34"/>
      <c r="KTD33" s="34"/>
      <c r="KTE33" s="34"/>
      <c r="KTF33" s="34"/>
      <c r="KTG33" s="34"/>
      <c r="KTH33" s="34"/>
      <c r="KTI33" s="34"/>
      <c r="KTJ33" s="34"/>
      <c r="KTK33" s="34"/>
      <c r="KTL33" s="34"/>
      <c r="KTM33" s="34"/>
      <c r="KTN33" s="34"/>
      <c r="KTO33" s="34"/>
      <c r="KTP33" s="34"/>
      <c r="KTQ33" s="34"/>
      <c r="KTR33" s="34"/>
      <c r="KTS33" s="34"/>
      <c r="KTT33" s="34"/>
      <c r="KTU33" s="34"/>
      <c r="KTV33" s="34"/>
      <c r="KTW33" s="34"/>
      <c r="KTX33" s="34"/>
      <c r="KTY33" s="34"/>
      <c r="KTZ33" s="34"/>
      <c r="KUA33" s="34"/>
      <c r="KUB33" s="34"/>
      <c r="KUC33" s="34"/>
      <c r="KUD33" s="34"/>
      <c r="KUE33" s="34"/>
      <c r="KUF33" s="34"/>
      <c r="KUG33" s="34"/>
      <c r="KUH33" s="34"/>
      <c r="KUI33" s="34"/>
      <c r="KUJ33" s="34"/>
      <c r="KUK33" s="34"/>
      <c r="KUL33" s="34"/>
      <c r="KUM33" s="34"/>
      <c r="KUN33" s="34"/>
      <c r="KUO33" s="34"/>
      <c r="KUP33" s="34"/>
      <c r="KUQ33" s="34"/>
      <c r="KUR33" s="34"/>
      <c r="KUS33" s="34"/>
      <c r="KUT33" s="34"/>
      <c r="KUU33" s="34"/>
      <c r="KUV33" s="34"/>
      <c r="KUW33" s="34"/>
      <c r="KUX33" s="34"/>
      <c r="KUY33" s="34"/>
      <c r="KUZ33" s="34"/>
      <c r="KVA33" s="34"/>
      <c r="KVB33" s="34"/>
      <c r="KVC33" s="34"/>
      <c r="KVD33" s="34"/>
      <c r="KVE33" s="34"/>
      <c r="KVF33" s="34"/>
      <c r="KVG33" s="34"/>
      <c r="KVH33" s="34"/>
      <c r="KVI33" s="34"/>
      <c r="KVJ33" s="34"/>
      <c r="KVK33" s="34"/>
      <c r="KVL33" s="34"/>
      <c r="KVM33" s="34"/>
      <c r="KVN33" s="34"/>
      <c r="KVO33" s="34"/>
      <c r="KVP33" s="34"/>
      <c r="KVQ33" s="34"/>
      <c r="KVR33" s="34"/>
      <c r="KVS33" s="34"/>
      <c r="KVT33" s="34"/>
      <c r="KVU33" s="34"/>
      <c r="KVV33" s="34"/>
      <c r="KVW33" s="34"/>
      <c r="KVX33" s="34"/>
      <c r="KVY33" s="34"/>
      <c r="KVZ33" s="34"/>
      <c r="KWA33" s="34"/>
      <c r="KWB33" s="34"/>
      <c r="KWC33" s="34"/>
      <c r="KWD33" s="34"/>
      <c r="KWE33" s="34"/>
      <c r="KWF33" s="34"/>
      <c r="KWG33" s="34"/>
      <c r="KWH33" s="34"/>
      <c r="KWI33" s="34"/>
      <c r="KWJ33" s="34"/>
      <c r="KWK33" s="34"/>
      <c r="KWL33" s="34"/>
      <c r="KWM33" s="34"/>
      <c r="KWN33" s="34"/>
      <c r="KWO33" s="34"/>
      <c r="KWP33" s="34"/>
      <c r="KWQ33" s="34"/>
      <c r="KWR33" s="34"/>
      <c r="KWS33" s="34"/>
      <c r="KWT33" s="34"/>
      <c r="KWU33" s="34"/>
      <c r="KWV33" s="34"/>
      <c r="KWW33" s="34"/>
      <c r="KWX33" s="34"/>
      <c r="KWY33" s="34"/>
      <c r="KWZ33" s="34"/>
      <c r="KXA33" s="34"/>
      <c r="KXB33" s="34"/>
      <c r="KXC33" s="34"/>
      <c r="KXD33" s="34"/>
      <c r="KXE33" s="34"/>
      <c r="KXF33" s="34"/>
      <c r="KXG33" s="34"/>
      <c r="KXH33" s="34"/>
      <c r="KXI33" s="34"/>
      <c r="KXJ33" s="34"/>
      <c r="KXK33" s="34"/>
      <c r="KXL33" s="34"/>
      <c r="KXM33" s="34"/>
      <c r="KXN33" s="34"/>
      <c r="KXO33" s="34"/>
      <c r="KXP33" s="34"/>
      <c r="KXQ33" s="34"/>
      <c r="KXR33" s="34"/>
      <c r="KXS33" s="34"/>
      <c r="KXT33" s="34"/>
      <c r="KXU33" s="34"/>
      <c r="KXV33" s="34"/>
      <c r="KXW33" s="34"/>
      <c r="KXX33" s="34"/>
      <c r="KXY33" s="34"/>
      <c r="KXZ33" s="34"/>
      <c r="KYA33" s="34"/>
      <c r="KYB33" s="34"/>
      <c r="KYC33" s="34"/>
      <c r="KYD33" s="34"/>
      <c r="KYE33" s="34"/>
      <c r="KYF33" s="34"/>
      <c r="KYG33" s="34"/>
      <c r="KYH33" s="34"/>
      <c r="KYI33" s="34"/>
      <c r="KYJ33" s="34"/>
      <c r="KYK33" s="34"/>
      <c r="KYL33" s="34"/>
      <c r="KYM33" s="34"/>
      <c r="KYN33" s="34"/>
      <c r="KYO33" s="34"/>
      <c r="KYP33" s="34"/>
      <c r="KYQ33" s="34"/>
      <c r="KYR33" s="34"/>
      <c r="KYS33" s="34"/>
      <c r="KYT33" s="34"/>
      <c r="KYU33" s="34"/>
      <c r="KYV33" s="34"/>
      <c r="KYW33" s="34"/>
      <c r="KYX33" s="34"/>
      <c r="KYY33" s="34"/>
      <c r="KYZ33" s="34"/>
      <c r="KZA33" s="34"/>
      <c r="KZB33" s="34"/>
      <c r="KZC33" s="34"/>
      <c r="KZD33" s="34"/>
      <c r="KZE33" s="34"/>
      <c r="KZF33" s="34"/>
      <c r="KZG33" s="34"/>
      <c r="KZH33" s="34"/>
      <c r="KZI33" s="34"/>
      <c r="KZJ33" s="34"/>
      <c r="KZK33" s="34"/>
      <c r="KZL33" s="34"/>
      <c r="KZM33" s="34"/>
      <c r="KZN33" s="34"/>
      <c r="KZO33" s="34"/>
      <c r="KZP33" s="34"/>
      <c r="KZQ33" s="34"/>
      <c r="KZR33" s="34"/>
      <c r="KZS33" s="34"/>
      <c r="KZT33" s="34"/>
      <c r="KZU33" s="34"/>
      <c r="KZV33" s="34"/>
      <c r="KZW33" s="34"/>
      <c r="KZX33" s="34"/>
      <c r="KZY33" s="34"/>
      <c r="KZZ33" s="34"/>
      <c r="LAA33" s="34"/>
      <c r="LAB33" s="34"/>
      <c r="LAC33" s="34"/>
      <c r="LAD33" s="34"/>
      <c r="LAE33" s="34"/>
      <c r="LAF33" s="34"/>
      <c r="LAG33" s="34"/>
      <c r="LAH33" s="34"/>
      <c r="LAI33" s="34"/>
      <c r="LAJ33" s="34"/>
      <c r="LAK33" s="34"/>
      <c r="LAL33" s="34"/>
      <c r="LAM33" s="34"/>
      <c r="LAN33" s="34"/>
      <c r="LAO33" s="34"/>
      <c r="LAP33" s="34"/>
      <c r="LAQ33" s="34"/>
      <c r="LAR33" s="34"/>
      <c r="LAS33" s="34"/>
      <c r="LAT33" s="34"/>
      <c r="LAU33" s="34"/>
      <c r="LAV33" s="34"/>
      <c r="LAW33" s="34"/>
      <c r="LAX33" s="34"/>
      <c r="LAY33" s="34"/>
      <c r="LAZ33" s="34"/>
      <c r="LBA33" s="34"/>
      <c r="LBB33" s="34"/>
      <c r="LBC33" s="34"/>
      <c r="LBD33" s="34"/>
      <c r="LBE33" s="34"/>
      <c r="LBF33" s="34"/>
      <c r="LBG33" s="34"/>
      <c r="LBH33" s="34"/>
      <c r="LBI33" s="34"/>
      <c r="LBJ33" s="34"/>
      <c r="LBK33" s="34"/>
      <c r="LBL33" s="34"/>
      <c r="LBM33" s="34"/>
      <c r="LBN33" s="34"/>
      <c r="LBO33" s="34"/>
      <c r="LBP33" s="34"/>
      <c r="LBQ33" s="34"/>
      <c r="LBR33" s="34"/>
      <c r="LBS33" s="34"/>
      <c r="LBT33" s="34"/>
      <c r="LBU33" s="34"/>
      <c r="LBV33" s="34"/>
      <c r="LBW33" s="34"/>
      <c r="LBX33" s="34"/>
      <c r="LBY33" s="34"/>
      <c r="LBZ33" s="34"/>
      <c r="LCA33" s="34"/>
      <c r="LCB33" s="34"/>
      <c r="LCC33" s="34"/>
      <c r="LCD33" s="34"/>
      <c r="LCE33" s="34"/>
      <c r="LCF33" s="34"/>
      <c r="LCG33" s="34"/>
      <c r="LCH33" s="34"/>
      <c r="LCI33" s="34"/>
      <c r="LCJ33" s="34"/>
      <c r="LCK33" s="34"/>
      <c r="LCL33" s="34"/>
      <c r="LCM33" s="34"/>
      <c r="LCN33" s="34"/>
      <c r="LCO33" s="34"/>
      <c r="LCP33" s="34"/>
      <c r="LCQ33" s="34"/>
      <c r="LCR33" s="34"/>
      <c r="LCS33" s="34"/>
      <c r="LCT33" s="34"/>
      <c r="LCU33" s="34"/>
      <c r="LCV33" s="34"/>
      <c r="LCW33" s="34"/>
      <c r="LCX33" s="34"/>
      <c r="LCY33" s="34"/>
      <c r="LCZ33" s="34"/>
      <c r="LDA33" s="34"/>
      <c r="LDB33" s="34"/>
      <c r="LDC33" s="34"/>
      <c r="LDD33" s="34"/>
      <c r="LDE33" s="34"/>
      <c r="LDF33" s="34"/>
      <c r="LDG33" s="34"/>
      <c r="LDH33" s="34"/>
      <c r="LDI33" s="34"/>
      <c r="LDJ33" s="34"/>
      <c r="LDK33" s="34"/>
      <c r="LDL33" s="34"/>
      <c r="LDM33" s="34"/>
      <c r="LDN33" s="34"/>
      <c r="LDO33" s="34"/>
      <c r="LDP33" s="34"/>
      <c r="LDQ33" s="34"/>
      <c r="LDR33" s="34"/>
      <c r="LDS33" s="34"/>
      <c r="LDT33" s="34"/>
      <c r="LDU33" s="34"/>
      <c r="LDV33" s="34"/>
      <c r="LDW33" s="34"/>
      <c r="LDX33" s="34"/>
      <c r="LDY33" s="34"/>
      <c r="LDZ33" s="34"/>
      <c r="LEA33" s="34"/>
      <c r="LEB33" s="34"/>
      <c r="LEC33" s="34"/>
      <c r="LED33" s="34"/>
      <c r="LEE33" s="34"/>
      <c r="LEF33" s="34"/>
      <c r="LEG33" s="34"/>
      <c r="LEH33" s="34"/>
      <c r="LEI33" s="34"/>
      <c r="LEJ33" s="34"/>
      <c r="LEK33" s="34"/>
      <c r="LEL33" s="34"/>
      <c r="LEM33" s="34"/>
      <c r="LEN33" s="34"/>
      <c r="LEO33" s="34"/>
      <c r="LEP33" s="34"/>
      <c r="LEQ33" s="34"/>
      <c r="LER33" s="34"/>
      <c r="LES33" s="34"/>
      <c r="LET33" s="34"/>
      <c r="LEU33" s="34"/>
      <c r="LEV33" s="34"/>
      <c r="LEW33" s="34"/>
      <c r="LEX33" s="34"/>
      <c r="LEY33" s="34"/>
      <c r="LEZ33" s="34"/>
      <c r="LFA33" s="34"/>
      <c r="LFB33" s="34"/>
      <c r="LFC33" s="34"/>
      <c r="LFD33" s="34"/>
      <c r="LFE33" s="34"/>
      <c r="LFF33" s="34"/>
      <c r="LFG33" s="34"/>
      <c r="LFH33" s="34"/>
      <c r="LFI33" s="34"/>
      <c r="LFJ33" s="34"/>
      <c r="LFK33" s="34"/>
      <c r="LFL33" s="34"/>
      <c r="LFM33" s="34"/>
      <c r="LFN33" s="34"/>
      <c r="LFO33" s="34"/>
      <c r="LFP33" s="34"/>
      <c r="LFQ33" s="34"/>
      <c r="LFR33" s="34"/>
      <c r="LFS33" s="34"/>
      <c r="LFT33" s="34"/>
      <c r="LFU33" s="34"/>
      <c r="LFV33" s="34"/>
      <c r="LFW33" s="34"/>
      <c r="LFX33" s="34"/>
      <c r="LFY33" s="34"/>
      <c r="LFZ33" s="34"/>
      <c r="LGA33" s="34"/>
      <c r="LGB33" s="34"/>
      <c r="LGC33" s="34"/>
      <c r="LGD33" s="34"/>
      <c r="LGE33" s="34"/>
      <c r="LGF33" s="34"/>
      <c r="LGG33" s="34"/>
      <c r="LGH33" s="34"/>
      <c r="LGI33" s="34"/>
      <c r="LGJ33" s="34"/>
      <c r="LGK33" s="34"/>
      <c r="LGL33" s="34"/>
      <c r="LGM33" s="34"/>
      <c r="LGN33" s="34"/>
      <c r="LGO33" s="34"/>
      <c r="LGP33" s="34"/>
      <c r="LGQ33" s="34"/>
      <c r="LGR33" s="34"/>
      <c r="LGS33" s="34"/>
      <c r="LGT33" s="34"/>
      <c r="LGU33" s="34"/>
      <c r="LGV33" s="34"/>
      <c r="LGW33" s="34"/>
      <c r="LGX33" s="34"/>
      <c r="LGY33" s="34"/>
      <c r="LGZ33" s="34"/>
      <c r="LHA33" s="34"/>
      <c r="LHB33" s="34"/>
      <c r="LHC33" s="34"/>
      <c r="LHD33" s="34"/>
      <c r="LHE33" s="34"/>
      <c r="LHF33" s="34"/>
      <c r="LHG33" s="34"/>
      <c r="LHH33" s="34"/>
      <c r="LHI33" s="34"/>
      <c r="LHJ33" s="34"/>
      <c r="LHK33" s="34"/>
      <c r="LHL33" s="34"/>
      <c r="LHM33" s="34"/>
      <c r="LHN33" s="34"/>
      <c r="LHO33" s="34"/>
      <c r="LHP33" s="34"/>
      <c r="LHQ33" s="34"/>
      <c r="LHR33" s="34"/>
      <c r="LHS33" s="34"/>
      <c r="LHT33" s="34"/>
      <c r="LHU33" s="34"/>
      <c r="LHV33" s="34"/>
      <c r="LHW33" s="34"/>
      <c r="LHX33" s="34"/>
      <c r="LHY33" s="34"/>
      <c r="LHZ33" s="34"/>
      <c r="LIA33" s="34"/>
      <c r="LIB33" s="34"/>
      <c r="LIC33" s="34"/>
      <c r="LID33" s="34"/>
      <c r="LIE33" s="34"/>
      <c r="LIF33" s="34"/>
      <c r="LIG33" s="34"/>
      <c r="LIH33" s="34"/>
      <c r="LII33" s="34"/>
      <c r="LIJ33" s="34"/>
      <c r="LIK33" s="34"/>
      <c r="LIL33" s="34"/>
      <c r="LIM33" s="34"/>
      <c r="LIN33" s="34"/>
      <c r="LIO33" s="34"/>
      <c r="LIP33" s="34"/>
      <c r="LIQ33" s="34"/>
      <c r="LIR33" s="34"/>
      <c r="LIS33" s="34"/>
      <c r="LIT33" s="34"/>
      <c r="LIU33" s="34"/>
      <c r="LIV33" s="34"/>
      <c r="LIW33" s="34"/>
      <c r="LIX33" s="34"/>
      <c r="LIY33" s="34"/>
      <c r="LIZ33" s="34"/>
      <c r="LJA33" s="34"/>
      <c r="LJB33" s="34"/>
      <c r="LJC33" s="34"/>
      <c r="LJD33" s="34"/>
      <c r="LJE33" s="34"/>
      <c r="LJF33" s="34"/>
      <c r="LJG33" s="34"/>
      <c r="LJH33" s="34"/>
      <c r="LJI33" s="34"/>
      <c r="LJJ33" s="34"/>
      <c r="LJK33" s="34"/>
      <c r="LJL33" s="34"/>
      <c r="LJM33" s="34"/>
      <c r="LJN33" s="34"/>
      <c r="LJO33" s="34"/>
      <c r="LJP33" s="34"/>
      <c r="LJQ33" s="34"/>
      <c r="LJR33" s="34"/>
      <c r="LJS33" s="34"/>
      <c r="LJT33" s="34"/>
      <c r="LJU33" s="34"/>
      <c r="LJV33" s="34"/>
      <c r="LJW33" s="34"/>
      <c r="LJX33" s="34"/>
      <c r="LJY33" s="34"/>
      <c r="LJZ33" s="34"/>
      <c r="LKA33" s="34"/>
      <c r="LKB33" s="34"/>
      <c r="LKC33" s="34"/>
      <c r="LKD33" s="34"/>
      <c r="LKE33" s="34"/>
      <c r="LKF33" s="34"/>
      <c r="LKG33" s="34"/>
      <c r="LKH33" s="34"/>
      <c r="LKI33" s="34"/>
      <c r="LKJ33" s="34"/>
      <c r="LKK33" s="34"/>
      <c r="LKL33" s="34"/>
      <c r="LKM33" s="34"/>
      <c r="LKN33" s="34"/>
      <c r="LKO33" s="34"/>
      <c r="LKP33" s="34"/>
      <c r="LKQ33" s="34"/>
      <c r="LKR33" s="34"/>
      <c r="LKS33" s="34"/>
      <c r="LKT33" s="34"/>
      <c r="LKU33" s="34"/>
      <c r="LKV33" s="34"/>
      <c r="LKW33" s="34"/>
      <c r="LKX33" s="34"/>
      <c r="LKY33" s="34"/>
      <c r="LKZ33" s="34"/>
      <c r="LLA33" s="34"/>
      <c r="LLB33" s="34"/>
      <c r="LLC33" s="34"/>
      <c r="LLD33" s="34"/>
      <c r="LLE33" s="34"/>
      <c r="LLF33" s="34"/>
      <c r="LLG33" s="34"/>
      <c r="LLH33" s="34"/>
      <c r="LLI33" s="34"/>
      <c r="LLJ33" s="34"/>
      <c r="LLK33" s="34"/>
      <c r="LLL33" s="34"/>
      <c r="LLM33" s="34"/>
      <c r="LLN33" s="34"/>
      <c r="LLO33" s="34"/>
      <c r="LLP33" s="34"/>
      <c r="LLQ33" s="34"/>
      <c r="LLR33" s="34"/>
      <c r="LLS33" s="34"/>
      <c r="LLT33" s="34"/>
      <c r="LLU33" s="34"/>
      <c r="LLV33" s="34"/>
      <c r="LLW33" s="34"/>
      <c r="LLX33" s="34"/>
      <c r="LLY33" s="34"/>
      <c r="LLZ33" s="34"/>
      <c r="LMA33" s="34"/>
      <c r="LMB33" s="34"/>
      <c r="LMC33" s="34"/>
      <c r="LMD33" s="34"/>
      <c r="LME33" s="34"/>
      <c r="LMF33" s="34"/>
      <c r="LMG33" s="34"/>
      <c r="LMH33" s="34"/>
      <c r="LMI33" s="34"/>
      <c r="LMJ33" s="34"/>
      <c r="LMK33" s="34"/>
      <c r="LML33" s="34"/>
      <c r="LMM33" s="34"/>
      <c r="LMN33" s="34"/>
      <c r="LMO33" s="34"/>
      <c r="LMP33" s="34"/>
      <c r="LMQ33" s="34"/>
      <c r="LMR33" s="34"/>
      <c r="LMS33" s="34"/>
      <c r="LMT33" s="34"/>
      <c r="LMU33" s="34"/>
      <c r="LMV33" s="34"/>
      <c r="LMW33" s="34"/>
      <c r="LMX33" s="34"/>
      <c r="LMY33" s="34"/>
      <c r="LMZ33" s="34"/>
      <c r="LNA33" s="34"/>
      <c r="LNB33" s="34"/>
      <c r="LNC33" s="34"/>
      <c r="LND33" s="34"/>
      <c r="LNE33" s="34"/>
      <c r="LNF33" s="34"/>
      <c r="LNG33" s="34"/>
      <c r="LNH33" s="34"/>
      <c r="LNI33" s="34"/>
      <c r="LNJ33" s="34"/>
      <c r="LNK33" s="34"/>
      <c r="LNL33" s="34"/>
      <c r="LNM33" s="34"/>
      <c r="LNN33" s="34"/>
      <c r="LNO33" s="34"/>
      <c r="LNP33" s="34"/>
      <c r="LNQ33" s="34"/>
      <c r="LNR33" s="34"/>
      <c r="LNS33" s="34"/>
      <c r="LNT33" s="34"/>
      <c r="LNU33" s="34"/>
      <c r="LNV33" s="34"/>
      <c r="LNW33" s="34"/>
      <c r="LNX33" s="34"/>
      <c r="LNY33" s="34"/>
      <c r="LNZ33" s="34"/>
      <c r="LOA33" s="34"/>
      <c r="LOB33" s="34"/>
      <c r="LOC33" s="34"/>
      <c r="LOD33" s="34"/>
      <c r="LOE33" s="34"/>
      <c r="LOF33" s="34"/>
      <c r="LOG33" s="34"/>
      <c r="LOH33" s="34"/>
      <c r="LOI33" s="34"/>
      <c r="LOJ33" s="34"/>
      <c r="LOK33" s="34"/>
      <c r="LOL33" s="34"/>
      <c r="LOM33" s="34"/>
      <c r="LON33" s="34"/>
      <c r="LOO33" s="34"/>
      <c r="LOP33" s="34"/>
      <c r="LOQ33" s="34"/>
      <c r="LOR33" s="34"/>
      <c r="LOS33" s="34"/>
      <c r="LOT33" s="34"/>
      <c r="LOU33" s="34"/>
      <c r="LOV33" s="34"/>
      <c r="LOW33" s="34"/>
      <c r="LOX33" s="34"/>
      <c r="LOY33" s="34"/>
      <c r="LOZ33" s="34"/>
      <c r="LPA33" s="34"/>
      <c r="LPB33" s="34"/>
      <c r="LPC33" s="34"/>
      <c r="LPD33" s="34"/>
      <c r="LPE33" s="34"/>
      <c r="LPF33" s="34"/>
      <c r="LPG33" s="34"/>
      <c r="LPH33" s="34"/>
      <c r="LPI33" s="34"/>
      <c r="LPJ33" s="34"/>
      <c r="LPK33" s="34"/>
      <c r="LPL33" s="34"/>
      <c r="LPM33" s="34"/>
      <c r="LPN33" s="34"/>
      <c r="LPO33" s="34"/>
      <c r="LPP33" s="34"/>
      <c r="LPQ33" s="34"/>
      <c r="LPR33" s="34"/>
      <c r="LPS33" s="34"/>
      <c r="LPT33" s="34"/>
      <c r="LPU33" s="34"/>
      <c r="LPV33" s="34"/>
      <c r="LPW33" s="34"/>
      <c r="LPX33" s="34"/>
      <c r="LPY33" s="34"/>
      <c r="LPZ33" s="34"/>
      <c r="LQA33" s="34"/>
      <c r="LQB33" s="34"/>
      <c r="LQC33" s="34"/>
      <c r="LQD33" s="34"/>
      <c r="LQE33" s="34"/>
      <c r="LQF33" s="34"/>
      <c r="LQG33" s="34"/>
      <c r="LQH33" s="34"/>
      <c r="LQI33" s="34"/>
      <c r="LQJ33" s="34"/>
      <c r="LQK33" s="34"/>
      <c r="LQL33" s="34"/>
      <c r="LQM33" s="34"/>
      <c r="LQN33" s="34"/>
      <c r="LQO33" s="34"/>
      <c r="LQP33" s="34"/>
      <c r="LQQ33" s="34"/>
      <c r="LQR33" s="34"/>
      <c r="LQS33" s="34"/>
      <c r="LQT33" s="34"/>
      <c r="LQU33" s="34"/>
      <c r="LQV33" s="34"/>
      <c r="LQW33" s="34"/>
      <c r="LQX33" s="34"/>
      <c r="LQY33" s="34"/>
      <c r="LQZ33" s="34"/>
      <c r="LRA33" s="34"/>
      <c r="LRB33" s="34"/>
      <c r="LRC33" s="34"/>
      <c r="LRD33" s="34"/>
      <c r="LRE33" s="34"/>
      <c r="LRF33" s="34"/>
      <c r="LRG33" s="34"/>
      <c r="LRH33" s="34"/>
      <c r="LRI33" s="34"/>
      <c r="LRJ33" s="34"/>
      <c r="LRK33" s="34"/>
      <c r="LRL33" s="34"/>
      <c r="LRM33" s="34"/>
      <c r="LRN33" s="34"/>
      <c r="LRO33" s="34"/>
      <c r="LRP33" s="34"/>
      <c r="LRQ33" s="34"/>
      <c r="LRR33" s="34"/>
      <c r="LRS33" s="34"/>
      <c r="LRT33" s="34"/>
      <c r="LRU33" s="34"/>
      <c r="LRV33" s="34"/>
      <c r="LRW33" s="34"/>
      <c r="LRX33" s="34"/>
      <c r="LRY33" s="34"/>
      <c r="LRZ33" s="34"/>
      <c r="LSA33" s="34"/>
      <c r="LSB33" s="34"/>
      <c r="LSC33" s="34"/>
      <c r="LSD33" s="34"/>
      <c r="LSE33" s="34"/>
      <c r="LSF33" s="34"/>
      <c r="LSG33" s="34"/>
      <c r="LSH33" s="34"/>
      <c r="LSI33" s="34"/>
      <c r="LSJ33" s="34"/>
      <c r="LSK33" s="34"/>
      <c r="LSL33" s="34"/>
      <c r="LSM33" s="34"/>
      <c r="LSN33" s="34"/>
      <c r="LSO33" s="34"/>
      <c r="LSP33" s="34"/>
      <c r="LSQ33" s="34"/>
      <c r="LSR33" s="34"/>
      <c r="LSS33" s="34"/>
      <c r="LST33" s="34"/>
      <c r="LSU33" s="34"/>
      <c r="LSV33" s="34"/>
      <c r="LSW33" s="34"/>
      <c r="LSX33" s="34"/>
      <c r="LSY33" s="34"/>
      <c r="LSZ33" s="34"/>
      <c r="LTA33" s="34"/>
      <c r="LTB33" s="34"/>
      <c r="LTC33" s="34"/>
      <c r="LTD33" s="34"/>
      <c r="LTE33" s="34"/>
      <c r="LTF33" s="34"/>
      <c r="LTG33" s="34"/>
      <c r="LTH33" s="34"/>
      <c r="LTI33" s="34"/>
      <c r="LTJ33" s="34"/>
      <c r="LTK33" s="34"/>
      <c r="LTL33" s="34"/>
      <c r="LTM33" s="34"/>
      <c r="LTN33" s="34"/>
      <c r="LTO33" s="34"/>
      <c r="LTP33" s="34"/>
      <c r="LTQ33" s="34"/>
      <c r="LTR33" s="34"/>
      <c r="LTS33" s="34"/>
      <c r="LTT33" s="34"/>
      <c r="LTU33" s="34"/>
      <c r="LTV33" s="34"/>
      <c r="LTW33" s="34"/>
      <c r="LTX33" s="34"/>
      <c r="LTY33" s="34"/>
      <c r="LTZ33" s="34"/>
      <c r="LUA33" s="34"/>
      <c r="LUB33" s="34"/>
      <c r="LUC33" s="34"/>
      <c r="LUD33" s="34"/>
      <c r="LUE33" s="34"/>
      <c r="LUF33" s="34"/>
      <c r="LUG33" s="34"/>
      <c r="LUH33" s="34"/>
      <c r="LUI33" s="34"/>
      <c r="LUJ33" s="34"/>
      <c r="LUK33" s="34"/>
      <c r="LUL33" s="34"/>
      <c r="LUM33" s="34"/>
      <c r="LUN33" s="34"/>
      <c r="LUO33" s="34"/>
      <c r="LUP33" s="34"/>
      <c r="LUQ33" s="34"/>
      <c r="LUR33" s="34"/>
      <c r="LUS33" s="34"/>
      <c r="LUT33" s="34"/>
      <c r="LUU33" s="34"/>
      <c r="LUV33" s="34"/>
      <c r="LUW33" s="34"/>
      <c r="LUX33" s="34"/>
      <c r="LUY33" s="34"/>
      <c r="LUZ33" s="34"/>
      <c r="LVA33" s="34"/>
      <c r="LVB33" s="34"/>
      <c r="LVC33" s="34"/>
      <c r="LVD33" s="34"/>
      <c r="LVE33" s="34"/>
      <c r="LVF33" s="34"/>
      <c r="LVG33" s="34"/>
      <c r="LVH33" s="34"/>
      <c r="LVI33" s="34"/>
      <c r="LVJ33" s="34"/>
      <c r="LVK33" s="34"/>
      <c r="LVL33" s="34"/>
      <c r="LVM33" s="34"/>
      <c r="LVN33" s="34"/>
      <c r="LVO33" s="34"/>
      <c r="LVP33" s="34"/>
      <c r="LVQ33" s="34"/>
      <c r="LVR33" s="34"/>
      <c r="LVS33" s="34"/>
      <c r="LVT33" s="34"/>
      <c r="LVU33" s="34"/>
      <c r="LVV33" s="34"/>
      <c r="LVW33" s="34"/>
      <c r="LVX33" s="34"/>
      <c r="LVY33" s="34"/>
      <c r="LVZ33" s="34"/>
      <c r="LWA33" s="34"/>
      <c r="LWB33" s="34"/>
      <c r="LWC33" s="34"/>
      <c r="LWD33" s="34"/>
      <c r="LWE33" s="34"/>
      <c r="LWF33" s="34"/>
      <c r="LWG33" s="34"/>
      <c r="LWH33" s="34"/>
      <c r="LWI33" s="34"/>
      <c r="LWJ33" s="34"/>
      <c r="LWK33" s="34"/>
      <c r="LWL33" s="34"/>
      <c r="LWM33" s="34"/>
      <c r="LWN33" s="34"/>
      <c r="LWO33" s="34"/>
      <c r="LWP33" s="34"/>
      <c r="LWQ33" s="34"/>
      <c r="LWR33" s="34"/>
      <c r="LWS33" s="34"/>
      <c r="LWT33" s="34"/>
      <c r="LWU33" s="34"/>
      <c r="LWV33" s="34"/>
      <c r="LWW33" s="34"/>
      <c r="LWX33" s="34"/>
      <c r="LWY33" s="34"/>
      <c r="LWZ33" s="34"/>
      <c r="LXA33" s="34"/>
      <c r="LXB33" s="34"/>
      <c r="LXC33" s="34"/>
      <c r="LXD33" s="34"/>
      <c r="LXE33" s="34"/>
      <c r="LXF33" s="34"/>
      <c r="LXG33" s="34"/>
      <c r="LXH33" s="34"/>
      <c r="LXI33" s="34"/>
      <c r="LXJ33" s="34"/>
      <c r="LXK33" s="34"/>
      <c r="LXL33" s="34"/>
      <c r="LXM33" s="34"/>
      <c r="LXN33" s="34"/>
      <c r="LXO33" s="34"/>
      <c r="LXP33" s="34"/>
      <c r="LXQ33" s="34"/>
      <c r="LXR33" s="34"/>
      <c r="LXS33" s="34"/>
      <c r="LXT33" s="34"/>
      <c r="LXU33" s="34"/>
      <c r="LXV33" s="34"/>
      <c r="LXW33" s="34"/>
      <c r="LXX33" s="34"/>
      <c r="LXY33" s="34"/>
      <c r="LXZ33" s="34"/>
      <c r="LYA33" s="34"/>
      <c r="LYB33" s="34"/>
      <c r="LYC33" s="34"/>
      <c r="LYD33" s="34"/>
      <c r="LYE33" s="34"/>
      <c r="LYF33" s="34"/>
      <c r="LYG33" s="34"/>
      <c r="LYH33" s="34"/>
      <c r="LYI33" s="34"/>
      <c r="LYJ33" s="34"/>
      <c r="LYK33" s="34"/>
      <c r="LYL33" s="34"/>
      <c r="LYM33" s="34"/>
      <c r="LYN33" s="34"/>
      <c r="LYO33" s="34"/>
      <c r="LYP33" s="34"/>
      <c r="LYQ33" s="34"/>
      <c r="LYR33" s="34"/>
      <c r="LYS33" s="34"/>
      <c r="LYT33" s="34"/>
      <c r="LYU33" s="34"/>
      <c r="LYV33" s="34"/>
      <c r="LYW33" s="34"/>
      <c r="LYX33" s="34"/>
      <c r="LYY33" s="34"/>
      <c r="LYZ33" s="34"/>
      <c r="LZA33" s="34"/>
      <c r="LZB33" s="34"/>
      <c r="LZC33" s="34"/>
      <c r="LZD33" s="34"/>
      <c r="LZE33" s="34"/>
      <c r="LZF33" s="34"/>
      <c r="LZG33" s="34"/>
      <c r="LZH33" s="34"/>
      <c r="LZI33" s="34"/>
      <c r="LZJ33" s="34"/>
      <c r="LZK33" s="34"/>
      <c r="LZL33" s="34"/>
      <c r="LZM33" s="34"/>
      <c r="LZN33" s="34"/>
      <c r="LZO33" s="34"/>
      <c r="LZP33" s="34"/>
      <c r="LZQ33" s="34"/>
      <c r="LZR33" s="34"/>
      <c r="LZS33" s="34"/>
      <c r="LZT33" s="34"/>
      <c r="LZU33" s="34"/>
      <c r="LZV33" s="34"/>
      <c r="LZW33" s="34"/>
      <c r="LZX33" s="34"/>
      <c r="LZY33" s="34"/>
      <c r="LZZ33" s="34"/>
      <c r="MAA33" s="34"/>
      <c r="MAB33" s="34"/>
      <c r="MAC33" s="34"/>
      <c r="MAD33" s="34"/>
      <c r="MAE33" s="34"/>
      <c r="MAF33" s="34"/>
      <c r="MAG33" s="34"/>
      <c r="MAH33" s="34"/>
      <c r="MAI33" s="34"/>
      <c r="MAJ33" s="34"/>
      <c r="MAK33" s="34"/>
      <c r="MAL33" s="34"/>
      <c r="MAM33" s="34"/>
      <c r="MAN33" s="34"/>
      <c r="MAO33" s="34"/>
      <c r="MAP33" s="34"/>
      <c r="MAQ33" s="34"/>
      <c r="MAR33" s="34"/>
      <c r="MAS33" s="34"/>
      <c r="MAT33" s="34"/>
      <c r="MAU33" s="34"/>
      <c r="MAV33" s="34"/>
      <c r="MAW33" s="34"/>
      <c r="MAX33" s="34"/>
      <c r="MAY33" s="34"/>
      <c r="MAZ33" s="34"/>
      <c r="MBA33" s="34"/>
      <c r="MBB33" s="34"/>
      <c r="MBC33" s="34"/>
      <c r="MBD33" s="34"/>
      <c r="MBE33" s="34"/>
      <c r="MBF33" s="34"/>
      <c r="MBG33" s="34"/>
      <c r="MBH33" s="34"/>
      <c r="MBI33" s="34"/>
      <c r="MBJ33" s="34"/>
      <c r="MBK33" s="34"/>
      <c r="MBL33" s="34"/>
      <c r="MBM33" s="34"/>
      <c r="MBN33" s="34"/>
      <c r="MBO33" s="34"/>
      <c r="MBP33" s="34"/>
      <c r="MBQ33" s="34"/>
      <c r="MBR33" s="34"/>
      <c r="MBS33" s="34"/>
      <c r="MBT33" s="34"/>
      <c r="MBU33" s="34"/>
      <c r="MBV33" s="34"/>
      <c r="MBW33" s="34"/>
      <c r="MBX33" s="34"/>
      <c r="MBY33" s="34"/>
      <c r="MBZ33" s="34"/>
      <c r="MCA33" s="34"/>
      <c r="MCB33" s="34"/>
      <c r="MCC33" s="34"/>
      <c r="MCD33" s="34"/>
      <c r="MCE33" s="34"/>
      <c r="MCF33" s="34"/>
      <c r="MCG33" s="34"/>
      <c r="MCH33" s="34"/>
      <c r="MCI33" s="34"/>
      <c r="MCJ33" s="34"/>
      <c r="MCK33" s="34"/>
      <c r="MCL33" s="34"/>
      <c r="MCM33" s="34"/>
      <c r="MCN33" s="34"/>
      <c r="MCO33" s="34"/>
      <c r="MCP33" s="34"/>
      <c r="MCQ33" s="34"/>
      <c r="MCR33" s="34"/>
      <c r="MCS33" s="34"/>
      <c r="MCT33" s="34"/>
      <c r="MCU33" s="34"/>
      <c r="MCV33" s="34"/>
      <c r="MCW33" s="34"/>
      <c r="MCX33" s="34"/>
      <c r="MCY33" s="34"/>
      <c r="MCZ33" s="34"/>
      <c r="MDA33" s="34"/>
      <c r="MDB33" s="34"/>
      <c r="MDC33" s="34"/>
      <c r="MDD33" s="34"/>
      <c r="MDE33" s="34"/>
      <c r="MDF33" s="34"/>
      <c r="MDG33" s="34"/>
      <c r="MDH33" s="34"/>
      <c r="MDI33" s="34"/>
      <c r="MDJ33" s="34"/>
      <c r="MDK33" s="34"/>
      <c r="MDL33" s="34"/>
      <c r="MDM33" s="34"/>
      <c r="MDN33" s="34"/>
      <c r="MDO33" s="34"/>
      <c r="MDP33" s="34"/>
      <c r="MDQ33" s="34"/>
      <c r="MDR33" s="34"/>
      <c r="MDS33" s="34"/>
      <c r="MDT33" s="34"/>
      <c r="MDU33" s="34"/>
      <c r="MDV33" s="34"/>
      <c r="MDW33" s="34"/>
      <c r="MDX33" s="34"/>
      <c r="MDY33" s="34"/>
      <c r="MDZ33" s="34"/>
      <c r="MEA33" s="34"/>
      <c r="MEB33" s="34"/>
      <c r="MEC33" s="34"/>
      <c r="MED33" s="34"/>
      <c r="MEE33" s="34"/>
      <c r="MEF33" s="34"/>
      <c r="MEG33" s="34"/>
      <c r="MEH33" s="34"/>
      <c r="MEI33" s="34"/>
      <c r="MEJ33" s="34"/>
      <c r="MEK33" s="34"/>
      <c r="MEL33" s="34"/>
      <c r="MEM33" s="34"/>
      <c r="MEN33" s="34"/>
      <c r="MEO33" s="34"/>
      <c r="MEP33" s="34"/>
      <c r="MEQ33" s="34"/>
      <c r="MER33" s="34"/>
      <c r="MES33" s="34"/>
      <c r="MET33" s="34"/>
      <c r="MEU33" s="34"/>
      <c r="MEV33" s="34"/>
      <c r="MEW33" s="34"/>
      <c r="MEX33" s="34"/>
      <c r="MEY33" s="34"/>
      <c r="MEZ33" s="34"/>
      <c r="MFA33" s="34"/>
      <c r="MFB33" s="34"/>
      <c r="MFC33" s="34"/>
      <c r="MFD33" s="34"/>
      <c r="MFE33" s="34"/>
      <c r="MFF33" s="34"/>
      <c r="MFG33" s="34"/>
      <c r="MFH33" s="34"/>
      <c r="MFI33" s="34"/>
      <c r="MFJ33" s="34"/>
      <c r="MFK33" s="34"/>
      <c r="MFL33" s="34"/>
      <c r="MFM33" s="34"/>
      <c r="MFN33" s="34"/>
      <c r="MFO33" s="34"/>
      <c r="MFP33" s="34"/>
      <c r="MFQ33" s="34"/>
      <c r="MFR33" s="34"/>
      <c r="MFS33" s="34"/>
      <c r="MFT33" s="34"/>
      <c r="MFU33" s="34"/>
      <c r="MFV33" s="34"/>
      <c r="MFW33" s="34"/>
      <c r="MFX33" s="34"/>
      <c r="MFY33" s="34"/>
      <c r="MFZ33" s="34"/>
      <c r="MGA33" s="34"/>
      <c r="MGB33" s="34"/>
      <c r="MGC33" s="34"/>
      <c r="MGD33" s="34"/>
      <c r="MGE33" s="34"/>
      <c r="MGF33" s="34"/>
      <c r="MGG33" s="34"/>
      <c r="MGH33" s="34"/>
      <c r="MGI33" s="34"/>
      <c r="MGJ33" s="34"/>
      <c r="MGK33" s="34"/>
      <c r="MGL33" s="34"/>
      <c r="MGM33" s="34"/>
      <c r="MGN33" s="34"/>
      <c r="MGO33" s="34"/>
      <c r="MGP33" s="34"/>
      <c r="MGQ33" s="34"/>
      <c r="MGR33" s="34"/>
      <c r="MGS33" s="34"/>
      <c r="MGT33" s="34"/>
      <c r="MGU33" s="34"/>
      <c r="MGV33" s="34"/>
      <c r="MGW33" s="34"/>
      <c r="MGX33" s="34"/>
      <c r="MGY33" s="34"/>
      <c r="MGZ33" s="34"/>
      <c r="MHA33" s="34"/>
      <c r="MHB33" s="34"/>
      <c r="MHC33" s="34"/>
      <c r="MHD33" s="34"/>
      <c r="MHE33" s="34"/>
      <c r="MHF33" s="34"/>
      <c r="MHG33" s="34"/>
      <c r="MHH33" s="34"/>
      <c r="MHI33" s="34"/>
      <c r="MHJ33" s="34"/>
      <c r="MHK33" s="34"/>
      <c r="MHL33" s="34"/>
      <c r="MHM33" s="34"/>
      <c r="MHN33" s="34"/>
      <c r="MHO33" s="34"/>
      <c r="MHP33" s="34"/>
      <c r="MHQ33" s="34"/>
      <c r="MHR33" s="34"/>
      <c r="MHS33" s="34"/>
      <c r="MHT33" s="34"/>
      <c r="MHU33" s="34"/>
      <c r="MHV33" s="34"/>
      <c r="MHW33" s="34"/>
      <c r="MHX33" s="34"/>
      <c r="MHY33" s="34"/>
      <c r="MHZ33" s="34"/>
      <c r="MIA33" s="34"/>
      <c r="MIB33" s="34"/>
      <c r="MIC33" s="34"/>
      <c r="MID33" s="34"/>
      <c r="MIE33" s="34"/>
      <c r="MIF33" s="34"/>
      <c r="MIG33" s="34"/>
      <c r="MIH33" s="34"/>
      <c r="MII33" s="34"/>
      <c r="MIJ33" s="34"/>
      <c r="MIK33" s="34"/>
      <c r="MIL33" s="34"/>
      <c r="MIM33" s="34"/>
      <c r="MIN33" s="34"/>
      <c r="MIO33" s="34"/>
      <c r="MIP33" s="34"/>
      <c r="MIQ33" s="34"/>
      <c r="MIR33" s="34"/>
      <c r="MIS33" s="34"/>
      <c r="MIT33" s="34"/>
      <c r="MIU33" s="34"/>
      <c r="MIV33" s="34"/>
      <c r="MIW33" s="34"/>
      <c r="MIX33" s="34"/>
      <c r="MIY33" s="34"/>
      <c r="MIZ33" s="34"/>
      <c r="MJA33" s="34"/>
      <c r="MJB33" s="34"/>
      <c r="MJC33" s="34"/>
      <c r="MJD33" s="34"/>
      <c r="MJE33" s="34"/>
      <c r="MJF33" s="34"/>
      <c r="MJG33" s="34"/>
      <c r="MJH33" s="34"/>
      <c r="MJI33" s="34"/>
      <c r="MJJ33" s="34"/>
      <c r="MJK33" s="34"/>
      <c r="MJL33" s="34"/>
      <c r="MJM33" s="34"/>
      <c r="MJN33" s="34"/>
      <c r="MJO33" s="34"/>
      <c r="MJP33" s="34"/>
      <c r="MJQ33" s="34"/>
      <c r="MJR33" s="34"/>
      <c r="MJS33" s="34"/>
      <c r="MJT33" s="34"/>
      <c r="MJU33" s="34"/>
      <c r="MJV33" s="34"/>
      <c r="MJW33" s="34"/>
      <c r="MJX33" s="34"/>
      <c r="MJY33" s="34"/>
      <c r="MJZ33" s="34"/>
      <c r="MKA33" s="34"/>
      <c r="MKB33" s="34"/>
      <c r="MKC33" s="34"/>
      <c r="MKD33" s="34"/>
      <c r="MKE33" s="34"/>
      <c r="MKF33" s="34"/>
      <c r="MKG33" s="34"/>
      <c r="MKH33" s="34"/>
      <c r="MKI33" s="34"/>
      <c r="MKJ33" s="34"/>
      <c r="MKK33" s="34"/>
      <c r="MKL33" s="34"/>
      <c r="MKM33" s="34"/>
      <c r="MKN33" s="34"/>
      <c r="MKO33" s="34"/>
      <c r="MKP33" s="34"/>
      <c r="MKQ33" s="34"/>
      <c r="MKR33" s="34"/>
      <c r="MKS33" s="34"/>
      <c r="MKT33" s="34"/>
      <c r="MKU33" s="34"/>
      <c r="MKV33" s="34"/>
      <c r="MKW33" s="34"/>
      <c r="MKX33" s="34"/>
      <c r="MKY33" s="34"/>
      <c r="MKZ33" s="34"/>
      <c r="MLA33" s="34"/>
      <c r="MLB33" s="34"/>
      <c r="MLC33" s="34"/>
      <c r="MLD33" s="34"/>
      <c r="MLE33" s="34"/>
      <c r="MLF33" s="34"/>
      <c r="MLG33" s="34"/>
      <c r="MLH33" s="34"/>
      <c r="MLI33" s="34"/>
      <c r="MLJ33" s="34"/>
      <c r="MLK33" s="34"/>
      <c r="MLL33" s="34"/>
      <c r="MLM33" s="34"/>
      <c r="MLN33" s="34"/>
      <c r="MLO33" s="34"/>
      <c r="MLP33" s="34"/>
      <c r="MLQ33" s="34"/>
      <c r="MLR33" s="34"/>
      <c r="MLS33" s="34"/>
      <c r="MLT33" s="34"/>
      <c r="MLU33" s="34"/>
      <c r="MLV33" s="34"/>
      <c r="MLW33" s="34"/>
      <c r="MLX33" s="34"/>
      <c r="MLY33" s="34"/>
      <c r="MLZ33" s="34"/>
      <c r="MMA33" s="34"/>
      <c r="MMB33" s="34"/>
      <c r="MMC33" s="34"/>
      <c r="MMD33" s="34"/>
      <c r="MME33" s="34"/>
      <c r="MMF33" s="34"/>
      <c r="MMG33" s="34"/>
      <c r="MMH33" s="34"/>
      <c r="MMI33" s="34"/>
      <c r="MMJ33" s="34"/>
      <c r="MMK33" s="34"/>
      <c r="MML33" s="34"/>
      <c r="MMM33" s="34"/>
      <c r="MMN33" s="34"/>
      <c r="MMO33" s="34"/>
      <c r="MMP33" s="34"/>
      <c r="MMQ33" s="34"/>
      <c r="MMR33" s="34"/>
      <c r="MMS33" s="34"/>
      <c r="MMT33" s="34"/>
      <c r="MMU33" s="34"/>
      <c r="MMV33" s="34"/>
      <c r="MMW33" s="34"/>
      <c r="MMX33" s="34"/>
      <c r="MMY33" s="34"/>
      <c r="MMZ33" s="34"/>
      <c r="MNA33" s="34"/>
      <c r="MNB33" s="34"/>
      <c r="MNC33" s="34"/>
      <c r="MND33" s="34"/>
      <c r="MNE33" s="34"/>
      <c r="MNF33" s="34"/>
      <c r="MNG33" s="34"/>
      <c r="MNH33" s="34"/>
      <c r="MNI33" s="34"/>
      <c r="MNJ33" s="34"/>
      <c r="MNK33" s="34"/>
      <c r="MNL33" s="34"/>
      <c r="MNM33" s="34"/>
      <c r="MNN33" s="34"/>
      <c r="MNO33" s="34"/>
      <c r="MNP33" s="34"/>
      <c r="MNQ33" s="34"/>
      <c r="MNR33" s="34"/>
      <c r="MNS33" s="34"/>
      <c r="MNT33" s="34"/>
      <c r="MNU33" s="34"/>
      <c r="MNV33" s="34"/>
      <c r="MNW33" s="34"/>
      <c r="MNX33" s="34"/>
      <c r="MNY33" s="34"/>
      <c r="MNZ33" s="34"/>
      <c r="MOA33" s="34"/>
      <c r="MOB33" s="34"/>
      <c r="MOC33" s="34"/>
      <c r="MOD33" s="34"/>
      <c r="MOE33" s="34"/>
      <c r="MOF33" s="34"/>
      <c r="MOG33" s="34"/>
      <c r="MOH33" s="34"/>
      <c r="MOI33" s="34"/>
      <c r="MOJ33" s="34"/>
      <c r="MOK33" s="34"/>
      <c r="MOL33" s="34"/>
      <c r="MOM33" s="34"/>
      <c r="MON33" s="34"/>
      <c r="MOO33" s="34"/>
      <c r="MOP33" s="34"/>
      <c r="MOQ33" s="34"/>
      <c r="MOR33" s="34"/>
      <c r="MOS33" s="34"/>
      <c r="MOT33" s="34"/>
      <c r="MOU33" s="34"/>
      <c r="MOV33" s="34"/>
      <c r="MOW33" s="34"/>
      <c r="MOX33" s="34"/>
      <c r="MOY33" s="34"/>
      <c r="MOZ33" s="34"/>
      <c r="MPA33" s="34"/>
      <c r="MPB33" s="34"/>
      <c r="MPC33" s="34"/>
      <c r="MPD33" s="34"/>
      <c r="MPE33" s="34"/>
      <c r="MPF33" s="34"/>
      <c r="MPG33" s="34"/>
      <c r="MPH33" s="34"/>
      <c r="MPI33" s="34"/>
      <c r="MPJ33" s="34"/>
      <c r="MPK33" s="34"/>
      <c r="MPL33" s="34"/>
      <c r="MPM33" s="34"/>
      <c r="MPN33" s="34"/>
      <c r="MPO33" s="34"/>
      <c r="MPP33" s="34"/>
      <c r="MPQ33" s="34"/>
      <c r="MPR33" s="34"/>
      <c r="MPS33" s="34"/>
      <c r="MPT33" s="34"/>
      <c r="MPU33" s="34"/>
      <c r="MPV33" s="34"/>
      <c r="MPW33" s="34"/>
      <c r="MPX33" s="34"/>
      <c r="MPY33" s="34"/>
      <c r="MPZ33" s="34"/>
      <c r="MQA33" s="34"/>
      <c r="MQB33" s="34"/>
      <c r="MQC33" s="34"/>
      <c r="MQD33" s="34"/>
      <c r="MQE33" s="34"/>
      <c r="MQF33" s="34"/>
      <c r="MQG33" s="34"/>
      <c r="MQH33" s="34"/>
      <c r="MQI33" s="34"/>
      <c r="MQJ33" s="34"/>
      <c r="MQK33" s="34"/>
      <c r="MQL33" s="34"/>
      <c r="MQM33" s="34"/>
      <c r="MQN33" s="34"/>
      <c r="MQO33" s="34"/>
      <c r="MQP33" s="34"/>
      <c r="MQQ33" s="34"/>
      <c r="MQR33" s="34"/>
      <c r="MQS33" s="34"/>
      <c r="MQT33" s="34"/>
      <c r="MQU33" s="34"/>
      <c r="MQV33" s="34"/>
      <c r="MQW33" s="34"/>
      <c r="MQX33" s="34"/>
      <c r="MQY33" s="34"/>
      <c r="MQZ33" s="34"/>
      <c r="MRA33" s="34"/>
      <c r="MRB33" s="34"/>
      <c r="MRC33" s="34"/>
      <c r="MRD33" s="34"/>
      <c r="MRE33" s="34"/>
      <c r="MRF33" s="34"/>
      <c r="MRG33" s="34"/>
      <c r="MRH33" s="34"/>
      <c r="MRI33" s="34"/>
      <c r="MRJ33" s="34"/>
      <c r="MRK33" s="34"/>
      <c r="MRL33" s="34"/>
      <c r="MRM33" s="34"/>
      <c r="MRN33" s="34"/>
      <c r="MRO33" s="34"/>
      <c r="MRP33" s="34"/>
      <c r="MRQ33" s="34"/>
      <c r="MRR33" s="34"/>
      <c r="MRS33" s="34"/>
      <c r="MRT33" s="34"/>
      <c r="MRU33" s="34"/>
      <c r="MRV33" s="34"/>
      <c r="MRW33" s="34"/>
      <c r="MRX33" s="34"/>
      <c r="MRY33" s="34"/>
      <c r="MRZ33" s="34"/>
      <c r="MSA33" s="34"/>
      <c r="MSB33" s="34"/>
      <c r="MSC33" s="34"/>
      <c r="MSD33" s="34"/>
      <c r="MSE33" s="34"/>
      <c r="MSF33" s="34"/>
      <c r="MSG33" s="34"/>
      <c r="MSH33" s="34"/>
      <c r="MSI33" s="34"/>
      <c r="MSJ33" s="34"/>
      <c r="MSK33" s="34"/>
      <c r="MSL33" s="34"/>
      <c r="MSM33" s="34"/>
      <c r="MSN33" s="34"/>
      <c r="MSO33" s="34"/>
      <c r="MSP33" s="34"/>
      <c r="MSQ33" s="34"/>
      <c r="MSR33" s="34"/>
      <c r="MSS33" s="34"/>
      <c r="MST33" s="34"/>
      <c r="MSU33" s="34"/>
      <c r="MSV33" s="34"/>
      <c r="MSW33" s="34"/>
      <c r="MSX33" s="34"/>
      <c r="MSY33" s="34"/>
      <c r="MSZ33" s="34"/>
      <c r="MTA33" s="34"/>
      <c r="MTB33" s="34"/>
      <c r="MTC33" s="34"/>
      <c r="MTD33" s="34"/>
      <c r="MTE33" s="34"/>
      <c r="MTF33" s="34"/>
      <c r="MTG33" s="34"/>
      <c r="MTH33" s="34"/>
      <c r="MTI33" s="34"/>
      <c r="MTJ33" s="34"/>
      <c r="MTK33" s="34"/>
      <c r="MTL33" s="34"/>
      <c r="MTM33" s="34"/>
      <c r="MTN33" s="34"/>
      <c r="MTO33" s="34"/>
      <c r="MTP33" s="34"/>
      <c r="MTQ33" s="34"/>
      <c r="MTR33" s="34"/>
      <c r="MTS33" s="34"/>
      <c r="MTT33" s="34"/>
      <c r="MTU33" s="34"/>
      <c r="MTV33" s="34"/>
      <c r="MTW33" s="34"/>
      <c r="MTX33" s="34"/>
      <c r="MTY33" s="34"/>
      <c r="MTZ33" s="34"/>
      <c r="MUA33" s="34"/>
      <c r="MUB33" s="34"/>
      <c r="MUC33" s="34"/>
      <c r="MUD33" s="34"/>
      <c r="MUE33" s="34"/>
      <c r="MUF33" s="34"/>
      <c r="MUG33" s="34"/>
      <c r="MUH33" s="34"/>
      <c r="MUI33" s="34"/>
      <c r="MUJ33" s="34"/>
      <c r="MUK33" s="34"/>
      <c r="MUL33" s="34"/>
      <c r="MUM33" s="34"/>
      <c r="MUN33" s="34"/>
      <c r="MUO33" s="34"/>
      <c r="MUP33" s="34"/>
      <c r="MUQ33" s="34"/>
      <c r="MUR33" s="34"/>
      <c r="MUS33" s="34"/>
      <c r="MUT33" s="34"/>
      <c r="MUU33" s="34"/>
      <c r="MUV33" s="34"/>
      <c r="MUW33" s="34"/>
      <c r="MUX33" s="34"/>
      <c r="MUY33" s="34"/>
      <c r="MUZ33" s="34"/>
      <c r="MVA33" s="34"/>
      <c r="MVB33" s="34"/>
      <c r="MVC33" s="34"/>
      <c r="MVD33" s="34"/>
      <c r="MVE33" s="34"/>
      <c r="MVF33" s="34"/>
      <c r="MVG33" s="34"/>
      <c r="MVH33" s="34"/>
      <c r="MVI33" s="34"/>
      <c r="MVJ33" s="34"/>
      <c r="MVK33" s="34"/>
      <c r="MVL33" s="34"/>
      <c r="MVM33" s="34"/>
      <c r="MVN33" s="34"/>
      <c r="MVO33" s="34"/>
      <c r="MVP33" s="34"/>
      <c r="MVQ33" s="34"/>
      <c r="MVR33" s="34"/>
      <c r="MVS33" s="34"/>
      <c r="MVT33" s="34"/>
      <c r="MVU33" s="34"/>
      <c r="MVV33" s="34"/>
      <c r="MVW33" s="34"/>
      <c r="MVX33" s="34"/>
      <c r="MVY33" s="34"/>
      <c r="MVZ33" s="34"/>
      <c r="MWA33" s="34"/>
      <c r="MWB33" s="34"/>
      <c r="MWC33" s="34"/>
      <c r="MWD33" s="34"/>
      <c r="MWE33" s="34"/>
      <c r="MWF33" s="34"/>
      <c r="MWG33" s="34"/>
      <c r="MWH33" s="34"/>
      <c r="MWI33" s="34"/>
      <c r="MWJ33" s="34"/>
      <c r="MWK33" s="34"/>
      <c r="MWL33" s="34"/>
      <c r="MWM33" s="34"/>
      <c r="MWN33" s="34"/>
      <c r="MWO33" s="34"/>
      <c r="MWP33" s="34"/>
      <c r="MWQ33" s="34"/>
      <c r="MWR33" s="34"/>
      <c r="MWS33" s="34"/>
      <c r="MWT33" s="34"/>
      <c r="MWU33" s="34"/>
      <c r="MWV33" s="34"/>
      <c r="MWW33" s="34"/>
      <c r="MWX33" s="34"/>
      <c r="MWY33" s="34"/>
      <c r="MWZ33" s="34"/>
      <c r="MXA33" s="34"/>
      <c r="MXB33" s="34"/>
      <c r="MXC33" s="34"/>
      <c r="MXD33" s="34"/>
      <c r="MXE33" s="34"/>
      <c r="MXF33" s="34"/>
      <c r="MXG33" s="34"/>
      <c r="MXH33" s="34"/>
      <c r="MXI33" s="34"/>
      <c r="MXJ33" s="34"/>
      <c r="MXK33" s="34"/>
      <c r="MXL33" s="34"/>
      <c r="MXM33" s="34"/>
      <c r="MXN33" s="34"/>
      <c r="MXO33" s="34"/>
      <c r="MXP33" s="34"/>
      <c r="MXQ33" s="34"/>
      <c r="MXR33" s="34"/>
      <c r="MXS33" s="34"/>
      <c r="MXT33" s="34"/>
      <c r="MXU33" s="34"/>
      <c r="MXV33" s="34"/>
      <c r="MXW33" s="34"/>
      <c r="MXX33" s="34"/>
      <c r="MXY33" s="34"/>
      <c r="MXZ33" s="34"/>
      <c r="MYA33" s="34"/>
      <c r="MYB33" s="34"/>
      <c r="MYC33" s="34"/>
      <c r="MYD33" s="34"/>
      <c r="MYE33" s="34"/>
      <c r="MYF33" s="34"/>
      <c r="MYG33" s="34"/>
      <c r="MYH33" s="34"/>
      <c r="MYI33" s="34"/>
      <c r="MYJ33" s="34"/>
      <c r="MYK33" s="34"/>
      <c r="MYL33" s="34"/>
      <c r="MYM33" s="34"/>
      <c r="MYN33" s="34"/>
      <c r="MYO33" s="34"/>
      <c r="MYP33" s="34"/>
      <c r="MYQ33" s="34"/>
      <c r="MYR33" s="34"/>
      <c r="MYS33" s="34"/>
      <c r="MYT33" s="34"/>
      <c r="MYU33" s="34"/>
      <c r="MYV33" s="34"/>
      <c r="MYW33" s="34"/>
      <c r="MYX33" s="34"/>
      <c r="MYY33" s="34"/>
      <c r="MYZ33" s="34"/>
      <c r="MZA33" s="34"/>
      <c r="MZB33" s="34"/>
      <c r="MZC33" s="34"/>
      <c r="MZD33" s="34"/>
      <c r="MZE33" s="34"/>
      <c r="MZF33" s="34"/>
      <c r="MZG33" s="34"/>
      <c r="MZH33" s="34"/>
      <c r="MZI33" s="34"/>
      <c r="MZJ33" s="34"/>
      <c r="MZK33" s="34"/>
      <c r="MZL33" s="34"/>
      <c r="MZM33" s="34"/>
      <c r="MZN33" s="34"/>
      <c r="MZO33" s="34"/>
      <c r="MZP33" s="34"/>
      <c r="MZQ33" s="34"/>
      <c r="MZR33" s="34"/>
      <c r="MZS33" s="34"/>
      <c r="MZT33" s="34"/>
      <c r="MZU33" s="34"/>
      <c r="MZV33" s="34"/>
      <c r="MZW33" s="34"/>
      <c r="MZX33" s="34"/>
      <c r="MZY33" s="34"/>
      <c r="MZZ33" s="34"/>
      <c r="NAA33" s="34"/>
      <c r="NAB33" s="34"/>
      <c r="NAC33" s="34"/>
      <c r="NAD33" s="34"/>
      <c r="NAE33" s="34"/>
      <c r="NAF33" s="34"/>
      <c r="NAG33" s="34"/>
      <c r="NAH33" s="34"/>
      <c r="NAI33" s="34"/>
      <c r="NAJ33" s="34"/>
      <c r="NAK33" s="34"/>
      <c r="NAL33" s="34"/>
      <c r="NAM33" s="34"/>
      <c r="NAN33" s="34"/>
      <c r="NAO33" s="34"/>
      <c r="NAP33" s="34"/>
      <c r="NAQ33" s="34"/>
      <c r="NAR33" s="34"/>
      <c r="NAS33" s="34"/>
      <c r="NAT33" s="34"/>
      <c r="NAU33" s="34"/>
      <c r="NAV33" s="34"/>
      <c r="NAW33" s="34"/>
      <c r="NAX33" s="34"/>
      <c r="NAY33" s="34"/>
      <c r="NAZ33" s="34"/>
      <c r="NBA33" s="34"/>
      <c r="NBB33" s="34"/>
      <c r="NBC33" s="34"/>
      <c r="NBD33" s="34"/>
      <c r="NBE33" s="34"/>
      <c r="NBF33" s="34"/>
      <c r="NBG33" s="34"/>
      <c r="NBH33" s="34"/>
      <c r="NBI33" s="34"/>
      <c r="NBJ33" s="34"/>
      <c r="NBK33" s="34"/>
      <c r="NBL33" s="34"/>
      <c r="NBM33" s="34"/>
      <c r="NBN33" s="34"/>
      <c r="NBO33" s="34"/>
      <c r="NBP33" s="34"/>
      <c r="NBQ33" s="34"/>
      <c r="NBR33" s="34"/>
      <c r="NBS33" s="34"/>
      <c r="NBT33" s="34"/>
      <c r="NBU33" s="34"/>
      <c r="NBV33" s="34"/>
      <c r="NBW33" s="34"/>
      <c r="NBX33" s="34"/>
      <c r="NBY33" s="34"/>
      <c r="NBZ33" s="34"/>
      <c r="NCA33" s="34"/>
      <c r="NCB33" s="34"/>
      <c r="NCC33" s="34"/>
      <c r="NCD33" s="34"/>
      <c r="NCE33" s="34"/>
      <c r="NCF33" s="34"/>
      <c r="NCG33" s="34"/>
      <c r="NCH33" s="34"/>
      <c r="NCI33" s="34"/>
      <c r="NCJ33" s="34"/>
      <c r="NCK33" s="34"/>
      <c r="NCL33" s="34"/>
      <c r="NCM33" s="34"/>
      <c r="NCN33" s="34"/>
      <c r="NCO33" s="34"/>
      <c r="NCP33" s="34"/>
      <c r="NCQ33" s="34"/>
      <c r="NCR33" s="34"/>
      <c r="NCS33" s="34"/>
      <c r="NCT33" s="34"/>
      <c r="NCU33" s="34"/>
      <c r="NCV33" s="34"/>
      <c r="NCW33" s="34"/>
      <c r="NCX33" s="34"/>
      <c r="NCY33" s="34"/>
      <c r="NCZ33" s="34"/>
      <c r="NDA33" s="34"/>
      <c r="NDB33" s="34"/>
      <c r="NDC33" s="34"/>
      <c r="NDD33" s="34"/>
      <c r="NDE33" s="34"/>
      <c r="NDF33" s="34"/>
      <c r="NDG33" s="34"/>
      <c r="NDH33" s="34"/>
      <c r="NDI33" s="34"/>
      <c r="NDJ33" s="34"/>
      <c r="NDK33" s="34"/>
      <c r="NDL33" s="34"/>
      <c r="NDM33" s="34"/>
      <c r="NDN33" s="34"/>
      <c r="NDO33" s="34"/>
      <c r="NDP33" s="34"/>
      <c r="NDQ33" s="34"/>
      <c r="NDR33" s="34"/>
      <c r="NDS33" s="34"/>
      <c r="NDT33" s="34"/>
      <c r="NDU33" s="34"/>
      <c r="NDV33" s="34"/>
      <c r="NDW33" s="34"/>
      <c r="NDX33" s="34"/>
      <c r="NDY33" s="34"/>
      <c r="NDZ33" s="34"/>
      <c r="NEA33" s="34"/>
      <c r="NEB33" s="34"/>
      <c r="NEC33" s="34"/>
      <c r="NED33" s="34"/>
      <c r="NEE33" s="34"/>
      <c r="NEF33" s="34"/>
      <c r="NEG33" s="34"/>
      <c r="NEH33" s="34"/>
      <c r="NEI33" s="34"/>
      <c r="NEJ33" s="34"/>
      <c r="NEK33" s="34"/>
      <c r="NEL33" s="34"/>
      <c r="NEM33" s="34"/>
      <c r="NEN33" s="34"/>
      <c r="NEO33" s="34"/>
      <c r="NEP33" s="34"/>
      <c r="NEQ33" s="34"/>
      <c r="NER33" s="34"/>
      <c r="NES33" s="34"/>
      <c r="NET33" s="34"/>
      <c r="NEU33" s="34"/>
      <c r="NEV33" s="34"/>
      <c r="NEW33" s="34"/>
      <c r="NEX33" s="34"/>
      <c r="NEY33" s="34"/>
      <c r="NEZ33" s="34"/>
      <c r="NFA33" s="34"/>
      <c r="NFB33" s="34"/>
      <c r="NFC33" s="34"/>
      <c r="NFD33" s="34"/>
      <c r="NFE33" s="34"/>
      <c r="NFF33" s="34"/>
      <c r="NFG33" s="34"/>
      <c r="NFH33" s="34"/>
      <c r="NFI33" s="34"/>
      <c r="NFJ33" s="34"/>
      <c r="NFK33" s="34"/>
      <c r="NFL33" s="34"/>
      <c r="NFM33" s="34"/>
      <c r="NFN33" s="34"/>
      <c r="NFO33" s="34"/>
      <c r="NFP33" s="34"/>
      <c r="NFQ33" s="34"/>
      <c r="NFR33" s="34"/>
      <c r="NFS33" s="34"/>
      <c r="NFT33" s="34"/>
      <c r="NFU33" s="34"/>
      <c r="NFV33" s="34"/>
      <c r="NFW33" s="34"/>
      <c r="NFX33" s="34"/>
      <c r="NFY33" s="34"/>
      <c r="NFZ33" s="34"/>
      <c r="NGA33" s="34"/>
      <c r="NGB33" s="34"/>
      <c r="NGC33" s="34"/>
      <c r="NGD33" s="34"/>
      <c r="NGE33" s="34"/>
      <c r="NGF33" s="34"/>
      <c r="NGG33" s="34"/>
      <c r="NGH33" s="34"/>
      <c r="NGI33" s="34"/>
      <c r="NGJ33" s="34"/>
      <c r="NGK33" s="34"/>
      <c r="NGL33" s="34"/>
      <c r="NGM33" s="34"/>
      <c r="NGN33" s="34"/>
      <c r="NGO33" s="34"/>
      <c r="NGP33" s="34"/>
      <c r="NGQ33" s="34"/>
      <c r="NGR33" s="34"/>
      <c r="NGS33" s="34"/>
      <c r="NGT33" s="34"/>
      <c r="NGU33" s="34"/>
      <c r="NGV33" s="34"/>
      <c r="NGW33" s="34"/>
      <c r="NGX33" s="34"/>
      <c r="NGY33" s="34"/>
      <c r="NGZ33" s="34"/>
      <c r="NHA33" s="34"/>
      <c r="NHB33" s="34"/>
      <c r="NHC33" s="34"/>
      <c r="NHD33" s="34"/>
      <c r="NHE33" s="34"/>
      <c r="NHF33" s="34"/>
      <c r="NHG33" s="34"/>
      <c r="NHH33" s="34"/>
      <c r="NHI33" s="34"/>
      <c r="NHJ33" s="34"/>
      <c r="NHK33" s="34"/>
      <c r="NHL33" s="34"/>
      <c r="NHM33" s="34"/>
      <c r="NHN33" s="34"/>
      <c r="NHO33" s="34"/>
      <c r="NHP33" s="34"/>
      <c r="NHQ33" s="34"/>
      <c r="NHR33" s="34"/>
      <c r="NHS33" s="34"/>
      <c r="NHT33" s="34"/>
      <c r="NHU33" s="34"/>
      <c r="NHV33" s="34"/>
      <c r="NHW33" s="34"/>
      <c r="NHX33" s="34"/>
      <c r="NHY33" s="34"/>
      <c r="NHZ33" s="34"/>
      <c r="NIA33" s="34"/>
      <c r="NIB33" s="34"/>
      <c r="NIC33" s="34"/>
      <c r="NID33" s="34"/>
      <c r="NIE33" s="34"/>
      <c r="NIF33" s="34"/>
      <c r="NIG33" s="34"/>
      <c r="NIH33" s="34"/>
      <c r="NII33" s="34"/>
      <c r="NIJ33" s="34"/>
      <c r="NIK33" s="34"/>
      <c r="NIL33" s="34"/>
      <c r="NIM33" s="34"/>
      <c r="NIN33" s="34"/>
      <c r="NIO33" s="34"/>
      <c r="NIP33" s="34"/>
      <c r="NIQ33" s="34"/>
      <c r="NIR33" s="34"/>
      <c r="NIS33" s="34"/>
      <c r="NIT33" s="34"/>
      <c r="NIU33" s="34"/>
      <c r="NIV33" s="34"/>
      <c r="NIW33" s="34"/>
      <c r="NIX33" s="34"/>
      <c r="NIY33" s="34"/>
      <c r="NIZ33" s="34"/>
      <c r="NJA33" s="34"/>
      <c r="NJB33" s="34"/>
      <c r="NJC33" s="34"/>
      <c r="NJD33" s="34"/>
      <c r="NJE33" s="34"/>
      <c r="NJF33" s="34"/>
      <c r="NJG33" s="34"/>
      <c r="NJH33" s="34"/>
      <c r="NJI33" s="34"/>
      <c r="NJJ33" s="34"/>
      <c r="NJK33" s="34"/>
      <c r="NJL33" s="34"/>
      <c r="NJM33" s="34"/>
      <c r="NJN33" s="34"/>
      <c r="NJO33" s="34"/>
      <c r="NJP33" s="34"/>
      <c r="NJQ33" s="34"/>
      <c r="NJR33" s="34"/>
      <c r="NJS33" s="34"/>
      <c r="NJT33" s="34"/>
      <c r="NJU33" s="34"/>
      <c r="NJV33" s="34"/>
      <c r="NJW33" s="34"/>
      <c r="NJX33" s="34"/>
      <c r="NJY33" s="34"/>
      <c r="NJZ33" s="34"/>
      <c r="NKA33" s="34"/>
      <c r="NKB33" s="34"/>
      <c r="NKC33" s="34"/>
      <c r="NKD33" s="34"/>
      <c r="NKE33" s="34"/>
      <c r="NKF33" s="34"/>
      <c r="NKG33" s="34"/>
      <c r="NKH33" s="34"/>
      <c r="NKI33" s="34"/>
      <c r="NKJ33" s="34"/>
      <c r="NKK33" s="34"/>
      <c r="NKL33" s="34"/>
      <c r="NKM33" s="34"/>
      <c r="NKN33" s="34"/>
      <c r="NKO33" s="34"/>
      <c r="NKP33" s="34"/>
      <c r="NKQ33" s="34"/>
      <c r="NKR33" s="34"/>
      <c r="NKS33" s="34"/>
      <c r="NKT33" s="34"/>
      <c r="NKU33" s="34"/>
      <c r="NKV33" s="34"/>
      <c r="NKW33" s="34"/>
      <c r="NKX33" s="34"/>
      <c r="NKY33" s="34"/>
      <c r="NKZ33" s="34"/>
      <c r="NLA33" s="34"/>
      <c r="NLB33" s="34"/>
      <c r="NLC33" s="34"/>
      <c r="NLD33" s="34"/>
      <c r="NLE33" s="34"/>
      <c r="NLF33" s="34"/>
      <c r="NLG33" s="34"/>
      <c r="NLH33" s="34"/>
      <c r="NLI33" s="34"/>
      <c r="NLJ33" s="34"/>
      <c r="NLK33" s="34"/>
      <c r="NLL33" s="34"/>
      <c r="NLM33" s="34"/>
      <c r="NLN33" s="34"/>
      <c r="NLO33" s="34"/>
      <c r="NLP33" s="34"/>
      <c r="NLQ33" s="34"/>
      <c r="NLR33" s="34"/>
      <c r="NLS33" s="34"/>
      <c r="NLT33" s="34"/>
      <c r="NLU33" s="34"/>
      <c r="NLV33" s="34"/>
      <c r="NLW33" s="34"/>
      <c r="NLX33" s="34"/>
      <c r="NLY33" s="34"/>
      <c r="NLZ33" s="34"/>
      <c r="NMA33" s="34"/>
      <c r="NMB33" s="34"/>
      <c r="NMC33" s="34"/>
      <c r="NMD33" s="34"/>
      <c r="NME33" s="34"/>
      <c r="NMF33" s="34"/>
      <c r="NMG33" s="34"/>
      <c r="NMH33" s="34"/>
      <c r="NMI33" s="34"/>
      <c r="NMJ33" s="34"/>
      <c r="NMK33" s="34"/>
      <c r="NML33" s="34"/>
      <c r="NMM33" s="34"/>
      <c r="NMN33" s="34"/>
      <c r="NMO33" s="34"/>
      <c r="NMP33" s="34"/>
      <c r="NMQ33" s="34"/>
      <c r="NMR33" s="34"/>
      <c r="NMS33" s="34"/>
      <c r="NMT33" s="34"/>
      <c r="NMU33" s="34"/>
      <c r="NMV33" s="34"/>
      <c r="NMW33" s="34"/>
      <c r="NMX33" s="34"/>
      <c r="NMY33" s="34"/>
      <c r="NMZ33" s="34"/>
      <c r="NNA33" s="34"/>
      <c r="NNB33" s="34"/>
      <c r="NNC33" s="34"/>
      <c r="NND33" s="34"/>
      <c r="NNE33" s="34"/>
      <c r="NNF33" s="34"/>
      <c r="NNG33" s="34"/>
      <c r="NNH33" s="34"/>
      <c r="NNI33" s="34"/>
      <c r="NNJ33" s="34"/>
      <c r="NNK33" s="34"/>
      <c r="NNL33" s="34"/>
      <c r="NNM33" s="34"/>
      <c r="NNN33" s="34"/>
      <c r="NNO33" s="34"/>
      <c r="NNP33" s="34"/>
      <c r="NNQ33" s="34"/>
      <c r="NNR33" s="34"/>
      <c r="NNS33" s="34"/>
      <c r="NNT33" s="34"/>
      <c r="NNU33" s="34"/>
      <c r="NNV33" s="34"/>
      <c r="NNW33" s="34"/>
      <c r="NNX33" s="34"/>
      <c r="NNY33" s="34"/>
      <c r="NNZ33" s="34"/>
      <c r="NOA33" s="34"/>
      <c r="NOB33" s="34"/>
      <c r="NOC33" s="34"/>
      <c r="NOD33" s="34"/>
      <c r="NOE33" s="34"/>
      <c r="NOF33" s="34"/>
      <c r="NOG33" s="34"/>
      <c r="NOH33" s="34"/>
      <c r="NOI33" s="34"/>
      <c r="NOJ33" s="34"/>
      <c r="NOK33" s="34"/>
      <c r="NOL33" s="34"/>
      <c r="NOM33" s="34"/>
      <c r="NON33" s="34"/>
      <c r="NOO33" s="34"/>
      <c r="NOP33" s="34"/>
      <c r="NOQ33" s="34"/>
      <c r="NOR33" s="34"/>
      <c r="NOS33" s="34"/>
      <c r="NOT33" s="34"/>
      <c r="NOU33" s="34"/>
      <c r="NOV33" s="34"/>
      <c r="NOW33" s="34"/>
      <c r="NOX33" s="34"/>
      <c r="NOY33" s="34"/>
      <c r="NOZ33" s="34"/>
      <c r="NPA33" s="34"/>
      <c r="NPB33" s="34"/>
      <c r="NPC33" s="34"/>
      <c r="NPD33" s="34"/>
      <c r="NPE33" s="34"/>
      <c r="NPF33" s="34"/>
      <c r="NPG33" s="34"/>
      <c r="NPH33" s="34"/>
      <c r="NPI33" s="34"/>
      <c r="NPJ33" s="34"/>
      <c r="NPK33" s="34"/>
      <c r="NPL33" s="34"/>
      <c r="NPM33" s="34"/>
      <c r="NPN33" s="34"/>
      <c r="NPO33" s="34"/>
      <c r="NPP33" s="34"/>
      <c r="NPQ33" s="34"/>
      <c r="NPR33" s="34"/>
      <c r="NPS33" s="34"/>
      <c r="NPT33" s="34"/>
      <c r="NPU33" s="34"/>
      <c r="NPV33" s="34"/>
      <c r="NPW33" s="34"/>
      <c r="NPX33" s="34"/>
      <c r="NPY33" s="34"/>
      <c r="NPZ33" s="34"/>
      <c r="NQA33" s="34"/>
      <c r="NQB33" s="34"/>
      <c r="NQC33" s="34"/>
      <c r="NQD33" s="34"/>
      <c r="NQE33" s="34"/>
      <c r="NQF33" s="34"/>
      <c r="NQG33" s="34"/>
      <c r="NQH33" s="34"/>
      <c r="NQI33" s="34"/>
      <c r="NQJ33" s="34"/>
      <c r="NQK33" s="34"/>
      <c r="NQL33" s="34"/>
      <c r="NQM33" s="34"/>
      <c r="NQN33" s="34"/>
      <c r="NQO33" s="34"/>
      <c r="NQP33" s="34"/>
      <c r="NQQ33" s="34"/>
      <c r="NQR33" s="34"/>
      <c r="NQS33" s="34"/>
      <c r="NQT33" s="34"/>
      <c r="NQU33" s="34"/>
      <c r="NQV33" s="34"/>
      <c r="NQW33" s="34"/>
      <c r="NQX33" s="34"/>
      <c r="NQY33" s="34"/>
      <c r="NQZ33" s="34"/>
      <c r="NRA33" s="34"/>
      <c r="NRB33" s="34"/>
      <c r="NRC33" s="34"/>
      <c r="NRD33" s="34"/>
      <c r="NRE33" s="34"/>
      <c r="NRF33" s="34"/>
      <c r="NRG33" s="34"/>
      <c r="NRH33" s="34"/>
      <c r="NRI33" s="34"/>
      <c r="NRJ33" s="34"/>
      <c r="NRK33" s="34"/>
      <c r="NRL33" s="34"/>
      <c r="NRM33" s="34"/>
      <c r="NRN33" s="34"/>
      <c r="NRO33" s="34"/>
      <c r="NRP33" s="34"/>
      <c r="NRQ33" s="34"/>
      <c r="NRR33" s="34"/>
      <c r="NRS33" s="34"/>
      <c r="NRT33" s="34"/>
      <c r="NRU33" s="34"/>
      <c r="NRV33" s="34"/>
      <c r="NRW33" s="34"/>
      <c r="NRX33" s="34"/>
      <c r="NRY33" s="34"/>
      <c r="NRZ33" s="34"/>
      <c r="NSA33" s="34"/>
      <c r="NSB33" s="34"/>
      <c r="NSC33" s="34"/>
      <c r="NSD33" s="34"/>
      <c r="NSE33" s="34"/>
      <c r="NSF33" s="34"/>
      <c r="NSG33" s="34"/>
      <c r="NSH33" s="34"/>
      <c r="NSI33" s="34"/>
      <c r="NSJ33" s="34"/>
      <c r="NSK33" s="34"/>
      <c r="NSL33" s="34"/>
      <c r="NSM33" s="34"/>
      <c r="NSN33" s="34"/>
      <c r="NSO33" s="34"/>
      <c r="NSP33" s="34"/>
      <c r="NSQ33" s="34"/>
      <c r="NSR33" s="34"/>
      <c r="NSS33" s="34"/>
      <c r="NST33" s="34"/>
      <c r="NSU33" s="34"/>
      <c r="NSV33" s="34"/>
      <c r="NSW33" s="34"/>
      <c r="NSX33" s="34"/>
      <c r="NSY33" s="34"/>
      <c r="NSZ33" s="34"/>
      <c r="NTA33" s="34"/>
      <c r="NTB33" s="34"/>
      <c r="NTC33" s="34"/>
      <c r="NTD33" s="34"/>
      <c r="NTE33" s="34"/>
      <c r="NTF33" s="34"/>
      <c r="NTG33" s="34"/>
      <c r="NTH33" s="34"/>
      <c r="NTI33" s="34"/>
      <c r="NTJ33" s="34"/>
      <c r="NTK33" s="34"/>
      <c r="NTL33" s="34"/>
      <c r="NTM33" s="34"/>
      <c r="NTN33" s="34"/>
      <c r="NTO33" s="34"/>
      <c r="NTP33" s="34"/>
      <c r="NTQ33" s="34"/>
      <c r="NTR33" s="34"/>
      <c r="NTS33" s="34"/>
      <c r="NTT33" s="34"/>
      <c r="NTU33" s="34"/>
      <c r="NTV33" s="34"/>
      <c r="NTW33" s="34"/>
      <c r="NTX33" s="34"/>
      <c r="NTY33" s="34"/>
      <c r="NTZ33" s="34"/>
      <c r="NUA33" s="34"/>
      <c r="NUB33" s="34"/>
      <c r="NUC33" s="34"/>
      <c r="NUD33" s="34"/>
      <c r="NUE33" s="34"/>
      <c r="NUF33" s="34"/>
      <c r="NUG33" s="34"/>
      <c r="NUH33" s="34"/>
      <c r="NUI33" s="34"/>
      <c r="NUJ33" s="34"/>
      <c r="NUK33" s="34"/>
      <c r="NUL33" s="34"/>
      <c r="NUM33" s="34"/>
      <c r="NUN33" s="34"/>
      <c r="NUO33" s="34"/>
      <c r="NUP33" s="34"/>
      <c r="NUQ33" s="34"/>
      <c r="NUR33" s="34"/>
      <c r="NUS33" s="34"/>
      <c r="NUT33" s="34"/>
      <c r="NUU33" s="34"/>
      <c r="NUV33" s="34"/>
      <c r="NUW33" s="34"/>
      <c r="NUX33" s="34"/>
      <c r="NUY33" s="34"/>
      <c r="NUZ33" s="34"/>
      <c r="NVA33" s="34"/>
      <c r="NVB33" s="34"/>
      <c r="NVC33" s="34"/>
      <c r="NVD33" s="34"/>
      <c r="NVE33" s="34"/>
      <c r="NVF33" s="34"/>
      <c r="NVG33" s="34"/>
      <c r="NVH33" s="34"/>
      <c r="NVI33" s="34"/>
      <c r="NVJ33" s="34"/>
      <c r="NVK33" s="34"/>
      <c r="NVL33" s="34"/>
      <c r="NVM33" s="34"/>
      <c r="NVN33" s="34"/>
      <c r="NVO33" s="34"/>
      <c r="NVP33" s="34"/>
      <c r="NVQ33" s="34"/>
      <c r="NVR33" s="34"/>
      <c r="NVS33" s="34"/>
      <c r="NVT33" s="34"/>
      <c r="NVU33" s="34"/>
      <c r="NVV33" s="34"/>
      <c r="NVW33" s="34"/>
      <c r="NVX33" s="34"/>
      <c r="NVY33" s="34"/>
      <c r="NVZ33" s="34"/>
      <c r="NWA33" s="34"/>
      <c r="NWB33" s="34"/>
      <c r="NWC33" s="34"/>
      <c r="NWD33" s="34"/>
      <c r="NWE33" s="34"/>
      <c r="NWF33" s="34"/>
      <c r="NWG33" s="34"/>
      <c r="NWH33" s="34"/>
      <c r="NWI33" s="34"/>
      <c r="NWJ33" s="34"/>
      <c r="NWK33" s="34"/>
      <c r="NWL33" s="34"/>
      <c r="NWM33" s="34"/>
      <c r="NWN33" s="34"/>
      <c r="NWO33" s="34"/>
      <c r="NWP33" s="34"/>
      <c r="NWQ33" s="34"/>
      <c r="NWR33" s="34"/>
      <c r="NWS33" s="34"/>
      <c r="NWT33" s="34"/>
      <c r="NWU33" s="34"/>
      <c r="NWV33" s="34"/>
      <c r="NWW33" s="34"/>
      <c r="NWX33" s="34"/>
      <c r="NWY33" s="34"/>
      <c r="NWZ33" s="34"/>
      <c r="NXA33" s="34"/>
      <c r="NXB33" s="34"/>
      <c r="NXC33" s="34"/>
      <c r="NXD33" s="34"/>
      <c r="NXE33" s="34"/>
      <c r="NXF33" s="34"/>
      <c r="NXG33" s="34"/>
      <c r="NXH33" s="34"/>
      <c r="NXI33" s="34"/>
      <c r="NXJ33" s="34"/>
      <c r="NXK33" s="34"/>
      <c r="NXL33" s="34"/>
      <c r="NXM33" s="34"/>
      <c r="NXN33" s="34"/>
      <c r="NXO33" s="34"/>
      <c r="NXP33" s="34"/>
      <c r="NXQ33" s="34"/>
      <c r="NXR33" s="34"/>
      <c r="NXS33" s="34"/>
      <c r="NXT33" s="34"/>
      <c r="NXU33" s="34"/>
      <c r="NXV33" s="34"/>
      <c r="NXW33" s="34"/>
      <c r="NXX33" s="34"/>
      <c r="NXY33" s="34"/>
      <c r="NXZ33" s="34"/>
      <c r="NYA33" s="34"/>
      <c r="NYB33" s="34"/>
      <c r="NYC33" s="34"/>
      <c r="NYD33" s="34"/>
      <c r="NYE33" s="34"/>
      <c r="NYF33" s="34"/>
      <c r="NYG33" s="34"/>
      <c r="NYH33" s="34"/>
      <c r="NYI33" s="34"/>
      <c r="NYJ33" s="34"/>
      <c r="NYK33" s="34"/>
      <c r="NYL33" s="34"/>
      <c r="NYM33" s="34"/>
      <c r="NYN33" s="34"/>
      <c r="NYO33" s="34"/>
      <c r="NYP33" s="34"/>
      <c r="NYQ33" s="34"/>
      <c r="NYR33" s="34"/>
      <c r="NYS33" s="34"/>
      <c r="NYT33" s="34"/>
      <c r="NYU33" s="34"/>
      <c r="NYV33" s="34"/>
      <c r="NYW33" s="34"/>
      <c r="NYX33" s="34"/>
      <c r="NYY33" s="34"/>
      <c r="NYZ33" s="34"/>
      <c r="NZA33" s="34"/>
      <c r="NZB33" s="34"/>
      <c r="NZC33" s="34"/>
      <c r="NZD33" s="34"/>
      <c r="NZE33" s="34"/>
      <c r="NZF33" s="34"/>
      <c r="NZG33" s="34"/>
      <c r="NZH33" s="34"/>
      <c r="NZI33" s="34"/>
      <c r="NZJ33" s="34"/>
      <c r="NZK33" s="34"/>
      <c r="NZL33" s="34"/>
      <c r="NZM33" s="34"/>
      <c r="NZN33" s="34"/>
      <c r="NZO33" s="34"/>
      <c r="NZP33" s="34"/>
      <c r="NZQ33" s="34"/>
      <c r="NZR33" s="34"/>
      <c r="NZS33" s="34"/>
      <c r="NZT33" s="34"/>
      <c r="NZU33" s="34"/>
      <c r="NZV33" s="34"/>
      <c r="NZW33" s="34"/>
      <c r="NZX33" s="34"/>
      <c r="NZY33" s="34"/>
      <c r="NZZ33" s="34"/>
      <c r="OAA33" s="34"/>
      <c r="OAB33" s="34"/>
      <c r="OAC33" s="34"/>
      <c r="OAD33" s="34"/>
      <c r="OAE33" s="34"/>
      <c r="OAF33" s="34"/>
      <c r="OAG33" s="34"/>
      <c r="OAH33" s="34"/>
      <c r="OAI33" s="34"/>
      <c r="OAJ33" s="34"/>
      <c r="OAK33" s="34"/>
      <c r="OAL33" s="34"/>
      <c r="OAM33" s="34"/>
      <c r="OAN33" s="34"/>
      <c r="OAO33" s="34"/>
      <c r="OAP33" s="34"/>
      <c r="OAQ33" s="34"/>
      <c r="OAR33" s="34"/>
      <c r="OAS33" s="34"/>
      <c r="OAT33" s="34"/>
      <c r="OAU33" s="34"/>
      <c r="OAV33" s="34"/>
      <c r="OAW33" s="34"/>
      <c r="OAX33" s="34"/>
      <c r="OAY33" s="34"/>
      <c r="OAZ33" s="34"/>
      <c r="OBA33" s="34"/>
      <c r="OBB33" s="34"/>
      <c r="OBC33" s="34"/>
      <c r="OBD33" s="34"/>
      <c r="OBE33" s="34"/>
      <c r="OBF33" s="34"/>
      <c r="OBG33" s="34"/>
      <c r="OBH33" s="34"/>
      <c r="OBI33" s="34"/>
      <c r="OBJ33" s="34"/>
      <c r="OBK33" s="34"/>
      <c r="OBL33" s="34"/>
      <c r="OBM33" s="34"/>
      <c r="OBN33" s="34"/>
      <c r="OBO33" s="34"/>
      <c r="OBP33" s="34"/>
      <c r="OBQ33" s="34"/>
      <c r="OBR33" s="34"/>
      <c r="OBS33" s="34"/>
      <c r="OBT33" s="34"/>
      <c r="OBU33" s="34"/>
      <c r="OBV33" s="34"/>
      <c r="OBW33" s="34"/>
      <c r="OBX33" s="34"/>
      <c r="OBY33" s="34"/>
      <c r="OBZ33" s="34"/>
      <c r="OCA33" s="34"/>
      <c r="OCB33" s="34"/>
      <c r="OCC33" s="34"/>
      <c r="OCD33" s="34"/>
      <c r="OCE33" s="34"/>
      <c r="OCF33" s="34"/>
      <c r="OCG33" s="34"/>
      <c r="OCH33" s="34"/>
      <c r="OCI33" s="34"/>
      <c r="OCJ33" s="34"/>
      <c r="OCK33" s="34"/>
      <c r="OCL33" s="34"/>
      <c r="OCM33" s="34"/>
      <c r="OCN33" s="34"/>
      <c r="OCO33" s="34"/>
      <c r="OCP33" s="34"/>
      <c r="OCQ33" s="34"/>
      <c r="OCR33" s="34"/>
      <c r="OCS33" s="34"/>
      <c r="OCT33" s="34"/>
      <c r="OCU33" s="34"/>
      <c r="OCV33" s="34"/>
      <c r="OCW33" s="34"/>
      <c r="OCX33" s="34"/>
      <c r="OCY33" s="34"/>
      <c r="OCZ33" s="34"/>
      <c r="ODA33" s="34"/>
      <c r="ODB33" s="34"/>
      <c r="ODC33" s="34"/>
      <c r="ODD33" s="34"/>
      <c r="ODE33" s="34"/>
      <c r="ODF33" s="34"/>
      <c r="ODG33" s="34"/>
      <c r="ODH33" s="34"/>
      <c r="ODI33" s="34"/>
      <c r="ODJ33" s="34"/>
      <c r="ODK33" s="34"/>
      <c r="ODL33" s="34"/>
      <c r="ODM33" s="34"/>
      <c r="ODN33" s="34"/>
      <c r="ODO33" s="34"/>
      <c r="ODP33" s="34"/>
      <c r="ODQ33" s="34"/>
      <c r="ODR33" s="34"/>
      <c r="ODS33" s="34"/>
      <c r="ODT33" s="34"/>
      <c r="ODU33" s="34"/>
      <c r="ODV33" s="34"/>
      <c r="ODW33" s="34"/>
      <c r="ODX33" s="34"/>
      <c r="ODY33" s="34"/>
      <c r="ODZ33" s="34"/>
      <c r="OEA33" s="34"/>
      <c r="OEB33" s="34"/>
      <c r="OEC33" s="34"/>
      <c r="OED33" s="34"/>
      <c r="OEE33" s="34"/>
      <c r="OEF33" s="34"/>
      <c r="OEG33" s="34"/>
      <c r="OEH33" s="34"/>
      <c r="OEI33" s="34"/>
      <c r="OEJ33" s="34"/>
      <c r="OEK33" s="34"/>
      <c r="OEL33" s="34"/>
      <c r="OEM33" s="34"/>
      <c r="OEN33" s="34"/>
      <c r="OEO33" s="34"/>
      <c r="OEP33" s="34"/>
      <c r="OEQ33" s="34"/>
      <c r="OER33" s="34"/>
      <c r="OES33" s="34"/>
      <c r="OET33" s="34"/>
      <c r="OEU33" s="34"/>
      <c r="OEV33" s="34"/>
      <c r="OEW33" s="34"/>
      <c r="OEX33" s="34"/>
      <c r="OEY33" s="34"/>
      <c r="OEZ33" s="34"/>
      <c r="OFA33" s="34"/>
      <c r="OFB33" s="34"/>
      <c r="OFC33" s="34"/>
      <c r="OFD33" s="34"/>
      <c r="OFE33" s="34"/>
      <c r="OFF33" s="34"/>
      <c r="OFG33" s="34"/>
      <c r="OFH33" s="34"/>
      <c r="OFI33" s="34"/>
      <c r="OFJ33" s="34"/>
      <c r="OFK33" s="34"/>
      <c r="OFL33" s="34"/>
      <c r="OFM33" s="34"/>
      <c r="OFN33" s="34"/>
      <c r="OFO33" s="34"/>
      <c r="OFP33" s="34"/>
      <c r="OFQ33" s="34"/>
      <c r="OFR33" s="34"/>
      <c r="OFS33" s="34"/>
      <c r="OFT33" s="34"/>
      <c r="OFU33" s="34"/>
      <c r="OFV33" s="34"/>
      <c r="OFW33" s="34"/>
      <c r="OFX33" s="34"/>
      <c r="OFY33" s="34"/>
      <c r="OFZ33" s="34"/>
      <c r="OGA33" s="34"/>
      <c r="OGB33" s="34"/>
      <c r="OGC33" s="34"/>
      <c r="OGD33" s="34"/>
      <c r="OGE33" s="34"/>
      <c r="OGF33" s="34"/>
      <c r="OGG33" s="34"/>
      <c r="OGH33" s="34"/>
      <c r="OGI33" s="34"/>
      <c r="OGJ33" s="34"/>
      <c r="OGK33" s="34"/>
      <c r="OGL33" s="34"/>
      <c r="OGM33" s="34"/>
      <c r="OGN33" s="34"/>
      <c r="OGO33" s="34"/>
      <c r="OGP33" s="34"/>
      <c r="OGQ33" s="34"/>
      <c r="OGR33" s="34"/>
      <c r="OGS33" s="34"/>
      <c r="OGT33" s="34"/>
      <c r="OGU33" s="34"/>
      <c r="OGV33" s="34"/>
      <c r="OGW33" s="34"/>
      <c r="OGX33" s="34"/>
      <c r="OGY33" s="34"/>
      <c r="OGZ33" s="34"/>
      <c r="OHA33" s="34"/>
      <c r="OHB33" s="34"/>
      <c r="OHC33" s="34"/>
      <c r="OHD33" s="34"/>
      <c r="OHE33" s="34"/>
      <c r="OHF33" s="34"/>
      <c r="OHG33" s="34"/>
      <c r="OHH33" s="34"/>
      <c r="OHI33" s="34"/>
      <c r="OHJ33" s="34"/>
      <c r="OHK33" s="34"/>
      <c r="OHL33" s="34"/>
      <c r="OHM33" s="34"/>
      <c r="OHN33" s="34"/>
      <c r="OHO33" s="34"/>
      <c r="OHP33" s="34"/>
      <c r="OHQ33" s="34"/>
      <c r="OHR33" s="34"/>
      <c r="OHS33" s="34"/>
      <c r="OHT33" s="34"/>
      <c r="OHU33" s="34"/>
      <c r="OHV33" s="34"/>
      <c r="OHW33" s="34"/>
      <c r="OHX33" s="34"/>
      <c r="OHY33" s="34"/>
      <c r="OHZ33" s="34"/>
      <c r="OIA33" s="34"/>
      <c r="OIB33" s="34"/>
      <c r="OIC33" s="34"/>
      <c r="OID33" s="34"/>
      <c r="OIE33" s="34"/>
      <c r="OIF33" s="34"/>
      <c r="OIG33" s="34"/>
      <c r="OIH33" s="34"/>
      <c r="OII33" s="34"/>
      <c r="OIJ33" s="34"/>
      <c r="OIK33" s="34"/>
      <c r="OIL33" s="34"/>
      <c r="OIM33" s="34"/>
      <c r="OIN33" s="34"/>
      <c r="OIO33" s="34"/>
      <c r="OIP33" s="34"/>
      <c r="OIQ33" s="34"/>
      <c r="OIR33" s="34"/>
      <c r="OIS33" s="34"/>
      <c r="OIT33" s="34"/>
      <c r="OIU33" s="34"/>
      <c r="OIV33" s="34"/>
      <c r="OIW33" s="34"/>
      <c r="OIX33" s="34"/>
      <c r="OIY33" s="34"/>
      <c r="OIZ33" s="34"/>
      <c r="OJA33" s="34"/>
      <c r="OJB33" s="34"/>
      <c r="OJC33" s="34"/>
      <c r="OJD33" s="34"/>
      <c r="OJE33" s="34"/>
      <c r="OJF33" s="34"/>
      <c r="OJG33" s="34"/>
      <c r="OJH33" s="34"/>
      <c r="OJI33" s="34"/>
      <c r="OJJ33" s="34"/>
      <c r="OJK33" s="34"/>
      <c r="OJL33" s="34"/>
      <c r="OJM33" s="34"/>
      <c r="OJN33" s="34"/>
      <c r="OJO33" s="34"/>
      <c r="OJP33" s="34"/>
      <c r="OJQ33" s="34"/>
      <c r="OJR33" s="34"/>
      <c r="OJS33" s="34"/>
      <c r="OJT33" s="34"/>
      <c r="OJU33" s="34"/>
      <c r="OJV33" s="34"/>
      <c r="OJW33" s="34"/>
      <c r="OJX33" s="34"/>
      <c r="OJY33" s="34"/>
      <c r="OJZ33" s="34"/>
      <c r="OKA33" s="34"/>
      <c r="OKB33" s="34"/>
      <c r="OKC33" s="34"/>
      <c r="OKD33" s="34"/>
      <c r="OKE33" s="34"/>
      <c r="OKF33" s="34"/>
      <c r="OKG33" s="34"/>
      <c r="OKH33" s="34"/>
      <c r="OKI33" s="34"/>
      <c r="OKJ33" s="34"/>
      <c r="OKK33" s="34"/>
      <c r="OKL33" s="34"/>
      <c r="OKM33" s="34"/>
      <c r="OKN33" s="34"/>
      <c r="OKO33" s="34"/>
      <c r="OKP33" s="34"/>
      <c r="OKQ33" s="34"/>
      <c r="OKR33" s="34"/>
      <c r="OKS33" s="34"/>
      <c r="OKT33" s="34"/>
      <c r="OKU33" s="34"/>
      <c r="OKV33" s="34"/>
      <c r="OKW33" s="34"/>
      <c r="OKX33" s="34"/>
      <c r="OKY33" s="34"/>
      <c r="OKZ33" s="34"/>
      <c r="OLA33" s="34"/>
      <c r="OLB33" s="34"/>
      <c r="OLC33" s="34"/>
      <c r="OLD33" s="34"/>
      <c r="OLE33" s="34"/>
      <c r="OLF33" s="34"/>
      <c r="OLG33" s="34"/>
      <c r="OLH33" s="34"/>
      <c r="OLI33" s="34"/>
      <c r="OLJ33" s="34"/>
      <c r="OLK33" s="34"/>
      <c r="OLL33" s="34"/>
      <c r="OLM33" s="34"/>
      <c r="OLN33" s="34"/>
      <c r="OLO33" s="34"/>
      <c r="OLP33" s="34"/>
      <c r="OLQ33" s="34"/>
      <c r="OLR33" s="34"/>
      <c r="OLS33" s="34"/>
      <c r="OLT33" s="34"/>
      <c r="OLU33" s="34"/>
      <c r="OLV33" s="34"/>
      <c r="OLW33" s="34"/>
      <c r="OLX33" s="34"/>
      <c r="OLY33" s="34"/>
      <c r="OLZ33" s="34"/>
      <c r="OMA33" s="34"/>
      <c r="OMB33" s="34"/>
      <c r="OMC33" s="34"/>
      <c r="OMD33" s="34"/>
      <c r="OME33" s="34"/>
      <c r="OMF33" s="34"/>
      <c r="OMG33" s="34"/>
      <c r="OMH33" s="34"/>
      <c r="OMI33" s="34"/>
      <c r="OMJ33" s="34"/>
      <c r="OMK33" s="34"/>
      <c r="OML33" s="34"/>
      <c r="OMM33" s="34"/>
      <c r="OMN33" s="34"/>
      <c r="OMO33" s="34"/>
      <c r="OMP33" s="34"/>
      <c r="OMQ33" s="34"/>
      <c r="OMR33" s="34"/>
      <c r="OMS33" s="34"/>
      <c r="OMT33" s="34"/>
      <c r="OMU33" s="34"/>
      <c r="OMV33" s="34"/>
      <c r="OMW33" s="34"/>
      <c r="OMX33" s="34"/>
      <c r="OMY33" s="34"/>
      <c r="OMZ33" s="34"/>
      <c r="ONA33" s="34"/>
      <c r="ONB33" s="34"/>
      <c r="ONC33" s="34"/>
      <c r="OND33" s="34"/>
      <c r="ONE33" s="34"/>
      <c r="ONF33" s="34"/>
      <c r="ONG33" s="34"/>
      <c r="ONH33" s="34"/>
      <c r="ONI33" s="34"/>
      <c r="ONJ33" s="34"/>
      <c r="ONK33" s="34"/>
      <c r="ONL33" s="34"/>
      <c r="ONM33" s="34"/>
      <c r="ONN33" s="34"/>
      <c r="ONO33" s="34"/>
      <c r="ONP33" s="34"/>
      <c r="ONQ33" s="34"/>
      <c r="ONR33" s="34"/>
      <c r="ONS33" s="34"/>
      <c r="ONT33" s="34"/>
      <c r="ONU33" s="34"/>
      <c r="ONV33" s="34"/>
      <c r="ONW33" s="34"/>
      <c r="ONX33" s="34"/>
      <c r="ONY33" s="34"/>
      <c r="ONZ33" s="34"/>
      <c r="OOA33" s="34"/>
      <c r="OOB33" s="34"/>
      <c r="OOC33" s="34"/>
      <c r="OOD33" s="34"/>
      <c r="OOE33" s="34"/>
      <c r="OOF33" s="34"/>
      <c r="OOG33" s="34"/>
      <c r="OOH33" s="34"/>
      <c r="OOI33" s="34"/>
      <c r="OOJ33" s="34"/>
      <c r="OOK33" s="34"/>
      <c r="OOL33" s="34"/>
      <c r="OOM33" s="34"/>
      <c r="OON33" s="34"/>
      <c r="OOO33" s="34"/>
      <c r="OOP33" s="34"/>
      <c r="OOQ33" s="34"/>
      <c r="OOR33" s="34"/>
      <c r="OOS33" s="34"/>
      <c r="OOT33" s="34"/>
      <c r="OOU33" s="34"/>
      <c r="OOV33" s="34"/>
      <c r="OOW33" s="34"/>
      <c r="OOX33" s="34"/>
      <c r="OOY33" s="34"/>
      <c r="OOZ33" s="34"/>
      <c r="OPA33" s="34"/>
      <c r="OPB33" s="34"/>
      <c r="OPC33" s="34"/>
      <c r="OPD33" s="34"/>
      <c r="OPE33" s="34"/>
      <c r="OPF33" s="34"/>
      <c r="OPG33" s="34"/>
      <c r="OPH33" s="34"/>
      <c r="OPI33" s="34"/>
      <c r="OPJ33" s="34"/>
      <c r="OPK33" s="34"/>
      <c r="OPL33" s="34"/>
      <c r="OPM33" s="34"/>
      <c r="OPN33" s="34"/>
      <c r="OPO33" s="34"/>
      <c r="OPP33" s="34"/>
      <c r="OPQ33" s="34"/>
      <c r="OPR33" s="34"/>
      <c r="OPS33" s="34"/>
      <c r="OPT33" s="34"/>
      <c r="OPU33" s="34"/>
      <c r="OPV33" s="34"/>
      <c r="OPW33" s="34"/>
      <c r="OPX33" s="34"/>
      <c r="OPY33" s="34"/>
      <c r="OPZ33" s="34"/>
      <c r="OQA33" s="34"/>
      <c r="OQB33" s="34"/>
      <c r="OQC33" s="34"/>
      <c r="OQD33" s="34"/>
      <c r="OQE33" s="34"/>
      <c r="OQF33" s="34"/>
      <c r="OQG33" s="34"/>
      <c r="OQH33" s="34"/>
      <c r="OQI33" s="34"/>
      <c r="OQJ33" s="34"/>
      <c r="OQK33" s="34"/>
      <c r="OQL33" s="34"/>
      <c r="OQM33" s="34"/>
      <c r="OQN33" s="34"/>
      <c r="OQO33" s="34"/>
      <c r="OQP33" s="34"/>
      <c r="OQQ33" s="34"/>
      <c r="OQR33" s="34"/>
      <c r="OQS33" s="34"/>
      <c r="OQT33" s="34"/>
      <c r="OQU33" s="34"/>
      <c r="OQV33" s="34"/>
      <c r="OQW33" s="34"/>
      <c r="OQX33" s="34"/>
      <c r="OQY33" s="34"/>
      <c r="OQZ33" s="34"/>
      <c r="ORA33" s="34"/>
      <c r="ORB33" s="34"/>
      <c r="ORC33" s="34"/>
      <c r="ORD33" s="34"/>
      <c r="ORE33" s="34"/>
      <c r="ORF33" s="34"/>
      <c r="ORG33" s="34"/>
      <c r="ORH33" s="34"/>
      <c r="ORI33" s="34"/>
      <c r="ORJ33" s="34"/>
      <c r="ORK33" s="34"/>
      <c r="ORL33" s="34"/>
      <c r="ORM33" s="34"/>
      <c r="ORN33" s="34"/>
      <c r="ORO33" s="34"/>
      <c r="ORP33" s="34"/>
      <c r="ORQ33" s="34"/>
      <c r="ORR33" s="34"/>
      <c r="ORS33" s="34"/>
      <c r="ORT33" s="34"/>
      <c r="ORU33" s="34"/>
      <c r="ORV33" s="34"/>
      <c r="ORW33" s="34"/>
      <c r="ORX33" s="34"/>
      <c r="ORY33" s="34"/>
      <c r="ORZ33" s="34"/>
      <c r="OSA33" s="34"/>
      <c r="OSB33" s="34"/>
      <c r="OSC33" s="34"/>
      <c r="OSD33" s="34"/>
      <c r="OSE33" s="34"/>
      <c r="OSF33" s="34"/>
      <c r="OSG33" s="34"/>
      <c r="OSH33" s="34"/>
      <c r="OSI33" s="34"/>
      <c r="OSJ33" s="34"/>
      <c r="OSK33" s="34"/>
      <c r="OSL33" s="34"/>
      <c r="OSM33" s="34"/>
      <c r="OSN33" s="34"/>
      <c r="OSO33" s="34"/>
      <c r="OSP33" s="34"/>
      <c r="OSQ33" s="34"/>
      <c r="OSR33" s="34"/>
      <c r="OSS33" s="34"/>
      <c r="OST33" s="34"/>
      <c r="OSU33" s="34"/>
      <c r="OSV33" s="34"/>
      <c r="OSW33" s="34"/>
      <c r="OSX33" s="34"/>
      <c r="OSY33" s="34"/>
      <c r="OSZ33" s="34"/>
      <c r="OTA33" s="34"/>
      <c r="OTB33" s="34"/>
      <c r="OTC33" s="34"/>
      <c r="OTD33" s="34"/>
      <c r="OTE33" s="34"/>
      <c r="OTF33" s="34"/>
      <c r="OTG33" s="34"/>
      <c r="OTH33" s="34"/>
      <c r="OTI33" s="34"/>
      <c r="OTJ33" s="34"/>
      <c r="OTK33" s="34"/>
      <c r="OTL33" s="34"/>
      <c r="OTM33" s="34"/>
      <c r="OTN33" s="34"/>
      <c r="OTO33" s="34"/>
      <c r="OTP33" s="34"/>
      <c r="OTQ33" s="34"/>
      <c r="OTR33" s="34"/>
      <c r="OTS33" s="34"/>
      <c r="OTT33" s="34"/>
      <c r="OTU33" s="34"/>
      <c r="OTV33" s="34"/>
      <c r="OTW33" s="34"/>
      <c r="OTX33" s="34"/>
      <c r="OTY33" s="34"/>
      <c r="OTZ33" s="34"/>
      <c r="OUA33" s="34"/>
      <c r="OUB33" s="34"/>
      <c r="OUC33" s="34"/>
      <c r="OUD33" s="34"/>
      <c r="OUE33" s="34"/>
      <c r="OUF33" s="34"/>
      <c r="OUG33" s="34"/>
      <c r="OUH33" s="34"/>
      <c r="OUI33" s="34"/>
      <c r="OUJ33" s="34"/>
      <c r="OUK33" s="34"/>
      <c r="OUL33" s="34"/>
      <c r="OUM33" s="34"/>
      <c r="OUN33" s="34"/>
      <c r="OUO33" s="34"/>
      <c r="OUP33" s="34"/>
      <c r="OUQ33" s="34"/>
      <c r="OUR33" s="34"/>
      <c r="OUS33" s="34"/>
      <c r="OUT33" s="34"/>
      <c r="OUU33" s="34"/>
      <c r="OUV33" s="34"/>
      <c r="OUW33" s="34"/>
      <c r="OUX33" s="34"/>
      <c r="OUY33" s="34"/>
      <c r="OUZ33" s="34"/>
      <c r="OVA33" s="34"/>
      <c r="OVB33" s="34"/>
      <c r="OVC33" s="34"/>
      <c r="OVD33" s="34"/>
      <c r="OVE33" s="34"/>
      <c r="OVF33" s="34"/>
      <c r="OVG33" s="34"/>
      <c r="OVH33" s="34"/>
      <c r="OVI33" s="34"/>
      <c r="OVJ33" s="34"/>
      <c r="OVK33" s="34"/>
      <c r="OVL33" s="34"/>
      <c r="OVM33" s="34"/>
      <c r="OVN33" s="34"/>
      <c r="OVO33" s="34"/>
      <c r="OVP33" s="34"/>
      <c r="OVQ33" s="34"/>
      <c r="OVR33" s="34"/>
      <c r="OVS33" s="34"/>
      <c r="OVT33" s="34"/>
      <c r="OVU33" s="34"/>
      <c r="OVV33" s="34"/>
      <c r="OVW33" s="34"/>
      <c r="OVX33" s="34"/>
      <c r="OVY33" s="34"/>
      <c r="OVZ33" s="34"/>
      <c r="OWA33" s="34"/>
      <c r="OWB33" s="34"/>
      <c r="OWC33" s="34"/>
      <c r="OWD33" s="34"/>
      <c r="OWE33" s="34"/>
      <c r="OWF33" s="34"/>
      <c r="OWG33" s="34"/>
      <c r="OWH33" s="34"/>
      <c r="OWI33" s="34"/>
      <c r="OWJ33" s="34"/>
      <c r="OWK33" s="34"/>
      <c r="OWL33" s="34"/>
      <c r="OWM33" s="34"/>
      <c r="OWN33" s="34"/>
      <c r="OWO33" s="34"/>
      <c r="OWP33" s="34"/>
      <c r="OWQ33" s="34"/>
      <c r="OWR33" s="34"/>
      <c r="OWS33" s="34"/>
      <c r="OWT33" s="34"/>
      <c r="OWU33" s="34"/>
      <c r="OWV33" s="34"/>
      <c r="OWW33" s="34"/>
      <c r="OWX33" s="34"/>
      <c r="OWY33" s="34"/>
      <c r="OWZ33" s="34"/>
      <c r="OXA33" s="34"/>
      <c r="OXB33" s="34"/>
      <c r="OXC33" s="34"/>
      <c r="OXD33" s="34"/>
      <c r="OXE33" s="34"/>
      <c r="OXF33" s="34"/>
      <c r="OXG33" s="34"/>
      <c r="OXH33" s="34"/>
      <c r="OXI33" s="34"/>
      <c r="OXJ33" s="34"/>
      <c r="OXK33" s="34"/>
      <c r="OXL33" s="34"/>
      <c r="OXM33" s="34"/>
      <c r="OXN33" s="34"/>
      <c r="OXO33" s="34"/>
      <c r="OXP33" s="34"/>
      <c r="OXQ33" s="34"/>
      <c r="OXR33" s="34"/>
      <c r="OXS33" s="34"/>
      <c r="OXT33" s="34"/>
      <c r="OXU33" s="34"/>
      <c r="OXV33" s="34"/>
      <c r="OXW33" s="34"/>
      <c r="OXX33" s="34"/>
      <c r="OXY33" s="34"/>
      <c r="OXZ33" s="34"/>
      <c r="OYA33" s="34"/>
      <c r="OYB33" s="34"/>
      <c r="OYC33" s="34"/>
      <c r="OYD33" s="34"/>
      <c r="OYE33" s="34"/>
      <c r="OYF33" s="34"/>
      <c r="OYG33" s="34"/>
      <c r="OYH33" s="34"/>
      <c r="OYI33" s="34"/>
      <c r="OYJ33" s="34"/>
      <c r="OYK33" s="34"/>
      <c r="OYL33" s="34"/>
      <c r="OYM33" s="34"/>
      <c r="OYN33" s="34"/>
      <c r="OYO33" s="34"/>
      <c r="OYP33" s="34"/>
      <c r="OYQ33" s="34"/>
      <c r="OYR33" s="34"/>
      <c r="OYS33" s="34"/>
      <c r="OYT33" s="34"/>
      <c r="OYU33" s="34"/>
      <c r="OYV33" s="34"/>
      <c r="OYW33" s="34"/>
      <c r="OYX33" s="34"/>
      <c r="OYY33" s="34"/>
      <c r="OYZ33" s="34"/>
      <c r="OZA33" s="34"/>
      <c r="OZB33" s="34"/>
      <c r="OZC33" s="34"/>
      <c r="OZD33" s="34"/>
      <c r="OZE33" s="34"/>
      <c r="OZF33" s="34"/>
      <c r="OZG33" s="34"/>
      <c r="OZH33" s="34"/>
      <c r="OZI33" s="34"/>
      <c r="OZJ33" s="34"/>
      <c r="OZK33" s="34"/>
      <c r="OZL33" s="34"/>
      <c r="OZM33" s="34"/>
      <c r="OZN33" s="34"/>
      <c r="OZO33" s="34"/>
      <c r="OZP33" s="34"/>
      <c r="OZQ33" s="34"/>
      <c r="OZR33" s="34"/>
      <c r="OZS33" s="34"/>
      <c r="OZT33" s="34"/>
      <c r="OZU33" s="34"/>
      <c r="OZV33" s="34"/>
      <c r="OZW33" s="34"/>
      <c r="OZX33" s="34"/>
      <c r="OZY33" s="34"/>
      <c r="OZZ33" s="34"/>
      <c r="PAA33" s="34"/>
      <c r="PAB33" s="34"/>
      <c r="PAC33" s="34"/>
      <c r="PAD33" s="34"/>
      <c r="PAE33" s="34"/>
      <c r="PAF33" s="34"/>
      <c r="PAG33" s="34"/>
      <c r="PAH33" s="34"/>
      <c r="PAI33" s="34"/>
      <c r="PAJ33" s="34"/>
      <c r="PAK33" s="34"/>
      <c r="PAL33" s="34"/>
      <c r="PAM33" s="34"/>
      <c r="PAN33" s="34"/>
      <c r="PAO33" s="34"/>
      <c r="PAP33" s="34"/>
      <c r="PAQ33" s="34"/>
      <c r="PAR33" s="34"/>
      <c r="PAS33" s="34"/>
      <c r="PAT33" s="34"/>
      <c r="PAU33" s="34"/>
      <c r="PAV33" s="34"/>
      <c r="PAW33" s="34"/>
      <c r="PAX33" s="34"/>
      <c r="PAY33" s="34"/>
      <c r="PAZ33" s="34"/>
      <c r="PBA33" s="34"/>
      <c r="PBB33" s="34"/>
      <c r="PBC33" s="34"/>
      <c r="PBD33" s="34"/>
      <c r="PBE33" s="34"/>
      <c r="PBF33" s="34"/>
      <c r="PBG33" s="34"/>
      <c r="PBH33" s="34"/>
      <c r="PBI33" s="34"/>
      <c r="PBJ33" s="34"/>
      <c r="PBK33" s="34"/>
      <c r="PBL33" s="34"/>
      <c r="PBM33" s="34"/>
      <c r="PBN33" s="34"/>
      <c r="PBO33" s="34"/>
      <c r="PBP33" s="34"/>
      <c r="PBQ33" s="34"/>
      <c r="PBR33" s="34"/>
      <c r="PBS33" s="34"/>
      <c r="PBT33" s="34"/>
      <c r="PBU33" s="34"/>
      <c r="PBV33" s="34"/>
      <c r="PBW33" s="34"/>
      <c r="PBX33" s="34"/>
      <c r="PBY33" s="34"/>
      <c r="PBZ33" s="34"/>
      <c r="PCA33" s="34"/>
      <c r="PCB33" s="34"/>
      <c r="PCC33" s="34"/>
      <c r="PCD33" s="34"/>
      <c r="PCE33" s="34"/>
      <c r="PCF33" s="34"/>
      <c r="PCG33" s="34"/>
      <c r="PCH33" s="34"/>
      <c r="PCI33" s="34"/>
      <c r="PCJ33" s="34"/>
      <c r="PCK33" s="34"/>
      <c r="PCL33" s="34"/>
      <c r="PCM33" s="34"/>
      <c r="PCN33" s="34"/>
      <c r="PCO33" s="34"/>
      <c r="PCP33" s="34"/>
      <c r="PCQ33" s="34"/>
      <c r="PCR33" s="34"/>
      <c r="PCS33" s="34"/>
      <c r="PCT33" s="34"/>
      <c r="PCU33" s="34"/>
      <c r="PCV33" s="34"/>
      <c r="PCW33" s="34"/>
      <c r="PCX33" s="34"/>
      <c r="PCY33" s="34"/>
      <c r="PCZ33" s="34"/>
      <c r="PDA33" s="34"/>
      <c r="PDB33" s="34"/>
      <c r="PDC33" s="34"/>
      <c r="PDD33" s="34"/>
      <c r="PDE33" s="34"/>
      <c r="PDF33" s="34"/>
      <c r="PDG33" s="34"/>
      <c r="PDH33" s="34"/>
      <c r="PDI33" s="34"/>
      <c r="PDJ33" s="34"/>
      <c r="PDK33" s="34"/>
      <c r="PDL33" s="34"/>
      <c r="PDM33" s="34"/>
      <c r="PDN33" s="34"/>
      <c r="PDO33" s="34"/>
      <c r="PDP33" s="34"/>
      <c r="PDQ33" s="34"/>
      <c r="PDR33" s="34"/>
      <c r="PDS33" s="34"/>
      <c r="PDT33" s="34"/>
      <c r="PDU33" s="34"/>
      <c r="PDV33" s="34"/>
      <c r="PDW33" s="34"/>
      <c r="PDX33" s="34"/>
      <c r="PDY33" s="34"/>
      <c r="PDZ33" s="34"/>
      <c r="PEA33" s="34"/>
      <c r="PEB33" s="34"/>
      <c r="PEC33" s="34"/>
      <c r="PED33" s="34"/>
      <c r="PEE33" s="34"/>
      <c r="PEF33" s="34"/>
      <c r="PEG33" s="34"/>
      <c r="PEH33" s="34"/>
      <c r="PEI33" s="34"/>
      <c r="PEJ33" s="34"/>
      <c r="PEK33" s="34"/>
      <c r="PEL33" s="34"/>
      <c r="PEM33" s="34"/>
      <c r="PEN33" s="34"/>
      <c r="PEO33" s="34"/>
      <c r="PEP33" s="34"/>
      <c r="PEQ33" s="34"/>
      <c r="PER33" s="34"/>
      <c r="PES33" s="34"/>
      <c r="PET33" s="34"/>
      <c r="PEU33" s="34"/>
      <c r="PEV33" s="34"/>
      <c r="PEW33" s="34"/>
      <c r="PEX33" s="34"/>
      <c r="PEY33" s="34"/>
      <c r="PEZ33" s="34"/>
      <c r="PFA33" s="34"/>
      <c r="PFB33" s="34"/>
      <c r="PFC33" s="34"/>
      <c r="PFD33" s="34"/>
      <c r="PFE33" s="34"/>
      <c r="PFF33" s="34"/>
      <c r="PFG33" s="34"/>
      <c r="PFH33" s="34"/>
      <c r="PFI33" s="34"/>
      <c r="PFJ33" s="34"/>
      <c r="PFK33" s="34"/>
      <c r="PFL33" s="34"/>
      <c r="PFM33" s="34"/>
      <c r="PFN33" s="34"/>
      <c r="PFO33" s="34"/>
      <c r="PFP33" s="34"/>
      <c r="PFQ33" s="34"/>
      <c r="PFR33" s="34"/>
      <c r="PFS33" s="34"/>
      <c r="PFT33" s="34"/>
      <c r="PFU33" s="34"/>
      <c r="PFV33" s="34"/>
      <c r="PFW33" s="34"/>
      <c r="PFX33" s="34"/>
      <c r="PFY33" s="34"/>
      <c r="PFZ33" s="34"/>
      <c r="PGA33" s="34"/>
      <c r="PGB33" s="34"/>
      <c r="PGC33" s="34"/>
      <c r="PGD33" s="34"/>
      <c r="PGE33" s="34"/>
      <c r="PGF33" s="34"/>
      <c r="PGG33" s="34"/>
      <c r="PGH33" s="34"/>
      <c r="PGI33" s="34"/>
      <c r="PGJ33" s="34"/>
      <c r="PGK33" s="34"/>
      <c r="PGL33" s="34"/>
      <c r="PGM33" s="34"/>
      <c r="PGN33" s="34"/>
      <c r="PGO33" s="34"/>
      <c r="PGP33" s="34"/>
      <c r="PGQ33" s="34"/>
      <c r="PGR33" s="34"/>
      <c r="PGS33" s="34"/>
      <c r="PGT33" s="34"/>
      <c r="PGU33" s="34"/>
      <c r="PGV33" s="34"/>
      <c r="PGW33" s="34"/>
      <c r="PGX33" s="34"/>
      <c r="PGY33" s="34"/>
      <c r="PGZ33" s="34"/>
      <c r="PHA33" s="34"/>
      <c r="PHB33" s="34"/>
      <c r="PHC33" s="34"/>
      <c r="PHD33" s="34"/>
      <c r="PHE33" s="34"/>
      <c r="PHF33" s="34"/>
      <c r="PHG33" s="34"/>
      <c r="PHH33" s="34"/>
      <c r="PHI33" s="34"/>
      <c r="PHJ33" s="34"/>
      <c r="PHK33" s="34"/>
      <c r="PHL33" s="34"/>
      <c r="PHM33" s="34"/>
      <c r="PHN33" s="34"/>
      <c r="PHO33" s="34"/>
      <c r="PHP33" s="34"/>
      <c r="PHQ33" s="34"/>
      <c r="PHR33" s="34"/>
      <c r="PHS33" s="34"/>
      <c r="PHT33" s="34"/>
      <c r="PHU33" s="34"/>
      <c r="PHV33" s="34"/>
      <c r="PHW33" s="34"/>
      <c r="PHX33" s="34"/>
      <c r="PHY33" s="34"/>
      <c r="PHZ33" s="34"/>
      <c r="PIA33" s="34"/>
      <c r="PIB33" s="34"/>
      <c r="PIC33" s="34"/>
      <c r="PID33" s="34"/>
      <c r="PIE33" s="34"/>
      <c r="PIF33" s="34"/>
      <c r="PIG33" s="34"/>
      <c r="PIH33" s="34"/>
      <c r="PII33" s="34"/>
      <c r="PIJ33" s="34"/>
      <c r="PIK33" s="34"/>
      <c r="PIL33" s="34"/>
      <c r="PIM33" s="34"/>
      <c r="PIN33" s="34"/>
      <c r="PIO33" s="34"/>
      <c r="PIP33" s="34"/>
      <c r="PIQ33" s="34"/>
      <c r="PIR33" s="34"/>
      <c r="PIS33" s="34"/>
      <c r="PIT33" s="34"/>
      <c r="PIU33" s="34"/>
      <c r="PIV33" s="34"/>
      <c r="PIW33" s="34"/>
      <c r="PIX33" s="34"/>
      <c r="PIY33" s="34"/>
      <c r="PIZ33" s="34"/>
      <c r="PJA33" s="34"/>
      <c r="PJB33" s="34"/>
      <c r="PJC33" s="34"/>
      <c r="PJD33" s="34"/>
      <c r="PJE33" s="34"/>
      <c r="PJF33" s="34"/>
      <c r="PJG33" s="34"/>
      <c r="PJH33" s="34"/>
      <c r="PJI33" s="34"/>
      <c r="PJJ33" s="34"/>
      <c r="PJK33" s="34"/>
      <c r="PJL33" s="34"/>
      <c r="PJM33" s="34"/>
      <c r="PJN33" s="34"/>
      <c r="PJO33" s="34"/>
      <c r="PJP33" s="34"/>
      <c r="PJQ33" s="34"/>
      <c r="PJR33" s="34"/>
      <c r="PJS33" s="34"/>
      <c r="PJT33" s="34"/>
      <c r="PJU33" s="34"/>
      <c r="PJV33" s="34"/>
      <c r="PJW33" s="34"/>
      <c r="PJX33" s="34"/>
      <c r="PJY33" s="34"/>
      <c r="PJZ33" s="34"/>
      <c r="PKA33" s="34"/>
      <c r="PKB33" s="34"/>
      <c r="PKC33" s="34"/>
      <c r="PKD33" s="34"/>
      <c r="PKE33" s="34"/>
      <c r="PKF33" s="34"/>
      <c r="PKG33" s="34"/>
      <c r="PKH33" s="34"/>
      <c r="PKI33" s="34"/>
      <c r="PKJ33" s="34"/>
      <c r="PKK33" s="34"/>
      <c r="PKL33" s="34"/>
      <c r="PKM33" s="34"/>
      <c r="PKN33" s="34"/>
      <c r="PKO33" s="34"/>
      <c r="PKP33" s="34"/>
      <c r="PKQ33" s="34"/>
      <c r="PKR33" s="34"/>
      <c r="PKS33" s="34"/>
      <c r="PKT33" s="34"/>
      <c r="PKU33" s="34"/>
      <c r="PKV33" s="34"/>
      <c r="PKW33" s="34"/>
      <c r="PKX33" s="34"/>
      <c r="PKY33" s="34"/>
      <c r="PKZ33" s="34"/>
      <c r="PLA33" s="34"/>
      <c r="PLB33" s="34"/>
      <c r="PLC33" s="34"/>
      <c r="PLD33" s="34"/>
      <c r="PLE33" s="34"/>
      <c r="PLF33" s="34"/>
      <c r="PLG33" s="34"/>
      <c r="PLH33" s="34"/>
      <c r="PLI33" s="34"/>
      <c r="PLJ33" s="34"/>
      <c r="PLK33" s="34"/>
      <c r="PLL33" s="34"/>
      <c r="PLM33" s="34"/>
      <c r="PLN33" s="34"/>
      <c r="PLO33" s="34"/>
      <c r="PLP33" s="34"/>
      <c r="PLQ33" s="34"/>
      <c r="PLR33" s="34"/>
      <c r="PLS33" s="34"/>
      <c r="PLT33" s="34"/>
      <c r="PLU33" s="34"/>
      <c r="PLV33" s="34"/>
      <c r="PLW33" s="34"/>
      <c r="PLX33" s="34"/>
      <c r="PLY33" s="34"/>
      <c r="PLZ33" s="34"/>
      <c r="PMA33" s="34"/>
      <c r="PMB33" s="34"/>
      <c r="PMC33" s="34"/>
      <c r="PMD33" s="34"/>
      <c r="PME33" s="34"/>
      <c r="PMF33" s="34"/>
      <c r="PMG33" s="34"/>
      <c r="PMH33" s="34"/>
      <c r="PMI33" s="34"/>
      <c r="PMJ33" s="34"/>
      <c r="PMK33" s="34"/>
      <c r="PML33" s="34"/>
      <c r="PMM33" s="34"/>
      <c r="PMN33" s="34"/>
      <c r="PMO33" s="34"/>
      <c r="PMP33" s="34"/>
      <c r="PMQ33" s="34"/>
      <c r="PMR33" s="34"/>
      <c r="PMS33" s="34"/>
      <c r="PMT33" s="34"/>
      <c r="PMU33" s="34"/>
      <c r="PMV33" s="34"/>
      <c r="PMW33" s="34"/>
      <c r="PMX33" s="34"/>
      <c r="PMY33" s="34"/>
      <c r="PMZ33" s="34"/>
      <c r="PNA33" s="34"/>
      <c r="PNB33" s="34"/>
      <c r="PNC33" s="34"/>
      <c r="PND33" s="34"/>
      <c r="PNE33" s="34"/>
      <c r="PNF33" s="34"/>
      <c r="PNG33" s="34"/>
      <c r="PNH33" s="34"/>
      <c r="PNI33" s="34"/>
      <c r="PNJ33" s="34"/>
      <c r="PNK33" s="34"/>
      <c r="PNL33" s="34"/>
      <c r="PNM33" s="34"/>
      <c r="PNN33" s="34"/>
      <c r="PNO33" s="34"/>
      <c r="PNP33" s="34"/>
      <c r="PNQ33" s="34"/>
      <c r="PNR33" s="34"/>
      <c r="PNS33" s="34"/>
      <c r="PNT33" s="34"/>
      <c r="PNU33" s="34"/>
      <c r="PNV33" s="34"/>
      <c r="PNW33" s="34"/>
      <c r="PNX33" s="34"/>
      <c r="PNY33" s="34"/>
      <c r="PNZ33" s="34"/>
      <c r="POA33" s="34"/>
      <c r="POB33" s="34"/>
      <c r="POC33" s="34"/>
      <c r="POD33" s="34"/>
      <c r="POE33" s="34"/>
      <c r="POF33" s="34"/>
      <c r="POG33" s="34"/>
      <c r="POH33" s="34"/>
      <c r="POI33" s="34"/>
      <c r="POJ33" s="34"/>
      <c r="POK33" s="34"/>
      <c r="POL33" s="34"/>
      <c r="POM33" s="34"/>
      <c r="PON33" s="34"/>
      <c r="POO33" s="34"/>
      <c r="POP33" s="34"/>
      <c r="POQ33" s="34"/>
      <c r="POR33" s="34"/>
      <c r="POS33" s="34"/>
      <c r="POT33" s="34"/>
      <c r="POU33" s="34"/>
      <c r="POV33" s="34"/>
      <c r="POW33" s="34"/>
      <c r="POX33" s="34"/>
      <c r="POY33" s="34"/>
      <c r="POZ33" s="34"/>
      <c r="PPA33" s="34"/>
      <c r="PPB33" s="34"/>
      <c r="PPC33" s="34"/>
      <c r="PPD33" s="34"/>
      <c r="PPE33" s="34"/>
      <c r="PPF33" s="34"/>
      <c r="PPG33" s="34"/>
      <c r="PPH33" s="34"/>
      <c r="PPI33" s="34"/>
      <c r="PPJ33" s="34"/>
      <c r="PPK33" s="34"/>
      <c r="PPL33" s="34"/>
      <c r="PPM33" s="34"/>
      <c r="PPN33" s="34"/>
      <c r="PPO33" s="34"/>
      <c r="PPP33" s="34"/>
      <c r="PPQ33" s="34"/>
      <c r="PPR33" s="34"/>
      <c r="PPS33" s="34"/>
      <c r="PPT33" s="34"/>
      <c r="PPU33" s="34"/>
      <c r="PPV33" s="34"/>
      <c r="PPW33" s="34"/>
      <c r="PPX33" s="34"/>
      <c r="PPY33" s="34"/>
      <c r="PPZ33" s="34"/>
      <c r="PQA33" s="34"/>
      <c r="PQB33" s="34"/>
      <c r="PQC33" s="34"/>
      <c r="PQD33" s="34"/>
      <c r="PQE33" s="34"/>
      <c r="PQF33" s="34"/>
      <c r="PQG33" s="34"/>
      <c r="PQH33" s="34"/>
      <c r="PQI33" s="34"/>
      <c r="PQJ33" s="34"/>
      <c r="PQK33" s="34"/>
      <c r="PQL33" s="34"/>
      <c r="PQM33" s="34"/>
      <c r="PQN33" s="34"/>
      <c r="PQO33" s="34"/>
      <c r="PQP33" s="34"/>
      <c r="PQQ33" s="34"/>
      <c r="PQR33" s="34"/>
      <c r="PQS33" s="34"/>
      <c r="PQT33" s="34"/>
      <c r="PQU33" s="34"/>
      <c r="PQV33" s="34"/>
      <c r="PQW33" s="34"/>
      <c r="PQX33" s="34"/>
      <c r="PQY33" s="34"/>
      <c r="PQZ33" s="34"/>
      <c r="PRA33" s="34"/>
      <c r="PRB33" s="34"/>
      <c r="PRC33" s="34"/>
      <c r="PRD33" s="34"/>
      <c r="PRE33" s="34"/>
      <c r="PRF33" s="34"/>
      <c r="PRG33" s="34"/>
      <c r="PRH33" s="34"/>
      <c r="PRI33" s="34"/>
      <c r="PRJ33" s="34"/>
      <c r="PRK33" s="34"/>
      <c r="PRL33" s="34"/>
      <c r="PRM33" s="34"/>
      <c r="PRN33" s="34"/>
      <c r="PRO33" s="34"/>
      <c r="PRP33" s="34"/>
      <c r="PRQ33" s="34"/>
      <c r="PRR33" s="34"/>
      <c r="PRS33" s="34"/>
      <c r="PRT33" s="34"/>
      <c r="PRU33" s="34"/>
      <c r="PRV33" s="34"/>
      <c r="PRW33" s="34"/>
      <c r="PRX33" s="34"/>
      <c r="PRY33" s="34"/>
      <c r="PRZ33" s="34"/>
      <c r="PSA33" s="34"/>
      <c r="PSB33" s="34"/>
      <c r="PSC33" s="34"/>
      <c r="PSD33" s="34"/>
      <c r="PSE33" s="34"/>
      <c r="PSF33" s="34"/>
      <c r="PSG33" s="34"/>
      <c r="PSH33" s="34"/>
      <c r="PSI33" s="34"/>
      <c r="PSJ33" s="34"/>
      <c r="PSK33" s="34"/>
      <c r="PSL33" s="34"/>
      <c r="PSM33" s="34"/>
      <c r="PSN33" s="34"/>
      <c r="PSO33" s="34"/>
      <c r="PSP33" s="34"/>
      <c r="PSQ33" s="34"/>
      <c r="PSR33" s="34"/>
      <c r="PSS33" s="34"/>
      <c r="PST33" s="34"/>
      <c r="PSU33" s="34"/>
      <c r="PSV33" s="34"/>
      <c r="PSW33" s="34"/>
      <c r="PSX33" s="34"/>
      <c r="PSY33" s="34"/>
      <c r="PSZ33" s="34"/>
      <c r="PTA33" s="34"/>
      <c r="PTB33" s="34"/>
      <c r="PTC33" s="34"/>
      <c r="PTD33" s="34"/>
      <c r="PTE33" s="34"/>
      <c r="PTF33" s="34"/>
      <c r="PTG33" s="34"/>
      <c r="PTH33" s="34"/>
      <c r="PTI33" s="34"/>
      <c r="PTJ33" s="34"/>
      <c r="PTK33" s="34"/>
      <c r="PTL33" s="34"/>
      <c r="PTM33" s="34"/>
      <c r="PTN33" s="34"/>
      <c r="PTO33" s="34"/>
      <c r="PTP33" s="34"/>
      <c r="PTQ33" s="34"/>
      <c r="PTR33" s="34"/>
      <c r="PTS33" s="34"/>
      <c r="PTT33" s="34"/>
      <c r="PTU33" s="34"/>
      <c r="PTV33" s="34"/>
      <c r="PTW33" s="34"/>
      <c r="PTX33" s="34"/>
      <c r="PTY33" s="34"/>
      <c r="PTZ33" s="34"/>
      <c r="PUA33" s="34"/>
      <c r="PUB33" s="34"/>
      <c r="PUC33" s="34"/>
      <c r="PUD33" s="34"/>
      <c r="PUE33" s="34"/>
      <c r="PUF33" s="34"/>
      <c r="PUG33" s="34"/>
      <c r="PUH33" s="34"/>
      <c r="PUI33" s="34"/>
      <c r="PUJ33" s="34"/>
      <c r="PUK33" s="34"/>
      <c r="PUL33" s="34"/>
      <c r="PUM33" s="34"/>
      <c r="PUN33" s="34"/>
      <c r="PUO33" s="34"/>
      <c r="PUP33" s="34"/>
      <c r="PUQ33" s="34"/>
      <c r="PUR33" s="34"/>
      <c r="PUS33" s="34"/>
      <c r="PUT33" s="34"/>
      <c r="PUU33" s="34"/>
      <c r="PUV33" s="34"/>
      <c r="PUW33" s="34"/>
      <c r="PUX33" s="34"/>
      <c r="PUY33" s="34"/>
      <c r="PUZ33" s="34"/>
      <c r="PVA33" s="34"/>
      <c r="PVB33" s="34"/>
      <c r="PVC33" s="34"/>
      <c r="PVD33" s="34"/>
      <c r="PVE33" s="34"/>
      <c r="PVF33" s="34"/>
      <c r="PVG33" s="34"/>
      <c r="PVH33" s="34"/>
      <c r="PVI33" s="34"/>
      <c r="PVJ33" s="34"/>
      <c r="PVK33" s="34"/>
      <c r="PVL33" s="34"/>
      <c r="PVM33" s="34"/>
      <c r="PVN33" s="34"/>
      <c r="PVO33" s="34"/>
      <c r="PVP33" s="34"/>
      <c r="PVQ33" s="34"/>
      <c r="PVR33" s="34"/>
      <c r="PVS33" s="34"/>
      <c r="PVT33" s="34"/>
      <c r="PVU33" s="34"/>
      <c r="PVV33" s="34"/>
      <c r="PVW33" s="34"/>
      <c r="PVX33" s="34"/>
      <c r="PVY33" s="34"/>
      <c r="PVZ33" s="34"/>
      <c r="PWA33" s="34"/>
      <c r="PWB33" s="34"/>
      <c r="PWC33" s="34"/>
      <c r="PWD33" s="34"/>
      <c r="PWE33" s="34"/>
      <c r="PWF33" s="34"/>
      <c r="PWG33" s="34"/>
      <c r="PWH33" s="34"/>
      <c r="PWI33" s="34"/>
      <c r="PWJ33" s="34"/>
      <c r="PWK33" s="34"/>
      <c r="PWL33" s="34"/>
      <c r="PWM33" s="34"/>
      <c r="PWN33" s="34"/>
      <c r="PWO33" s="34"/>
      <c r="PWP33" s="34"/>
      <c r="PWQ33" s="34"/>
      <c r="PWR33" s="34"/>
      <c r="PWS33" s="34"/>
      <c r="PWT33" s="34"/>
      <c r="PWU33" s="34"/>
      <c r="PWV33" s="34"/>
      <c r="PWW33" s="34"/>
      <c r="PWX33" s="34"/>
      <c r="PWY33" s="34"/>
      <c r="PWZ33" s="34"/>
      <c r="PXA33" s="34"/>
      <c r="PXB33" s="34"/>
      <c r="PXC33" s="34"/>
      <c r="PXD33" s="34"/>
      <c r="PXE33" s="34"/>
      <c r="PXF33" s="34"/>
      <c r="PXG33" s="34"/>
      <c r="PXH33" s="34"/>
      <c r="PXI33" s="34"/>
      <c r="PXJ33" s="34"/>
      <c r="PXK33" s="34"/>
      <c r="PXL33" s="34"/>
      <c r="PXM33" s="34"/>
      <c r="PXN33" s="34"/>
      <c r="PXO33" s="34"/>
      <c r="PXP33" s="34"/>
      <c r="PXQ33" s="34"/>
      <c r="PXR33" s="34"/>
      <c r="PXS33" s="34"/>
      <c r="PXT33" s="34"/>
      <c r="PXU33" s="34"/>
      <c r="PXV33" s="34"/>
      <c r="PXW33" s="34"/>
      <c r="PXX33" s="34"/>
      <c r="PXY33" s="34"/>
      <c r="PXZ33" s="34"/>
      <c r="PYA33" s="34"/>
      <c r="PYB33" s="34"/>
      <c r="PYC33" s="34"/>
      <c r="PYD33" s="34"/>
      <c r="PYE33" s="34"/>
      <c r="PYF33" s="34"/>
      <c r="PYG33" s="34"/>
      <c r="PYH33" s="34"/>
      <c r="PYI33" s="34"/>
      <c r="PYJ33" s="34"/>
      <c r="PYK33" s="34"/>
      <c r="PYL33" s="34"/>
      <c r="PYM33" s="34"/>
      <c r="PYN33" s="34"/>
      <c r="PYO33" s="34"/>
      <c r="PYP33" s="34"/>
      <c r="PYQ33" s="34"/>
      <c r="PYR33" s="34"/>
      <c r="PYS33" s="34"/>
      <c r="PYT33" s="34"/>
      <c r="PYU33" s="34"/>
      <c r="PYV33" s="34"/>
      <c r="PYW33" s="34"/>
      <c r="PYX33" s="34"/>
      <c r="PYY33" s="34"/>
      <c r="PYZ33" s="34"/>
      <c r="PZA33" s="34"/>
      <c r="PZB33" s="34"/>
      <c r="PZC33" s="34"/>
      <c r="PZD33" s="34"/>
      <c r="PZE33" s="34"/>
      <c r="PZF33" s="34"/>
      <c r="PZG33" s="34"/>
      <c r="PZH33" s="34"/>
      <c r="PZI33" s="34"/>
      <c r="PZJ33" s="34"/>
      <c r="PZK33" s="34"/>
      <c r="PZL33" s="34"/>
      <c r="PZM33" s="34"/>
      <c r="PZN33" s="34"/>
      <c r="PZO33" s="34"/>
      <c r="PZP33" s="34"/>
      <c r="PZQ33" s="34"/>
      <c r="PZR33" s="34"/>
      <c r="PZS33" s="34"/>
      <c r="PZT33" s="34"/>
      <c r="PZU33" s="34"/>
      <c r="PZV33" s="34"/>
      <c r="PZW33" s="34"/>
      <c r="PZX33" s="34"/>
      <c r="PZY33" s="34"/>
      <c r="PZZ33" s="34"/>
      <c r="QAA33" s="34"/>
      <c r="QAB33" s="34"/>
      <c r="QAC33" s="34"/>
      <c r="QAD33" s="34"/>
      <c r="QAE33" s="34"/>
      <c r="QAF33" s="34"/>
      <c r="QAG33" s="34"/>
      <c r="QAH33" s="34"/>
      <c r="QAI33" s="34"/>
      <c r="QAJ33" s="34"/>
      <c r="QAK33" s="34"/>
      <c r="QAL33" s="34"/>
      <c r="QAM33" s="34"/>
      <c r="QAN33" s="34"/>
      <c r="QAO33" s="34"/>
      <c r="QAP33" s="34"/>
      <c r="QAQ33" s="34"/>
      <c r="QAR33" s="34"/>
      <c r="QAS33" s="34"/>
      <c r="QAT33" s="34"/>
      <c r="QAU33" s="34"/>
      <c r="QAV33" s="34"/>
      <c r="QAW33" s="34"/>
      <c r="QAX33" s="34"/>
      <c r="QAY33" s="34"/>
      <c r="QAZ33" s="34"/>
      <c r="QBA33" s="34"/>
      <c r="QBB33" s="34"/>
      <c r="QBC33" s="34"/>
      <c r="QBD33" s="34"/>
      <c r="QBE33" s="34"/>
      <c r="QBF33" s="34"/>
      <c r="QBG33" s="34"/>
      <c r="QBH33" s="34"/>
      <c r="QBI33" s="34"/>
      <c r="QBJ33" s="34"/>
      <c r="QBK33" s="34"/>
      <c r="QBL33" s="34"/>
      <c r="QBM33" s="34"/>
      <c r="QBN33" s="34"/>
      <c r="QBO33" s="34"/>
      <c r="QBP33" s="34"/>
      <c r="QBQ33" s="34"/>
      <c r="QBR33" s="34"/>
      <c r="QBS33" s="34"/>
      <c r="QBT33" s="34"/>
      <c r="QBU33" s="34"/>
      <c r="QBV33" s="34"/>
      <c r="QBW33" s="34"/>
      <c r="QBX33" s="34"/>
      <c r="QBY33" s="34"/>
      <c r="QBZ33" s="34"/>
      <c r="QCA33" s="34"/>
      <c r="QCB33" s="34"/>
      <c r="QCC33" s="34"/>
      <c r="QCD33" s="34"/>
      <c r="QCE33" s="34"/>
      <c r="QCF33" s="34"/>
      <c r="QCG33" s="34"/>
      <c r="QCH33" s="34"/>
      <c r="QCI33" s="34"/>
      <c r="QCJ33" s="34"/>
      <c r="QCK33" s="34"/>
      <c r="QCL33" s="34"/>
      <c r="QCM33" s="34"/>
      <c r="QCN33" s="34"/>
      <c r="QCO33" s="34"/>
      <c r="QCP33" s="34"/>
      <c r="QCQ33" s="34"/>
      <c r="QCR33" s="34"/>
      <c r="QCS33" s="34"/>
      <c r="QCT33" s="34"/>
      <c r="QCU33" s="34"/>
      <c r="QCV33" s="34"/>
      <c r="QCW33" s="34"/>
      <c r="QCX33" s="34"/>
      <c r="QCY33" s="34"/>
      <c r="QCZ33" s="34"/>
      <c r="QDA33" s="34"/>
      <c r="QDB33" s="34"/>
      <c r="QDC33" s="34"/>
      <c r="QDD33" s="34"/>
      <c r="QDE33" s="34"/>
      <c r="QDF33" s="34"/>
      <c r="QDG33" s="34"/>
      <c r="QDH33" s="34"/>
      <c r="QDI33" s="34"/>
      <c r="QDJ33" s="34"/>
      <c r="QDK33" s="34"/>
      <c r="QDL33" s="34"/>
      <c r="QDM33" s="34"/>
      <c r="QDN33" s="34"/>
      <c r="QDO33" s="34"/>
      <c r="QDP33" s="34"/>
      <c r="QDQ33" s="34"/>
      <c r="QDR33" s="34"/>
      <c r="QDS33" s="34"/>
      <c r="QDT33" s="34"/>
      <c r="QDU33" s="34"/>
      <c r="QDV33" s="34"/>
      <c r="QDW33" s="34"/>
      <c r="QDX33" s="34"/>
      <c r="QDY33" s="34"/>
      <c r="QDZ33" s="34"/>
      <c r="QEA33" s="34"/>
      <c r="QEB33" s="34"/>
      <c r="QEC33" s="34"/>
      <c r="QED33" s="34"/>
      <c r="QEE33" s="34"/>
      <c r="QEF33" s="34"/>
      <c r="QEG33" s="34"/>
      <c r="QEH33" s="34"/>
      <c r="QEI33" s="34"/>
      <c r="QEJ33" s="34"/>
      <c r="QEK33" s="34"/>
      <c r="QEL33" s="34"/>
      <c r="QEM33" s="34"/>
      <c r="QEN33" s="34"/>
      <c r="QEO33" s="34"/>
      <c r="QEP33" s="34"/>
      <c r="QEQ33" s="34"/>
      <c r="QER33" s="34"/>
      <c r="QES33" s="34"/>
      <c r="QET33" s="34"/>
      <c r="QEU33" s="34"/>
      <c r="QEV33" s="34"/>
      <c r="QEW33" s="34"/>
      <c r="QEX33" s="34"/>
      <c r="QEY33" s="34"/>
      <c r="QEZ33" s="34"/>
      <c r="QFA33" s="34"/>
      <c r="QFB33" s="34"/>
      <c r="QFC33" s="34"/>
      <c r="QFD33" s="34"/>
      <c r="QFE33" s="34"/>
      <c r="QFF33" s="34"/>
      <c r="QFG33" s="34"/>
      <c r="QFH33" s="34"/>
      <c r="QFI33" s="34"/>
      <c r="QFJ33" s="34"/>
      <c r="QFK33" s="34"/>
      <c r="QFL33" s="34"/>
      <c r="QFM33" s="34"/>
      <c r="QFN33" s="34"/>
      <c r="QFO33" s="34"/>
      <c r="QFP33" s="34"/>
      <c r="QFQ33" s="34"/>
      <c r="QFR33" s="34"/>
      <c r="QFS33" s="34"/>
      <c r="QFT33" s="34"/>
      <c r="QFU33" s="34"/>
      <c r="QFV33" s="34"/>
      <c r="QFW33" s="34"/>
      <c r="QFX33" s="34"/>
      <c r="QFY33" s="34"/>
      <c r="QFZ33" s="34"/>
      <c r="QGA33" s="34"/>
      <c r="QGB33" s="34"/>
      <c r="QGC33" s="34"/>
      <c r="QGD33" s="34"/>
      <c r="QGE33" s="34"/>
      <c r="QGF33" s="34"/>
      <c r="QGG33" s="34"/>
      <c r="QGH33" s="34"/>
      <c r="QGI33" s="34"/>
      <c r="QGJ33" s="34"/>
      <c r="QGK33" s="34"/>
      <c r="QGL33" s="34"/>
      <c r="QGM33" s="34"/>
      <c r="QGN33" s="34"/>
      <c r="QGO33" s="34"/>
      <c r="QGP33" s="34"/>
      <c r="QGQ33" s="34"/>
      <c r="QGR33" s="34"/>
      <c r="QGS33" s="34"/>
      <c r="QGT33" s="34"/>
      <c r="QGU33" s="34"/>
      <c r="QGV33" s="34"/>
      <c r="QGW33" s="34"/>
      <c r="QGX33" s="34"/>
      <c r="QGY33" s="34"/>
      <c r="QGZ33" s="34"/>
      <c r="QHA33" s="34"/>
      <c r="QHB33" s="34"/>
      <c r="QHC33" s="34"/>
      <c r="QHD33" s="34"/>
      <c r="QHE33" s="34"/>
      <c r="QHF33" s="34"/>
      <c r="QHG33" s="34"/>
      <c r="QHH33" s="34"/>
      <c r="QHI33" s="34"/>
      <c r="QHJ33" s="34"/>
      <c r="QHK33" s="34"/>
      <c r="QHL33" s="34"/>
      <c r="QHM33" s="34"/>
      <c r="QHN33" s="34"/>
      <c r="QHO33" s="34"/>
      <c r="QHP33" s="34"/>
      <c r="QHQ33" s="34"/>
      <c r="QHR33" s="34"/>
      <c r="QHS33" s="34"/>
      <c r="QHT33" s="34"/>
      <c r="QHU33" s="34"/>
      <c r="QHV33" s="34"/>
      <c r="QHW33" s="34"/>
      <c r="QHX33" s="34"/>
      <c r="QHY33" s="34"/>
      <c r="QHZ33" s="34"/>
      <c r="QIA33" s="34"/>
      <c r="QIB33" s="34"/>
      <c r="QIC33" s="34"/>
      <c r="QID33" s="34"/>
      <c r="QIE33" s="34"/>
      <c r="QIF33" s="34"/>
      <c r="QIG33" s="34"/>
      <c r="QIH33" s="34"/>
      <c r="QII33" s="34"/>
      <c r="QIJ33" s="34"/>
      <c r="QIK33" s="34"/>
      <c r="QIL33" s="34"/>
      <c r="QIM33" s="34"/>
      <c r="QIN33" s="34"/>
      <c r="QIO33" s="34"/>
      <c r="QIP33" s="34"/>
      <c r="QIQ33" s="34"/>
      <c r="QIR33" s="34"/>
      <c r="QIS33" s="34"/>
      <c r="QIT33" s="34"/>
      <c r="QIU33" s="34"/>
      <c r="QIV33" s="34"/>
      <c r="QIW33" s="34"/>
      <c r="QIX33" s="34"/>
      <c r="QIY33" s="34"/>
      <c r="QIZ33" s="34"/>
      <c r="QJA33" s="34"/>
      <c r="QJB33" s="34"/>
      <c r="QJC33" s="34"/>
      <c r="QJD33" s="34"/>
      <c r="QJE33" s="34"/>
      <c r="QJF33" s="34"/>
      <c r="QJG33" s="34"/>
      <c r="QJH33" s="34"/>
      <c r="QJI33" s="34"/>
      <c r="QJJ33" s="34"/>
      <c r="QJK33" s="34"/>
      <c r="QJL33" s="34"/>
      <c r="QJM33" s="34"/>
      <c r="QJN33" s="34"/>
      <c r="QJO33" s="34"/>
      <c r="QJP33" s="34"/>
      <c r="QJQ33" s="34"/>
      <c r="QJR33" s="34"/>
      <c r="QJS33" s="34"/>
      <c r="QJT33" s="34"/>
      <c r="QJU33" s="34"/>
      <c r="QJV33" s="34"/>
      <c r="QJW33" s="34"/>
      <c r="QJX33" s="34"/>
      <c r="QJY33" s="34"/>
      <c r="QJZ33" s="34"/>
      <c r="QKA33" s="34"/>
      <c r="QKB33" s="34"/>
      <c r="QKC33" s="34"/>
      <c r="QKD33" s="34"/>
      <c r="QKE33" s="34"/>
      <c r="QKF33" s="34"/>
      <c r="QKG33" s="34"/>
      <c r="QKH33" s="34"/>
      <c r="QKI33" s="34"/>
      <c r="QKJ33" s="34"/>
      <c r="QKK33" s="34"/>
      <c r="QKL33" s="34"/>
      <c r="QKM33" s="34"/>
      <c r="QKN33" s="34"/>
      <c r="QKO33" s="34"/>
      <c r="QKP33" s="34"/>
      <c r="QKQ33" s="34"/>
      <c r="QKR33" s="34"/>
      <c r="QKS33" s="34"/>
      <c r="QKT33" s="34"/>
      <c r="QKU33" s="34"/>
      <c r="QKV33" s="34"/>
      <c r="QKW33" s="34"/>
      <c r="QKX33" s="34"/>
      <c r="QKY33" s="34"/>
      <c r="QKZ33" s="34"/>
      <c r="QLA33" s="34"/>
      <c r="QLB33" s="34"/>
      <c r="QLC33" s="34"/>
      <c r="QLD33" s="34"/>
      <c r="QLE33" s="34"/>
      <c r="QLF33" s="34"/>
      <c r="QLG33" s="34"/>
      <c r="QLH33" s="34"/>
      <c r="QLI33" s="34"/>
      <c r="QLJ33" s="34"/>
      <c r="QLK33" s="34"/>
      <c r="QLL33" s="34"/>
      <c r="QLM33" s="34"/>
      <c r="QLN33" s="34"/>
      <c r="QLO33" s="34"/>
      <c r="QLP33" s="34"/>
      <c r="QLQ33" s="34"/>
      <c r="QLR33" s="34"/>
      <c r="QLS33" s="34"/>
      <c r="QLT33" s="34"/>
      <c r="QLU33" s="34"/>
      <c r="QLV33" s="34"/>
      <c r="QLW33" s="34"/>
      <c r="QLX33" s="34"/>
      <c r="QLY33" s="34"/>
      <c r="QLZ33" s="34"/>
      <c r="QMA33" s="34"/>
      <c r="QMB33" s="34"/>
      <c r="QMC33" s="34"/>
      <c r="QMD33" s="34"/>
      <c r="QME33" s="34"/>
      <c r="QMF33" s="34"/>
      <c r="QMG33" s="34"/>
      <c r="QMH33" s="34"/>
      <c r="QMI33" s="34"/>
      <c r="QMJ33" s="34"/>
      <c r="QMK33" s="34"/>
      <c r="QML33" s="34"/>
      <c r="QMM33" s="34"/>
      <c r="QMN33" s="34"/>
      <c r="QMO33" s="34"/>
      <c r="QMP33" s="34"/>
      <c r="QMQ33" s="34"/>
      <c r="QMR33" s="34"/>
      <c r="QMS33" s="34"/>
      <c r="QMT33" s="34"/>
      <c r="QMU33" s="34"/>
      <c r="QMV33" s="34"/>
      <c r="QMW33" s="34"/>
      <c r="QMX33" s="34"/>
      <c r="QMY33" s="34"/>
      <c r="QMZ33" s="34"/>
      <c r="QNA33" s="34"/>
      <c r="QNB33" s="34"/>
      <c r="QNC33" s="34"/>
      <c r="QND33" s="34"/>
      <c r="QNE33" s="34"/>
      <c r="QNF33" s="34"/>
      <c r="QNG33" s="34"/>
      <c r="QNH33" s="34"/>
      <c r="QNI33" s="34"/>
      <c r="QNJ33" s="34"/>
      <c r="QNK33" s="34"/>
      <c r="QNL33" s="34"/>
      <c r="QNM33" s="34"/>
      <c r="QNN33" s="34"/>
      <c r="QNO33" s="34"/>
      <c r="QNP33" s="34"/>
      <c r="QNQ33" s="34"/>
      <c r="QNR33" s="34"/>
      <c r="QNS33" s="34"/>
      <c r="QNT33" s="34"/>
      <c r="QNU33" s="34"/>
      <c r="QNV33" s="34"/>
      <c r="QNW33" s="34"/>
      <c r="QNX33" s="34"/>
      <c r="QNY33" s="34"/>
      <c r="QNZ33" s="34"/>
      <c r="QOA33" s="34"/>
      <c r="QOB33" s="34"/>
      <c r="QOC33" s="34"/>
      <c r="QOD33" s="34"/>
      <c r="QOE33" s="34"/>
      <c r="QOF33" s="34"/>
      <c r="QOG33" s="34"/>
      <c r="QOH33" s="34"/>
      <c r="QOI33" s="34"/>
      <c r="QOJ33" s="34"/>
      <c r="QOK33" s="34"/>
      <c r="QOL33" s="34"/>
      <c r="QOM33" s="34"/>
      <c r="QON33" s="34"/>
      <c r="QOO33" s="34"/>
      <c r="QOP33" s="34"/>
      <c r="QOQ33" s="34"/>
      <c r="QOR33" s="34"/>
      <c r="QOS33" s="34"/>
      <c r="QOT33" s="34"/>
      <c r="QOU33" s="34"/>
      <c r="QOV33" s="34"/>
      <c r="QOW33" s="34"/>
      <c r="QOX33" s="34"/>
      <c r="QOY33" s="34"/>
      <c r="QOZ33" s="34"/>
      <c r="QPA33" s="34"/>
      <c r="QPB33" s="34"/>
      <c r="QPC33" s="34"/>
      <c r="QPD33" s="34"/>
      <c r="QPE33" s="34"/>
      <c r="QPF33" s="34"/>
      <c r="QPG33" s="34"/>
      <c r="QPH33" s="34"/>
      <c r="QPI33" s="34"/>
      <c r="QPJ33" s="34"/>
      <c r="QPK33" s="34"/>
      <c r="QPL33" s="34"/>
      <c r="QPM33" s="34"/>
      <c r="QPN33" s="34"/>
      <c r="QPO33" s="34"/>
      <c r="QPP33" s="34"/>
      <c r="QPQ33" s="34"/>
      <c r="QPR33" s="34"/>
      <c r="QPS33" s="34"/>
      <c r="QPT33" s="34"/>
      <c r="QPU33" s="34"/>
      <c r="QPV33" s="34"/>
      <c r="QPW33" s="34"/>
      <c r="QPX33" s="34"/>
      <c r="QPY33" s="34"/>
      <c r="QPZ33" s="34"/>
      <c r="QQA33" s="34"/>
      <c r="QQB33" s="34"/>
      <c r="QQC33" s="34"/>
      <c r="QQD33" s="34"/>
      <c r="QQE33" s="34"/>
      <c r="QQF33" s="34"/>
      <c r="QQG33" s="34"/>
      <c r="QQH33" s="34"/>
      <c r="QQI33" s="34"/>
      <c r="QQJ33" s="34"/>
      <c r="QQK33" s="34"/>
      <c r="QQL33" s="34"/>
      <c r="QQM33" s="34"/>
      <c r="QQN33" s="34"/>
      <c r="QQO33" s="34"/>
      <c r="QQP33" s="34"/>
      <c r="QQQ33" s="34"/>
      <c r="QQR33" s="34"/>
      <c r="QQS33" s="34"/>
      <c r="QQT33" s="34"/>
      <c r="QQU33" s="34"/>
      <c r="QQV33" s="34"/>
      <c r="QQW33" s="34"/>
      <c r="QQX33" s="34"/>
      <c r="QQY33" s="34"/>
      <c r="QQZ33" s="34"/>
      <c r="QRA33" s="34"/>
      <c r="QRB33" s="34"/>
      <c r="QRC33" s="34"/>
      <c r="QRD33" s="34"/>
      <c r="QRE33" s="34"/>
      <c r="QRF33" s="34"/>
      <c r="QRG33" s="34"/>
      <c r="QRH33" s="34"/>
      <c r="QRI33" s="34"/>
      <c r="QRJ33" s="34"/>
      <c r="QRK33" s="34"/>
      <c r="QRL33" s="34"/>
      <c r="QRM33" s="34"/>
      <c r="QRN33" s="34"/>
      <c r="QRO33" s="34"/>
      <c r="QRP33" s="34"/>
      <c r="QRQ33" s="34"/>
      <c r="QRR33" s="34"/>
      <c r="QRS33" s="34"/>
      <c r="QRT33" s="34"/>
      <c r="QRU33" s="34"/>
      <c r="QRV33" s="34"/>
      <c r="QRW33" s="34"/>
      <c r="QRX33" s="34"/>
      <c r="QRY33" s="34"/>
      <c r="QRZ33" s="34"/>
      <c r="QSA33" s="34"/>
      <c r="QSB33" s="34"/>
      <c r="QSC33" s="34"/>
      <c r="QSD33" s="34"/>
      <c r="QSE33" s="34"/>
      <c r="QSF33" s="34"/>
      <c r="QSG33" s="34"/>
      <c r="QSH33" s="34"/>
      <c r="QSI33" s="34"/>
      <c r="QSJ33" s="34"/>
      <c r="QSK33" s="34"/>
      <c r="QSL33" s="34"/>
      <c r="QSM33" s="34"/>
      <c r="QSN33" s="34"/>
      <c r="QSO33" s="34"/>
      <c r="QSP33" s="34"/>
      <c r="QSQ33" s="34"/>
      <c r="QSR33" s="34"/>
      <c r="QSS33" s="34"/>
      <c r="QST33" s="34"/>
      <c r="QSU33" s="34"/>
      <c r="QSV33" s="34"/>
      <c r="QSW33" s="34"/>
      <c r="QSX33" s="34"/>
      <c r="QSY33" s="34"/>
      <c r="QSZ33" s="34"/>
      <c r="QTA33" s="34"/>
      <c r="QTB33" s="34"/>
      <c r="QTC33" s="34"/>
      <c r="QTD33" s="34"/>
      <c r="QTE33" s="34"/>
      <c r="QTF33" s="34"/>
      <c r="QTG33" s="34"/>
      <c r="QTH33" s="34"/>
      <c r="QTI33" s="34"/>
      <c r="QTJ33" s="34"/>
      <c r="QTK33" s="34"/>
      <c r="QTL33" s="34"/>
      <c r="QTM33" s="34"/>
      <c r="QTN33" s="34"/>
      <c r="QTO33" s="34"/>
      <c r="QTP33" s="34"/>
      <c r="QTQ33" s="34"/>
      <c r="QTR33" s="34"/>
      <c r="QTS33" s="34"/>
      <c r="QTT33" s="34"/>
      <c r="QTU33" s="34"/>
      <c r="QTV33" s="34"/>
      <c r="QTW33" s="34"/>
      <c r="QTX33" s="34"/>
      <c r="QTY33" s="34"/>
      <c r="QTZ33" s="34"/>
      <c r="QUA33" s="34"/>
      <c r="QUB33" s="34"/>
      <c r="QUC33" s="34"/>
      <c r="QUD33" s="34"/>
      <c r="QUE33" s="34"/>
      <c r="QUF33" s="34"/>
      <c r="QUG33" s="34"/>
      <c r="QUH33" s="34"/>
      <c r="QUI33" s="34"/>
      <c r="QUJ33" s="34"/>
      <c r="QUK33" s="34"/>
      <c r="QUL33" s="34"/>
      <c r="QUM33" s="34"/>
      <c r="QUN33" s="34"/>
      <c r="QUO33" s="34"/>
      <c r="QUP33" s="34"/>
      <c r="QUQ33" s="34"/>
      <c r="QUR33" s="34"/>
      <c r="QUS33" s="34"/>
      <c r="QUT33" s="34"/>
      <c r="QUU33" s="34"/>
      <c r="QUV33" s="34"/>
      <c r="QUW33" s="34"/>
      <c r="QUX33" s="34"/>
      <c r="QUY33" s="34"/>
      <c r="QUZ33" s="34"/>
      <c r="QVA33" s="34"/>
      <c r="QVB33" s="34"/>
      <c r="QVC33" s="34"/>
      <c r="QVD33" s="34"/>
      <c r="QVE33" s="34"/>
      <c r="QVF33" s="34"/>
      <c r="QVG33" s="34"/>
      <c r="QVH33" s="34"/>
      <c r="QVI33" s="34"/>
      <c r="QVJ33" s="34"/>
      <c r="QVK33" s="34"/>
      <c r="QVL33" s="34"/>
      <c r="QVM33" s="34"/>
      <c r="QVN33" s="34"/>
      <c r="QVO33" s="34"/>
      <c r="QVP33" s="34"/>
      <c r="QVQ33" s="34"/>
      <c r="QVR33" s="34"/>
      <c r="QVS33" s="34"/>
      <c r="QVT33" s="34"/>
      <c r="QVU33" s="34"/>
      <c r="QVV33" s="34"/>
      <c r="QVW33" s="34"/>
      <c r="QVX33" s="34"/>
      <c r="QVY33" s="34"/>
      <c r="QVZ33" s="34"/>
      <c r="QWA33" s="34"/>
      <c r="QWB33" s="34"/>
      <c r="QWC33" s="34"/>
      <c r="QWD33" s="34"/>
      <c r="QWE33" s="34"/>
      <c r="QWF33" s="34"/>
      <c r="QWG33" s="34"/>
      <c r="QWH33" s="34"/>
      <c r="QWI33" s="34"/>
      <c r="QWJ33" s="34"/>
      <c r="QWK33" s="34"/>
      <c r="QWL33" s="34"/>
      <c r="QWM33" s="34"/>
      <c r="QWN33" s="34"/>
      <c r="QWO33" s="34"/>
      <c r="QWP33" s="34"/>
      <c r="QWQ33" s="34"/>
      <c r="QWR33" s="34"/>
      <c r="QWS33" s="34"/>
      <c r="QWT33" s="34"/>
      <c r="QWU33" s="34"/>
      <c r="QWV33" s="34"/>
      <c r="QWW33" s="34"/>
      <c r="QWX33" s="34"/>
      <c r="QWY33" s="34"/>
      <c r="QWZ33" s="34"/>
      <c r="QXA33" s="34"/>
      <c r="QXB33" s="34"/>
      <c r="QXC33" s="34"/>
      <c r="QXD33" s="34"/>
      <c r="QXE33" s="34"/>
      <c r="QXF33" s="34"/>
      <c r="QXG33" s="34"/>
      <c r="QXH33" s="34"/>
      <c r="QXI33" s="34"/>
      <c r="QXJ33" s="34"/>
      <c r="QXK33" s="34"/>
      <c r="QXL33" s="34"/>
      <c r="QXM33" s="34"/>
      <c r="QXN33" s="34"/>
      <c r="QXO33" s="34"/>
      <c r="QXP33" s="34"/>
      <c r="QXQ33" s="34"/>
      <c r="QXR33" s="34"/>
      <c r="QXS33" s="34"/>
      <c r="QXT33" s="34"/>
      <c r="QXU33" s="34"/>
      <c r="QXV33" s="34"/>
      <c r="QXW33" s="34"/>
      <c r="QXX33" s="34"/>
      <c r="QXY33" s="34"/>
      <c r="QXZ33" s="34"/>
      <c r="QYA33" s="34"/>
      <c r="QYB33" s="34"/>
      <c r="QYC33" s="34"/>
      <c r="QYD33" s="34"/>
      <c r="QYE33" s="34"/>
      <c r="QYF33" s="34"/>
      <c r="QYG33" s="34"/>
      <c r="QYH33" s="34"/>
      <c r="QYI33" s="34"/>
      <c r="QYJ33" s="34"/>
      <c r="QYK33" s="34"/>
      <c r="QYL33" s="34"/>
      <c r="QYM33" s="34"/>
      <c r="QYN33" s="34"/>
      <c r="QYO33" s="34"/>
      <c r="QYP33" s="34"/>
      <c r="QYQ33" s="34"/>
      <c r="QYR33" s="34"/>
      <c r="QYS33" s="34"/>
      <c r="QYT33" s="34"/>
      <c r="QYU33" s="34"/>
      <c r="QYV33" s="34"/>
      <c r="QYW33" s="34"/>
      <c r="QYX33" s="34"/>
      <c r="QYY33" s="34"/>
      <c r="QYZ33" s="34"/>
      <c r="QZA33" s="34"/>
      <c r="QZB33" s="34"/>
      <c r="QZC33" s="34"/>
      <c r="QZD33" s="34"/>
      <c r="QZE33" s="34"/>
      <c r="QZF33" s="34"/>
      <c r="QZG33" s="34"/>
      <c r="QZH33" s="34"/>
      <c r="QZI33" s="34"/>
      <c r="QZJ33" s="34"/>
      <c r="QZK33" s="34"/>
      <c r="QZL33" s="34"/>
      <c r="QZM33" s="34"/>
      <c r="QZN33" s="34"/>
      <c r="QZO33" s="34"/>
      <c r="QZP33" s="34"/>
      <c r="QZQ33" s="34"/>
      <c r="QZR33" s="34"/>
      <c r="QZS33" s="34"/>
      <c r="QZT33" s="34"/>
      <c r="QZU33" s="34"/>
      <c r="QZV33" s="34"/>
      <c r="QZW33" s="34"/>
      <c r="QZX33" s="34"/>
      <c r="QZY33" s="34"/>
      <c r="QZZ33" s="34"/>
      <c r="RAA33" s="34"/>
      <c r="RAB33" s="34"/>
      <c r="RAC33" s="34"/>
      <c r="RAD33" s="34"/>
      <c r="RAE33" s="34"/>
      <c r="RAF33" s="34"/>
      <c r="RAG33" s="34"/>
      <c r="RAH33" s="34"/>
      <c r="RAI33" s="34"/>
      <c r="RAJ33" s="34"/>
      <c r="RAK33" s="34"/>
      <c r="RAL33" s="34"/>
      <c r="RAM33" s="34"/>
      <c r="RAN33" s="34"/>
      <c r="RAO33" s="34"/>
      <c r="RAP33" s="34"/>
      <c r="RAQ33" s="34"/>
      <c r="RAR33" s="34"/>
      <c r="RAS33" s="34"/>
      <c r="RAT33" s="34"/>
      <c r="RAU33" s="34"/>
      <c r="RAV33" s="34"/>
      <c r="RAW33" s="34"/>
      <c r="RAX33" s="34"/>
      <c r="RAY33" s="34"/>
      <c r="RAZ33" s="34"/>
      <c r="RBA33" s="34"/>
      <c r="RBB33" s="34"/>
      <c r="RBC33" s="34"/>
      <c r="RBD33" s="34"/>
      <c r="RBE33" s="34"/>
      <c r="RBF33" s="34"/>
      <c r="RBG33" s="34"/>
      <c r="RBH33" s="34"/>
      <c r="RBI33" s="34"/>
      <c r="RBJ33" s="34"/>
      <c r="RBK33" s="34"/>
      <c r="RBL33" s="34"/>
      <c r="RBM33" s="34"/>
      <c r="RBN33" s="34"/>
      <c r="RBO33" s="34"/>
      <c r="RBP33" s="34"/>
      <c r="RBQ33" s="34"/>
      <c r="RBR33" s="34"/>
      <c r="RBS33" s="34"/>
      <c r="RBT33" s="34"/>
      <c r="RBU33" s="34"/>
      <c r="RBV33" s="34"/>
      <c r="RBW33" s="34"/>
      <c r="RBX33" s="34"/>
      <c r="RBY33" s="34"/>
      <c r="RBZ33" s="34"/>
      <c r="RCA33" s="34"/>
      <c r="RCB33" s="34"/>
      <c r="RCC33" s="34"/>
      <c r="RCD33" s="34"/>
      <c r="RCE33" s="34"/>
      <c r="RCF33" s="34"/>
      <c r="RCG33" s="34"/>
      <c r="RCH33" s="34"/>
      <c r="RCI33" s="34"/>
      <c r="RCJ33" s="34"/>
      <c r="RCK33" s="34"/>
      <c r="RCL33" s="34"/>
      <c r="RCM33" s="34"/>
      <c r="RCN33" s="34"/>
      <c r="RCO33" s="34"/>
      <c r="RCP33" s="34"/>
      <c r="RCQ33" s="34"/>
      <c r="RCR33" s="34"/>
      <c r="RCS33" s="34"/>
      <c r="RCT33" s="34"/>
      <c r="RCU33" s="34"/>
      <c r="RCV33" s="34"/>
      <c r="RCW33" s="34"/>
      <c r="RCX33" s="34"/>
      <c r="RCY33" s="34"/>
      <c r="RCZ33" s="34"/>
      <c r="RDA33" s="34"/>
      <c r="RDB33" s="34"/>
      <c r="RDC33" s="34"/>
      <c r="RDD33" s="34"/>
      <c r="RDE33" s="34"/>
      <c r="RDF33" s="34"/>
      <c r="RDG33" s="34"/>
      <c r="RDH33" s="34"/>
      <c r="RDI33" s="34"/>
      <c r="RDJ33" s="34"/>
      <c r="RDK33" s="34"/>
      <c r="RDL33" s="34"/>
      <c r="RDM33" s="34"/>
      <c r="RDN33" s="34"/>
      <c r="RDO33" s="34"/>
      <c r="RDP33" s="34"/>
      <c r="RDQ33" s="34"/>
      <c r="RDR33" s="34"/>
      <c r="RDS33" s="34"/>
      <c r="RDT33" s="34"/>
      <c r="RDU33" s="34"/>
      <c r="RDV33" s="34"/>
      <c r="RDW33" s="34"/>
      <c r="RDX33" s="34"/>
      <c r="RDY33" s="34"/>
      <c r="RDZ33" s="34"/>
      <c r="REA33" s="34"/>
      <c r="REB33" s="34"/>
      <c r="REC33" s="34"/>
      <c r="RED33" s="34"/>
      <c r="REE33" s="34"/>
      <c r="REF33" s="34"/>
      <c r="REG33" s="34"/>
      <c r="REH33" s="34"/>
      <c r="REI33" s="34"/>
      <c r="REJ33" s="34"/>
      <c r="REK33" s="34"/>
      <c r="REL33" s="34"/>
      <c r="REM33" s="34"/>
      <c r="REN33" s="34"/>
      <c r="REO33" s="34"/>
      <c r="REP33" s="34"/>
      <c r="REQ33" s="34"/>
      <c r="RER33" s="34"/>
      <c r="RES33" s="34"/>
      <c r="RET33" s="34"/>
      <c r="REU33" s="34"/>
      <c r="REV33" s="34"/>
      <c r="REW33" s="34"/>
      <c r="REX33" s="34"/>
      <c r="REY33" s="34"/>
      <c r="REZ33" s="34"/>
      <c r="RFA33" s="34"/>
      <c r="RFB33" s="34"/>
      <c r="RFC33" s="34"/>
      <c r="RFD33" s="34"/>
      <c r="RFE33" s="34"/>
      <c r="RFF33" s="34"/>
      <c r="RFG33" s="34"/>
      <c r="RFH33" s="34"/>
      <c r="RFI33" s="34"/>
      <c r="RFJ33" s="34"/>
      <c r="RFK33" s="34"/>
      <c r="RFL33" s="34"/>
      <c r="RFM33" s="34"/>
      <c r="RFN33" s="34"/>
      <c r="RFO33" s="34"/>
      <c r="RFP33" s="34"/>
      <c r="RFQ33" s="34"/>
      <c r="RFR33" s="34"/>
      <c r="RFS33" s="34"/>
      <c r="RFT33" s="34"/>
      <c r="RFU33" s="34"/>
      <c r="RFV33" s="34"/>
      <c r="RFW33" s="34"/>
      <c r="RFX33" s="34"/>
      <c r="RFY33" s="34"/>
      <c r="RFZ33" s="34"/>
      <c r="RGA33" s="34"/>
      <c r="RGB33" s="34"/>
      <c r="RGC33" s="34"/>
      <c r="RGD33" s="34"/>
      <c r="RGE33" s="34"/>
      <c r="RGF33" s="34"/>
      <c r="RGG33" s="34"/>
      <c r="RGH33" s="34"/>
      <c r="RGI33" s="34"/>
      <c r="RGJ33" s="34"/>
      <c r="RGK33" s="34"/>
      <c r="RGL33" s="34"/>
      <c r="RGM33" s="34"/>
      <c r="RGN33" s="34"/>
      <c r="RGO33" s="34"/>
      <c r="RGP33" s="34"/>
      <c r="RGQ33" s="34"/>
      <c r="RGR33" s="34"/>
      <c r="RGS33" s="34"/>
      <c r="RGT33" s="34"/>
      <c r="RGU33" s="34"/>
      <c r="RGV33" s="34"/>
      <c r="RGW33" s="34"/>
      <c r="RGX33" s="34"/>
      <c r="RGY33" s="34"/>
      <c r="RGZ33" s="34"/>
      <c r="RHA33" s="34"/>
      <c r="RHB33" s="34"/>
      <c r="RHC33" s="34"/>
      <c r="RHD33" s="34"/>
      <c r="RHE33" s="34"/>
      <c r="RHF33" s="34"/>
      <c r="RHG33" s="34"/>
      <c r="RHH33" s="34"/>
      <c r="RHI33" s="34"/>
      <c r="RHJ33" s="34"/>
      <c r="RHK33" s="34"/>
      <c r="RHL33" s="34"/>
      <c r="RHM33" s="34"/>
      <c r="RHN33" s="34"/>
      <c r="RHO33" s="34"/>
      <c r="RHP33" s="34"/>
      <c r="RHQ33" s="34"/>
      <c r="RHR33" s="34"/>
      <c r="RHS33" s="34"/>
      <c r="RHT33" s="34"/>
      <c r="RHU33" s="34"/>
      <c r="RHV33" s="34"/>
      <c r="RHW33" s="34"/>
      <c r="RHX33" s="34"/>
      <c r="RHY33" s="34"/>
      <c r="RHZ33" s="34"/>
      <c r="RIA33" s="34"/>
      <c r="RIB33" s="34"/>
      <c r="RIC33" s="34"/>
      <c r="RID33" s="34"/>
      <c r="RIE33" s="34"/>
      <c r="RIF33" s="34"/>
      <c r="RIG33" s="34"/>
      <c r="RIH33" s="34"/>
      <c r="RII33" s="34"/>
      <c r="RIJ33" s="34"/>
      <c r="RIK33" s="34"/>
      <c r="RIL33" s="34"/>
      <c r="RIM33" s="34"/>
      <c r="RIN33" s="34"/>
      <c r="RIO33" s="34"/>
      <c r="RIP33" s="34"/>
      <c r="RIQ33" s="34"/>
      <c r="RIR33" s="34"/>
      <c r="RIS33" s="34"/>
      <c r="RIT33" s="34"/>
      <c r="RIU33" s="34"/>
      <c r="RIV33" s="34"/>
      <c r="RIW33" s="34"/>
      <c r="RIX33" s="34"/>
      <c r="RIY33" s="34"/>
      <c r="RIZ33" s="34"/>
      <c r="RJA33" s="34"/>
      <c r="RJB33" s="34"/>
      <c r="RJC33" s="34"/>
      <c r="RJD33" s="34"/>
      <c r="RJE33" s="34"/>
      <c r="RJF33" s="34"/>
      <c r="RJG33" s="34"/>
      <c r="RJH33" s="34"/>
      <c r="RJI33" s="34"/>
      <c r="RJJ33" s="34"/>
      <c r="RJK33" s="34"/>
      <c r="RJL33" s="34"/>
      <c r="RJM33" s="34"/>
      <c r="RJN33" s="34"/>
      <c r="RJO33" s="34"/>
      <c r="RJP33" s="34"/>
      <c r="RJQ33" s="34"/>
      <c r="RJR33" s="34"/>
      <c r="RJS33" s="34"/>
      <c r="RJT33" s="34"/>
      <c r="RJU33" s="34"/>
      <c r="RJV33" s="34"/>
      <c r="RJW33" s="34"/>
      <c r="RJX33" s="34"/>
      <c r="RJY33" s="34"/>
      <c r="RJZ33" s="34"/>
      <c r="RKA33" s="34"/>
      <c r="RKB33" s="34"/>
      <c r="RKC33" s="34"/>
      <c r="RKD33" s="34"/>
      <c r="RKE33" s="34"/>
      <c r="RKF33" s="34"/>
      <c r="RKG33" s="34"/>
      <c r="RKH33" s="34"/>
      <c r="RKI33" s="34"/>
      <c r="RKJ33" s="34"/>
      <c r="RKK33" s="34"/>
      <c r="RKL33" s="34"/>
      <c r="RKM33" s="34"/>
      <c r="RKN33" s="34"/>
      <c r="RKO33" s="34"/>
      <c r="RKP33" s="34"/>
      <c r="RKQ33" s="34"/>
      <c r="RKR33" s="34"/>
      <c r="RKS33" s="34"/>
      <c r="RKT33" s="34"/>
      <c r="RKU33" s="34"/>
      <c r="RKV33" s="34"/>
      <c r="RKW33" s="34"/>
      <c r="RKX33" s="34"/>
      <c r="RKY33" s="34"/>
      <c r="RKZ33" s="34"/>
      <c r="RLA33" s="34"/>
      <c r="RLB33" s="34"/>
      <c r="RLC33" s="34"/>
      <c r="RLD33" s="34"/>
      <c r="RLE33" s="34"/>
      <c r="RLF33" s="34"/>
      <c r="RLG33" s="34"/>
      <c r="RLH33" s="34"/>
      <c r="RLI33" s="34"/>
      <c r="RLJ33" s="34"/>
      <c r="RLK33" s="34"/>
      <c r="RLL33" s="34"/>
      <c r="RLM33" s="34"/>
      <c r="RLN33" s="34"/>
      <c r="RLO33" s="34"/>
      <c r="RLP33" s="34"/>
      <c r="RLQ33" s="34"/>
      <c r="RLR33" s="34"/>
      <c r="RLS33" s="34"/>
      <c r="RLT33" s="34"/>
      <c r="RLU33" s="34"/>
      <c r="RLV33" s="34"/>
      <c r="RLW33" s="34"/>
      <c r="RLX33" s="34"/>
      <c r="RLY33" s="34"/>
      <c r="RLZ33" s="34"/>
      <c r="RMA33" s="34"/>
      <c r="RMB33" s="34"/>
      <c r="RMC33" s="34"/>
      <c r="RMD33" s="34"/>
      <c r="RME33" s="34"/>
      <c r="RMF33" s="34"/>
      <c r="RMG33" s="34"/>
      <c r="RMH33" s="34"/>
      <c r="RMI33" s="34"/>
      <c r="RMJ33" s="34"/>
      <c r="RMK33" s="34"/>
      <c r="RML33" s="34"/>
      <c r="RMM33" s="34"/>
      <c r="RMN33" s="34"/>
      <c r="RMO33" s="34"/>
      <c r="RMP33" s="34"/>
      <c r="RMQ33" s="34"/>
      <c r="RMR33" s="34"/>
      <c r="RMS33" s="34"/>
      <c r="RMT33" s="34"/>
      <c r="RMU33" s="34"/>
      <c r="RMV33" s="34"/>
      <c r="RMW33" s="34"/>
      <c r="RMX33" s="34"/>
      <c r="RMY33" s="34"/>
      <c r="RMZ33" s="34"/>
      <c r="RNA33" s="34"/>
      <c r="RNB33" s="34"/>
      <c r="RNC33" s="34"/>
      <c r="RND33" s="34"/>
      <c r="RNE33" s="34"/>
      <c r="RNF33" s="34"/>
      <c r="RNG33" s="34"/>
      <c r="RNH33" s="34"/>
      <c r="RNI33" s="34"/>
      <c r="RNJ33" s="34"/>
      <c r="RNK33" s="34"/>
      <c r="RNL33" s="34"/>
      <c r="RNM33" s="34"/>
      <c r="RNN33" s="34"/>
      <c r="RNO33" s="34"/>
      <c r="RNP33" s="34"/>
      <c r="RNQ33" s="34"/>
      <c r="RNR33" s="34"/>
      <c r="RNS33" s="34"/>
      <c r="RNT33" s="34"/>
      <c r="RNU33" s="34"/>
      <c r="RNV33" s="34"/>
      <c r="RNW33" s="34"/>
      <c r="RNX33" s="34"/>
      <c r="RNY33" s="34"/>
      <c r="RNZ33" s="34"/>
      <c r="ROA33" s="34"/>
      <c r="ROB33" s="34"/>
      <c r="ROC33" s="34"/>
      <c r="ROD33" s="34"/>
      <c r="ROE33" s="34"/>
      <c r="ROF33" s="34"/>
      <c r="ROG33" s="34"/>
      <c r="ROH33" s="34"/>
      <c r="ROI33" s="34"/>
      <c r="ROJ33" s="34"/>
      <c r="ROK33" s="34"/>
      <c r="ROL33" s="34"/>
      <c r="ROM33" s="34"/>
      <c r="RON33" s="34"/>
      <c r="ROO33" s="34"/>
      <c r="ROP33" s="34"/>
      <c r="ROQ33" s="34"/>
      <c r="ROR33" s="34"/>
      <c r="ROS33" s="34"/>
      <c r="ROT33" s="34"/>
      <c r="ROU33" s="34"/>
      <c r="ROV33" s="34"/>
      <c r="ROW33" s="34"/>
      <c r="ROX33" s="34"/>
      <c r="ROY33" s="34"/>
      <c r="ROZ33" s="34"/>
      <c r="RPA33" s="34"/>
      <c r="RPB33" s="34"/>
      <c r="RPC33" s="34"/>
      <c r="RPD33" s="34"/>
      <c r="RPE33" s="34"/>
      <c r="RPF33" s="34"/>
      <c r="RPG33" s="34"/>
      <c r="RPH33" s="34"/>
      <c r="RPI33" s="34"/>
      <c r="RPJ33" s="34"/>
      <c r="RPK33" s="34"/>
      <c r="RPL33" s="34"/>
      <c r="RPM33" s="34"/>
      <c r="RPN33" s="34"/>
      <c r="RPO33" s="34"/>
      <c r="RPP33" s="34"/>
      <c r="RPQ33" s="34"/>
      <c r="RPR33" s="34"/>
      <c r="RPS33" s="34"/>
      <c r="RPT33" s="34"/>
      <c r="RPU33" s="34"/>
      <c r="RPV33" s="34"/>
      <c r="RPW33" s="34"/>
      <c r="RPX33" s="34"/>
      <c r="RPY33" s="34"/>
      <c r="RPZ33" s="34"/>
      <c r="RQA33" s="34"/>
      <c r="RQB33" s="34"/>
      <c r="RQC33" s="34"/>
      <c r="RQD33" s="34"/>
      <c r="RQE33" s="34"/>
      <c r="RQF33" s="34"/>
      <c r="RQG33" s="34"/>
      <c r="RQH33" s="34"/>
      <c r="RQI33" s="34"/>
      <c r="RQJ33" s="34"/>
      <c r="RQK33" s="34"/>
      <c r="RQL33" s="34"/>
      <c r="RQM33" s="34"/>
      <c r="RQN33" s="34"/>
      <c r="RQO33" s="34"/>
      <c r="RQP33" s="34"/>
      <c r="RQQ33" s="34"/>
      <c r="RQR33" s="34"/>
      <c r="RQS33" s="34"/>
      <c r="RQT33" s="34"/>
      <c r="RQU33" s="34"/>
      <c r="RQV33" s="34"/>
      <c r="RQW33" s="34"/>
      <c r="RQX33" s="34"/>
      <c r="RQY33" s="34"/>
      <c r="RQZ33" s="34"/>
      <c r="RRA33" s="34"/>
      <c r="RRB33" s="34"/>
      <c r="RRC33" s="34"/>
      <c r="RRD33" s="34"/>
      <c r="RRE33" s="34"/>
      <c r="RRF33" s="34"/>
      <c r="RRG33" s="34"/>
      <c r="RRH33" s="34"/>
      <c r="RRI33" s="34"/>
      <c r="RRJ33" s="34"/>
      <c r="RRK33" s="34"/>
      <c r="RRL33" s="34"/>
      <c r="RRM33" s="34"/>
      <c r="RRN33" s="34"/>
      <c r="RRO33" s="34"/>
      <c r="RRP33" s="34"/>
      <c r="RRQ33" s="34"/>
      <c r="RRR33" s="34"/>
      <c r="RRS33" s="34"/>
      <c r="RRT33" s="34"/>
      <c r="RRU33" s="34"/>
      <c r="RRV33" s="34"/>
      <c r="RRW33" s="34"/>
      <c r="RRX33" s="34"/>
      <c r="RRY33" s="34"/>
      <c r="RRZ33" s="34"/>
      <c r="RSA33" s="34"/>
      <c r="RSB33" s="34"/>
      <c r="RSC33" s="34"/>
      <c r="RSD33" s="34"/>
      <c r="RSE33" s="34"/>
      <c r="RSF33" s="34"/>
      <c r="RSG33" s="34"/>
      <c r="RSH33" s="34"/>
      <c r="RSI33" s="34"/>
      <c r="RSJ33" s="34"/>
      <c r="RSK33" s="34"/>
      <c r="RSL33" s="34"/>
      <c r="RSM33" s="34"/>
      <c r="RSN33" s="34"/>
      <c r="RSO33" s="34"/>
      <c r="RSP33" s="34"/>
      <c r="RSQ33" s="34"/>
      <c r="RSR33" s="34"/>
      <c r="RSS33" s="34"/>
      <c r="RST33" s="34"/>
      <c r="RSU33" s="34"/>
      <c r="RSV33" s="34"/>
      <c r="RSW33" s="34"/>
      <c r="RSX33" s="34"/>
      <c r="RSY33" s="34"/>
      <c r="RSZ33" s="34"/>
      <c r="RTA33" s="34"/>
      <c r="RTB33" s="34"/>
      <c r="RTC33" s="34"/>
      <c r="RTD33" s="34"/>
      <c r="RTE33" s="34"/>
      <c r="RTF33" s="34"/>
      <c r="RTG33" s="34"/>
      <c r="RTH33" s="34"/>
      <c r="RTI33" s="34"/>
      <c r="RTJ33" s="34"/>
      <c r="RTK33" s="34"/>
      <c r="RTL33" s="34"/>
      <c r="RTM33" s="34"/>
      <c r="RTN33" s="34"/>
      <c r="RTO33" s="34"/>
      <c r="RTP33" s="34"/>
      <c r="RTQ33" s="34"/>
      <c r="RTR33" s="34"/>
      <c r="RTS33" s="34"/>
      <c r="RTT33" s="34"/>
      <c r="RTU33" s="34"/>
      <c r="RTV33" s="34"/>
      <c r="RTW33" s="34"/>
      <c r="RTX33" s="34"/>
      <c r="RTY33" s="34"/>
      <c r="RTZ33" s="34"/>
      <c r="RUA33" s="34"/>
      <c r="RUB33" s="34"/>
      <c r="RUC33" s="34"/>
      <c r="RUD33" s="34"/>
      <c r="RUE33" s="34"/>
      <c r="RUF33" s="34"/>
      <c r="RUG33" s="34"/>
      <c r="RUH33" s="34"/>
      <c r="RUI33" s="34"/>
      <c r="RUJ33" s="34"/>
      <c r="RUK33" s="34"/>
      <c r="RUL33" s="34"/>
      <c r="RUM33" s="34"/>
      <c r="RUN33" s="34"/>
      <c r="RUO33" s="34"/>
      <c r="RUP33" s="34"/>
      <c r="RUQ33" s="34"/>
      <c r="RUR33" s="34"/>
      <c r="RUS33" s="34"/>
      <c r="RUT33" s="34"/>
      <c r="RUU33" s="34"/>
      <c r="RUV33" s="34"/>
      <c r="RUW33" s="34"/>
      <c r="RUX33" s="34"/>
      <c r="RUY33" s="34"/>
      <c r="RUZ33" s="34"/>
      <c r="RVA33" s="34"/>
      <c r="RVB33" s="34"/>
      <c r="RVC33" s="34"/>
      <c r="RVD33" s="34"/>
      <c r="RVE33" s="34"/>
      <c r="RVF33" s="34"/>
      <c r="RVG33" s="34"/>
      <c r="RVH33" s="34"/>
      <c r="RVI33" s="34"/>
      <c r="RVJ33" s="34"/>
      <c r="RVK33" s="34"/>
      <c r="RVL33" s="34"/>
      <c r="RVM33" s="34"/>
      <c r="RVN33" s="34"/>
      <c r="RVO33" s="34"/>
      <c r="RVP33" s="34"/>
      <c r="RVQ33" s="34"/>
      <c r="RVR33" s="34"/>
      <c r="RVS33" s="34"/>
      <c r="RVT33" s="34"/>
      <c r="RVU33" s="34"/>
      <c r="RVV33" s="34"/>
      <c r="RVW33" s="34"/>
      <c r="RVX33" s="34"/>
      <c r="RVY33" s="34"/>
      <c r="RVZ33" s="34"/>
      <c r="RWA33" s="34"/>
      <c r="RWB33" s="34"/>
      <c r="RWC33" s="34"/>
      <c r="RWD33" s="34"/>
      <c r="RWE33" s="34"/>
      <c r="RWF33" s="34"/>
      <c r="RWG33" s="34"/>
      <c r="RWH33" s="34"/>
      <c r="RWI33" s="34"/>
      <c r="RWJ33" s="34"/>
      <c r="RWK33" s="34"/>
      <c r="RWL33" s="34"/>
      <c r="RWM33" s="34"/>
      <c r="RWN33" s="34"/>
      <c r="RWO33" s="34"/>
      <c r="RWP33" s="34"/>
      <c r="RWQ33" s="34"/>
      <c r="RWR33" s="34"/>
      <c r="RWS33" s="34"/>
      <c r="RWT33" s="34"/>
      <c r="RWU33" s="34"/>
      <c r="RWV33" s="34"/>
      <c r="RWW33" s="34"/>
      <c r="RWX33" s="34"/>
      <c r="RWY33" s="34"/>
      <c r="RWZ33" s="34"/>
      <c r="RXA33" s="34"/>
      <c r="RXB33" s="34"/>
      <c r="RXC33" s="34"/>
      <c r="RXD33" s="34"/>
      <c r="RXE33" s="34"/>
      <c r="RXF33" s="34"/>
      <c r="RXG33" s="34"/>
      <c r="RXH33" s="34"/>
      <c r="RXI33" s="34"/>
      <c r="RXJ33" s="34"/>
      <c r="RXK33" s="34"/>
      <c r="RXL33" s="34"/>
      <c r="RXM33" s="34"/>
      <c r="RXN33" s="34"/>
      <c r="RXO33" s="34"/>
      <c r="RXP33" s="34"/>
      <c r="RXQ33" s="34"/>
      <c r="RXR33" s="34"/>
      <c r="RXS33" s="34"/>
      <c r="RXT33" s="34"/>
      <c r="RXU33" s="34"/>
      <c r="RXV33" s="34"/>
      <c r="RXW33" s="34"/>
      <c r="RXX33" s="34"/>
      <c r="RXY33" s="34"/>
      <c r="RXZ33" s="34"/>
      <c r="RYA33" s="34"/>
      <c r="RYB33" s="34"/>
      <c r="RYC33" s="34"/>
      <c r="RYD33" s="34"/>
      <c r="RYE33" s="34"/>
      <c r="RYF33" s="34"/>
      <c r="RYG33" s="34"/>
      <c r="RYH33" s="34"/>
      <c r="RYI33" s="34"/>
      <c r="RYJ33" s="34"/>
      <c r="RYK33" s="34"/>
      <c r="RYL33" s="34"/>
      <c r="RYM33" s="34"/>
      <c r="RYN33" s="34"/>
      <c r="RYO33" s="34"/>
      <c r="RYP33" s="34"/>
      <c r="RYQ33" s="34"/>
      <c r="RYR33" s="34"/>
      <c r="RYS33" s="34"/>
      <c r="RYT33" s="34"/>
      <c r="RYU33" s="34"/>
      <c r="RYV33" s="34"/>
      <c r="RYW33" s="34"/>
      <c r="RYX33" s="34"/>
      <c r="RYY33" s="34"/>
      <c r="RYZ33" s="34"/>
      <c r="RZA33" s="34"/>
      <c r="RZB33" s="34"/>
      <c r="RZC33" s="34"/>
      <c r="RZD33" s="34"/>
      <c r="RZE33" s="34"/>
      <c r="RZF33" s="34"/>
      <c r="RZG33" s="34"/>
      <c r="RZH33" s="34"/>
      <c r="RZI33" s="34"/>
      <c r="RZJ33" s="34"/>
      <c r="RZK33" s="34"/>
      <c r="RZL33" s="34"/>
      <c r="RZM33" s="34"/>
      <c r="RZN33" s="34"/>
      <c r="RZO33" s="34"/>
      <c r="RZP33" s="34"/>
      <c r="RZQ33" s="34"/>
      <c r="RZR33" s="34"/>
      <c r="RZS33" s="34"/>
      <c r="RZT33" s="34"/>
      <c r="RZU33" s="34"/>
      <c r="RZV33" s="34"/>
      <c r="RZW33" s="34"/>
      <c r="RZX33" s="34"/>
      <c r="RZY33" s="34"/>
      <c r="RZZ33" s="34"/>
      <c r="SAA33" s="34"/>
      <c r="SAB33" s="34"/>
      <c r="SAC33" s="34"/>
      <c r="SAD33" s="34"/>
      <c r="SAE33" s="34"/>
      <c r="SAF33" s="34"/>
      <c r="SAG33" s="34"/>
      <c r="SAH33" s="34"/>
      <c r="SAI33" s="34"/>
      <c r="SAJ33" s="34"/>
      <c r="SAK33" s="34"/>
      <c r="SAL33" s="34"/>
      <c r="SAM33" s="34"/>
      <c r="SAN33" s="34"/>
      <c r="SAO33" s="34"/>
      <c r="SAP33" s="34"/>
      <c r="SAQ33" s="34"/>
      <c r="SAR33" s="34"/>
      <c r="SAS33" s="34"/>
      <c r="SAT33" s="34"/>
      <c r="SAU33" s="34"/>
      <c r="SAV33" s="34"/>
      <c r="SAW33" s="34"/>
      <c r="SAX33" s="34"/>
      <c r="SAY33" s="34"/>
      <c r="SAZ33" s="34"/>
      <c r="SBA33" s="34"/>
      <c r="SBB33" s="34"/>
      <c r="SBC33" s="34"/>
      <c r="SBD33" s="34"/>
      <c r="SBE33" s="34"/>
      <c r="SBF33" s="34"/>
      <c r="SBG33" s="34"/>
      <c r="SBH33" s="34"/>
      <c r="SBI33" s="34"/>
      <c r="SBJ33" s="34"/>
      <c r="SBK33" s="34"/>
      <c r="SBL33" s="34"/>
      <c r="SBM33" s="34"/>
      <c r="SBN33" s="34"/>
      <c r="SBO33" s="34"/>
      <c r="SBP33" s="34"/>
      <c r="SBQ33" s="34"/>
      <c r="SBR33" s="34"/>
      <c r="SBS33" s="34"/>
      <c r="SBT33" s="34"/>
      <c r="SBU33" s="34"/>
      <c r="SBV33" s="34"/>
      <c r="SBW33" s="34"/>
      <c r="SBX33" s="34"/>
      <c r="SBY33" s="34"/>
      <c r="SBZ33" s="34"/>
      <c r="SCA33" s="34"/>
      <c r="SCB33" s="34"/>
      <c r="SCC33" s="34"/>
      <c r="SCD33" s="34"/>
      <c r="SCE33" s="34"/>
      <c r="SCF33" s="34"/>
      <c r="SCG33" s="34"/>
      <c r="SCH33" s="34"/>
      <c r="SCI33" s="34"/>
      <c r="SCJ33" s="34"/>
      <c r="SCK33" s="34"/>
      <c r="SCL33" s="34"/>
      <c r="SCM33" s="34"/>
      <c r="SCN33" s="34"/>
      <c r="SCO33" s="34"/>
      <c r="SCP33" s="34"/>
      <c r="SCQ33" s="34"/>
      <c r="SCR33" s="34"/>
      <c r="SCS33" s="34"/>
      <c r="SCT33" s="34"/>
      <c r="SCU33" s="34"/>
      <c r="SCV33" s="34"/>
      <c r="SCW33" s="34"/>
      <c r="SCX33" s="34"/>
      <c r="SCY33" s="34"/>
      <c r="SCZ33" s="34"/>
      <c r="SDA33" s="34"/>
      <c r="SDB33" s="34"/>
      <c r="SDC33" s="34"/>
      <c r="SDD33" s="34"/>
      <c r="SDE33" s="34"/>
      <c r="SDF33" s="34"/>
      <c r="SDG33" s="34"/>
      <c r="SDH33" s="34"/>
      <c r="SDI33" s="34"/>
      <c r="SDJ33" s="34"/>
      <c r="SDK33" s="34"/>
      <c r="SDL33" s="34"/>
      <c r="SDM33" s="34"/>
      <c r="SDN33" s="34"/>
      <c r="SDO33" s="34"/>
      <c r="SDP33" s="34"/>
      <c r="SDQ33" s="34"/>
      <c r="SDR33" s="34"/>
      <c r="SDS33" s="34"/>
      <c r="SDT33" s="34"/>
      <c r="SDU33" s="34"/>
      <c r="SDV33" s="34"/>
      <c r="SDW33" s="34"/>
      <c r="SDX33" s="34"/>
      <c r="SDY33" s="34"/>
      <c r="SDZ33" s="34"/>
      <c r="SEA33" s="34"/>
      <c r="SEB33" s="34"/>
      <c r="SEC33" s="34"/>
      <c r="SED33" s="34"/>
      <c r="SEE33" s="34"/>
      <c r="SEF33" s="34"/>
      <c r="SEG33" s="34"/>
      <c r="SEH33" s="34"/>
      <c r="SEI33" s="34"/>
      <c r="SEJ33" s="34"/>
      <c r="SEK33" s="34"/>
      <c r="SEL33" s="34"/>
      <c r="SEM33" s="34"/>
      <c r="SEN33" s="34"/>
      <c r="SEO33" s="34"/>
      <c r="SEP33" s="34"/>
      <c r="SEQ33" s="34"/>
      <c r="SER33" s="34"/>
      <c r="SES33" s="34"/>
      <c r="SET33" s="34"/>
      <c r="SEU33" s="34"/>
      <c r="SEV33" s="34"/>
      <c r="SEW33" s="34"/>
      <c r="SEX33" s="34"/>
      <c r="SEY33" s="34"/>
      <c r="SEZ33" s="34"/>
      <c r="SFA33" s="34"/>
      <c r="SFB33" s="34"/>
      <c r="SFC33" s="34"/>
      <c r="SFD33" s="34"/>
      <c r="SFE33" s="34"/>
      <c r="SFF33" s="34"/>
      <c r="SFG33" s="34"/>
      <c r="SFH33" s="34"/>
      <c r="SFI33" s="34"/>
      <c r="SFJ33" s="34"/>
      <c r="SFK33" s="34"/>
      <c r="SFL33" s="34"/>
      <c r="SFM33" s="34"/>
      <c r="SFN33" s="34"/>
      <c r="SFO33" s="34"/>
      <c r="SFP33" s="34"/>
      <c r="SFQ33" s="34"/>
      <c r="SFR33" s="34"/>
      <c r="SFS33" s="34"/>
      <c r="SFT33" s="34"/>
      <c r="SFU33" s="34"/>
      <c r="SFV33" s="34"/>
      <c r="SFW33" s="34"/>
      <c r="SFX33" s="34"/>
      <c r="SFY33" s="34"/>
      <c r="SFZ33" s="34"/>
      <c r="SGA33" s="34"/>
      <c r="SGB33" s="34"/>
      <c r="SGC33" s="34"/>
      <c r="SGD33" s="34"/>
      <c r="SGE33" s="34"/>
      <c r="SGF33" s="34"/>
      <c r="SGG33" s="34"/>
      <c r="SGH33" s="34"/>
      <c r="SGI33" s="34"/>
      <c r="SGJ33" s="34"/>
      <c r="SGK33" s="34"/>
      <c r="SGL33" s="34"/>
      <c r="SGM33" s="34"/>
      <c r="SGN33" s="34"/>
      <c r="SGO33" s="34"/>
      <c r="SGP33" s="34"/>
      <c r="SGQ33" s="34"/>
      <c r="SGR33" s="34"/>
      <c r="SGS33" s="34"/>
      <c r="SGT33" s="34"/>
      <c r="SGU33" s="34"/>
      <c r="SGV33" s="34"/>
      <c r="SGW33" s="34"/>
      <c r="SGX33" s="34"/>
      <c r="SGY33" s="34"/>
      <c r="SGZ33" s="34"/>
      <c r="SHA33" s="34"/>
      <c r="SHB33" s="34"/>
      <c r="SHC33" s="34"/>
      <c r="SHD33" s="34"/>
      <c r="SHE33" s="34"/>
      <c r="SHF33" s="34"/>
      <c r="SHG33" s="34"/>
      <c r="SHH33" s="34"/>
      <c r="SHI33" s="34"/>
      <c r="SHJ33" s="34"/>
      <c r="SHK33" s="34"/>
      <c r="SHL33" s="34"/>
      <c r="SHM33" s="34"/>
      <c r="SHN33" s="34"/>
      <c r="SHO33" s="34"/>
      <c r="SHP33" s="34"/>
      <c r="SHQ33" s="34"/>
      <c r="SHR33" s="34"/>
      <c r="SHS33" s="34"/>
      <c r="SHT33" s="34"/>
      <c r="SHU33" s="34"/>
      <c r="SHV33" s="34"/>
      <c r="SHW33" s="34"/>
      <c r="SHX33" s="34"/>
      <c r="SHY33" s="34"/>
      <c r="SHZ33" s="34"/>
      <c r="SIA33" s="34"/>
      <c r="SIB33" s="34"/>
      <c r="SIC33" s="34"/>
      <c r="SID33" s="34"/>
      <c r="SIE33" s="34"/>
      <c r="SIF33" s="34"/>
      <c r="SIG33" s="34"/>
      <c r="SIH33" s="34"/>
      <c r="SII33" s="34"/>
      <c r="SIJ33" s="34"/>
      <c r="SIK33" s="34"/>
      <c r="SIL33" s="34"/>
      <c r="SIM33" s="34"/>
      <c r="SIN33" s="34"/>
      <c r="SIO33" s="34"/>
      <c r="SIP33" s="34"/>
      <c r="SIQ33" s="34"/>
      <c r="SIR33" s="34"/>
      <c r="SIS33" s="34"/>
      <c r="SIT33" s="34"/>
      <c r="SIU33" s="34"/>
      <c r="SIV33" s="34"/>
      <c r="SIW33" s="34"/>
      <c r="SIX33" s="34"/>
      <c r="SIY33" s="34"/>
      <c r="SIZ33" s="34"/>
      <c r="SJA33" s="34"/>
      <c r="SJB33" s="34"/>
      <c r="SJC33" s="34"/>
      <c r="SJD33" s="34"/>
      <c r="SJE33" s="34"/>
      <c r="SJF33" s="34"/>
      <c r="SJG33" s="34"/>
      <c r="SJH33" s="34"/>
      <c r="SJI33" s="34"/>
      <c r="SJJ33" s="34"/>
      <c r="SJK33" s="34"/>
      <c r="SJL33" s="34"/>
      <c r="SJM33" s="34"/>
      <c r="SJN33" s="34"/>
      <c r="SJO33" s="34"/>
      <c r="SJP33" s="34"/>
      <c r="SJQ33" s="34"/>
      <c r="SJR33" s="34"/>
      <c r="SJS33" s="34"/>
      <c r="SJT33" s="34"/>
      <c r="SJU33" s="34"/>
      <c r="SJV33" s="34"/>
      <c r="SJW33" s="34"/>
      <c r="SJX33" s="34"/>
      <c r="SJY33" s="34"/>
      <c r="SJZ33" s="34"/>
      <c r="SKA33" s="34"/>
      <c r="SKB33" s="34"/>
      <c r="SKC33" s="34"/>
      <c r="SKD33" s="34"/>
      <c r="SKE33" s="34"/>
      <c r="SKF33" s="34"/>
      <c r="SKG33" s="34"/>
      <c r="SKH33" s="34"/>
      <c r="SKI33" s="34"/>
      <c r="SKJ33" s="34"/>
      <c r="SKK33" s="34"/>
      <c r="SKL33" s="34"/>
      <c r="SKM33" s="34"/>
      <c r="SKN33" s="34"/>
      <c r="SKO33" s="34"/>
      <c r="SKP33" s="34"/>
      <c r="SKQ33" s="34"/>
      <c r="SKR33" s="34"/>
      <c r="SKS33" s="34"/>
      <c r="SKT33" s="34"/>
      <c r="SKU33" s="34"/>
      <c r="SKV33" s="34"/>
      <c r="SKW33" s="34"/>
      <c r="SKX33" s="34"/>
      <c r="SKY33" s="34"/>
      <c r="SKZ33" s="34"/>
      <c r="SLA33" s="34"/>
      <c r="SLB33" s="34"/>
      <c r="SLC33" s="34"/>
      <c r="SLD33" s="34"/>
      <c r="SLE33" s="34"/>
      <c r="SLF33" s="34"/>
      <c r="SLG33" s="34"/>
      <c r="SLH33" s="34"/>
      <c r="SLI33" s="34"/>
      <c r="SLJ33" s="34"/>
      <c r="SLK33" s="34"/>
      <c r="SLL33" s="34"/>
      <c r="SLM33" s="34"/>
      <c r="SLN33" s="34"/>
      <c r="SLO33" s="34"/>
      <c r="SLP33" s="34"/>
      <c r="SLQ33" s="34"/>
      <c r="SLR33" s="34"/>
      <c r="SLS33" s="34"/>
      <c r="SLT33" s="34"/>
      <c r="SLU33" s="34"/>
      <c r="SLV33" s="34"/>
      <c r="SLW33" s="34"/>
      <c r="SLX33" s="34"/>
      <c r="SLY33" s="34"/>
      <c r="SLZ33" s="34"/>
      <c r="SMA33" s="34"/>
      <c r="SMB33" s="34"/>
      <c r="SMC33" s="34"/>
      <c r="SMD33" s="34"/>
      <c r="SME33" s="34"/>
      <c r="SMF33" s="34"/>
      <c r="SMG33" s="34"/>
      <c r="SMH33" s="34"/>
      <c r="SMI33" s="34"/>
      <c r="SMJ33" s="34"/>
      <c r="SMK33" s="34"/>
      <c r="SML33" s="34"/>
      <c r="SMM33" s="34"/>
      <c r="SMN33" s="34"/>
      <c r="SMO33" s="34"/>
      <c r="SMP33" s="34"/>
      <c r="SMQ33" s="34"/>
      <c r="SMR33" s="34"/>
      <c r="SMS33" s="34"/>
      <c r="SMT33" s="34"/>
      <c r="SMU33" s="34"/>
      <c r="SMV33" s="34"/>
      <c r="SMW33" s="34"/>
      <c r="SMX33" s="34"/>
      <c r="SMY33" s="34"/>
      <c r="SMZ33" s="34"/>
      <c r="SNA33" s="34"/>
      <c r="SNB33" s="34"/>
      <c r="SNC33" s="34"/>
      <c r="SND33" s="34"/>
      <c r="SNE33" s="34"/>
      <c r="SNF33" s="34"/>
      <c r="SNG33" s="34"/>
      <c r="SNH33" s="34"/>
      <c r="SNI33" s="34"/>
      <c r="SNJ33" s="34"/>
      <c r="SNK33" s="34"/>
      <c r="SNL33" s="34"/>
      <c r="SNM33" s="34"/>
      <c r="SNN33" s="34"/>
      <c r="SNO33" s="34"/>
      <c r="SNP33" s="34"/>
      <c r="SNQ33" s="34"/>
      <c r="SNR33" s="34"/>
      <c r="SNS33" s="34"/>
      <c r="SNT33" s="34"/>
      <c r="SNU33" s="34"/>
      <c r="SNV33" s="34"/>
      <c r="SNW33" s="34"/>
      <c r="SNX33" s="34"/>
      <c r="SNY33" s="34"/>
      <c r="SNZ33" s="34"/>
      <c r="SOA33" s="34"/>
      <c r="SOB33" s="34"/>
      <c r="SOC33" s="34"/>
      <c r="SOD33" s="34"/>
      <c r="SOE33" s="34"/>
      <c r="SOF33" s="34"/>
      <c r="SOG33" s="34"/>
      <c r="SOH33" s="34"/>
      <c r="SOI33" s="34"/>
      <c r="SOJ33" s="34"/>
      <c r="SOK33" s="34"/>
      <c r="SOL33" s="34"/>
      <c r="SOM33" s="34"/>
      <c r="SON33" s="34"/>
      <c r="SOO33" s="34"/>
      <c r="SOP33" s="34"/>
      <c r="SOQ33" s="34"/>
      <c r="SOR33" s="34"/>
      <c r="SOS33" s="34"/>
      <c r="SOT33" s="34"/>
      <c r="SOU33" s="34"/>
      <c r="SOV33" s="34"/>
      <c r="SOW33" s="34"/>
      <c r="SOX33" s="34"/>
      <c r="SOY33" s="34"/>
      <c r="SOZ33" s="34"/>
      <c r="SPA33" s="34"/>
      <c r="SPB33" s="34"/>
      <c r="SPC33" s="34"/>
      <c r="SPD33" s="34"/>
      <c r="SPE33" s="34"/>
      <c r="SPF33" s="34"/>
      <c r="SPG33" s="34"/>
      <c r="SPH33" s="34"/>
      <c r="SPI33" s="34"/>
      <c r="SPJ33" s="34"/>
      <c r="SPK33" s="34"/>
      <c r="SPL33" s="34"/>
      <c r="SPM33" s="34"/>
      <c r="SPN33" s="34"/>
      <c r="SPO33" s="34"/>
      <c r="SPP33" s="34"/>
      <c r="SPQ33" s="34"/>
      <c r="SPR33" s="34"/>
      <c r="SPS33" s="34"/>
      <c r="SPT33" s="34"/>
      <c r="SPU33" s="34"/>
      <c r="SPV33" s="34"/>
      <c r="SPW33" s="34"/>
      <c r="SPX33" s="34"/>
      <c r="SPY33" s="34"/>
      <c r="SPZ33" s="34"/>
      <c r="SQA33" s="34"/>
      <c r="SQB33" s="34"/>
      <c r="SQC33" s="34"/>
      <c r="SQD33" s="34"/>
      <c r="SQE33" s="34"/>
      <c r="SQF33" s="34"/>
      <c r="SQG33" s="34"/>
      <c r="SQH33" s="34"/>
      <c r="SQI33" s="34"/>
      <c r="SQJ33" s="34"/>
      <c r="SQK33" s="34"/>
      <c r="SQL33" s="34"/>
      <c r="SQM33" s="34"/>
      <c r="SQN33" s="34"/>
      <c r="SQO33" s="34"/>
      <c r="SQP33" s="34"/>
      <c r="SQQ33" s="34"/>
      <c r="SQR33" s="34"/>
      <c r="SQS33" s="34"/>
      <c r="SQT33" s="34"/>
      <c r="SQU33" s="34"/>
      <c r="SQV33" s="34"/>
      <c r="SQW33" s="34"/>
      <c r="SQX33" s="34"/>
      <c r="SQY33" s="34"/>
      <c r="SQZ33" s="34"/>
      <c r="SRA33" s="34"/>
      <c r="SRB33" s="34"/>
      <c r="SRC33" s="34"/>
      <c r="SRD33" s="34"/>
      <c r="SRE33" s="34"/>
      <c r="SRF33" s="34"/>
      <c r="SRG33" s="34"/>
      <c r="SRH33" s="34"/>
      <c r="SRI33" s="34"/>
      <c r="SRJ33" s="34"/>
      <c r="SRK33" s="34"/>
      <c r="SRL33" s="34"/>
      <c r="SRM33" s="34"/>
      <c r="SRN33" s="34"/>
      <c r="SRO33" s="34"/>
      <c r="SRP33" s="34"/>
      <c r="SRQ33" s="34"/>
      <c r="SRR33" s="34"/>
      <c r="SRS33" s="34"/>
      <c r="SRT33" s="34"/>
      <c r="SRU33" s="34"/>
      <c r="SRV33" s="34"/>
      <c r="SRW33" s="34"/>
      <c r="SRX33" s="34"/>
      <c r="SRY33" s="34"/>
      <c r="SRZ33" s="34"/>
      <c r="SSA33" s="34"/>
      <c r="SSB33" s="34"/>
      <c r="SSC33" s="34"/>
      <c r="SSD33" s="34"/>
      <c r="SSE33" s="34"/>
      <c r="SSF33" s="34"/>
      <c r="SSG33" s="34"/>
      <c r="SSH33" s="34"/>
      <c r="SSI33" s="34"/>
      <c r="SSJ33" s="34"/>
      <c r="SSK33" s="34"/>
      <c r="SSL33" s="34"/>
      <c r="SSM33" s="34"/>
      <c r="SSN33" s="34"/>
      <c r="SSO33" s="34"/>
      <c r="SSP33" s="34"/>
      <c r="SSQ33" s="34"/>
      <c r="SSR33" s="34"/>
      <c r="SSS33" s="34"/>
      <c r="SST33" s="34"/>
      <c r="SSU33" s="34"/>
      <c r="SSV33" s="34"/>
      <c r="SSW33" s="34"/>
      <c r="SSX33" s="34"/>
      <c r="SSY33" s="34"/>
      <c r="SSZ33" s="34"/>
      <c r="STA33" s="34"/>
      <c r="STB33" s="34"/>
      <c r="STC33" s="34"/>
      <c r="STD33" s="34"/>
      <c r="STE33" s="34"/>
      <c r="STF33" s="34"/>
      <c r="STG33" s="34"/>
      <c r="STH33" s="34"/>
      <c r="STI33" s="34"/>
      <c r="STJ33" s="34"/>
      <c r="STK33" s="34"/>
      <c r="STL33" s="34"/>
      <c r="STM33" s="34"/>
      <c r="STN33" s="34"/>
      <c r="STO33" s="34"/>
      <c r="STP33" s="34"/>
      <c r="STQ33" s="34"/>
      <c r="STR33" s="34"/>
      <c r="STS33" s="34"/>
      <c r="STT33" s="34"/>
      <c r="STU33" s="34"/>
      <c r="STV33" s="34"/>
      <c r="STW33" s="34"/>
      <c r="STX33" s="34"/>
      <c r="STY33" s="34"/>
      <c r="STZ33" s="34"/>
      <c r="SUA33" s="34"/>
      <c r="SUB33" s="34"/>
      <c r="SUC33" s="34"/>
      <c r="SUD33" s="34"/>
      <c r="SUE33" s="34"/>
      <c r="SUF33" s="34"/>
      <c r="SUG33" s="34"/>
      <c r="SUH33" s="34"/>
      <c r="SUI33" s="34"/>
      <c r="SUJ33" s="34"/>
      <c r="SUK33" s="34"/>
      <c r="SUL33" s="34"/>
      <c r="SUM33" s="34"/>
      <c r="SUN33" s="34"/>
      <c r="SUO33" s="34"/>
      <c r="SUP33" s="34"/>
      <c r="SUQ33" s="34"/>
      <c r="SUR33" s="34"/>
      <c r="SUS33" s="34"/>
      <c r="SUT33" s="34"/>
      <c r="SUU33" s="34"/>
      <c r="SUV33" s="34"/>
      <c r="SUW33" s="34"/>
      <c r="SUX33" s="34"/>
      <c r="SUY33" s="34"/>
      <c r="SUZ33" s="34"/>
      <c r="SVA33" s="34"/>
      <c r="SVB33" s="34"/>
      <c r="SVC33" s="34"/>
      <c r="SVD33" s="34"/>
      <c r="SVE33" s="34"/>
      <c r="SVF33" s="34"/>
      <c r="SVG33" s="34"/>
      <c r="SVH33" s="34"/>
      <c r="SVI33" s="34"/>
      <c r="SVJ33" s="34"/>
      <c r="SVK33" s="34"/>
      <c r="SVL33" s="34"/>
      <c r="SVM33" s="34"/>
      <c r="SVN33" s="34"/>
      <c r="SVO33" s="34"/>
      <c r="SVP33" s="34"/>
      <c r="SVQ33" s="34"/>
      <c r="SVR33" s="34"/>
      <c r="SVS33" s="34"/>
      <c r="SVT33" s="34"/>
      <c r="SVU33" s="34"/>
      <c r="SVV33" s="34"/>
      <c r="SVW33" s="34"/>
      <c r="SVX33" s="34"/>
      <c r="SVY33" s="34"/>
      <c r="SVZ33" s="34"/>
      <c r="SWA33" s="34"/>
      <c r="SWB33" s="34"/>
      <c r="SWC33" s="34"/>
      <c r="SWD33" s="34"/>
      <c r="SWE33" s="34"/>
      <c r="SWF33" s="34"/>
      <c r="SWG33" s="34"/>
      <c r="SWH33" s="34"/>
      <c r="SWI33" s="34"/>
      <c r="SWJ33" s="34"/>
      <c r="SWK33" s="34"/>
      <c r="SWL33" s="34"/>
      <c r="SWM33" s="34"/>
      <c r="SWN33" s="34"/>
      <c r="SWO33" s="34"/>
      <c r="SWP33" s="34"/>
      <c r="SWQ33" s="34"/>
      <c r="SWR33" s="34"/>
      <c r="SWS33" s="34"/>
      <c r="SWT33" s="34"/>
      <c r="SWU33" s="34"/>
      <c r="SWV33" s="34"/>
      <c r="SWW33" s="34"/>
      <c r="SWX33" s="34"/>
      <c r="SWY33" s="34"/>
      <c r="SWZ33" s="34"/>
      <c r="SXA33" s="34"/>
      <c r="SXB33" s="34"/>
      <c r="SXC33" s="34"/>
      <c r="SXD33" s="34"/>
      <c r="SXE33" s="34"/>
      <c r="SXF33" s="34"/>
      <c r="SXG33" s="34"/>
      <c r="SXH33" s="34"/>
      <c r="SXI33" s="34"/>
      <c r="SXJ33" s="34"/>
      <c r="SXK33" s="34"/>
      <c r="SXL33" s="34"/>
      <c r="SXM33" s="34"/>
      <c r="SXN33" s="34"/>
      <c r="SXO33" s="34"/>
      <c r="SXP33" s="34"/>
      <c r="SXQ33" s="34"/>
      <c r="SXR33" s="34"/>
      <c r="SXS33" s="34"/>
      <c r="SXT33" s="34"/>
      <c r="SXU33" s="34"/>
      <c r="SXV33" s="34"/>
      <c r="SXW33" s="34"/>
      <c r="SXX33" s="34"/>
      <c r="SXY33" s="34"/>
      <c r="SXZ33" s="34"/>
      <c r="SYA33" s="34"/>
      <c r="SYB33" s="34"/>
      <c r="SYC33" s="34"/>
      <c r="SYD33" s="34"/>
      <c r="SYE33" s="34"/>
      <c r="SYF33" s="34"/>
      <c r="SYG33" s="34"/>
      <c r="SYH33" s="34"/>
      <c r="SYI33" s="34"/>
      <c r="SYJ33" s="34"/>
      <c r="SYK33" s="34"/>
      <c r="SYL33" s="34"/>
      <c r="SYM33" s="34"/>
      <c r="SYN33" s="34"/>
      <c r="SYO33" s="34"/>
      <c r="SYP33" s="34"/>
      <c r="SYQ33" s="34"/>
      <c r="SYR33" s="34"/>
      <c r="SYS33" s="34"/>
      <c r="SYT33" s="34"/>
      <c r="SYU33" s="34"/>
      <c r="SYV33" s="34"/>
      <c r="SYW33" s="34"/>
      <c r="SYX33" s="34"/>
      <c r="SYY33" s="34"/>
      <c r="SYZ33" s="34"/>
      <c r="SZA33" s="34"/>
      <c r="SZB33" s="34"/>
      <c r="SZC33" s="34"/>
      <c r="SZD33" s="34"/>
      <c r="SZE33" s="34"/>
      <c r="SZF33" s="34"/>
      <c r="SZG33" s="34"/>
      <c r="SZH33" s="34"/>
      <c r="SZI33" s="34"/>
      <c r="SZJ33" s="34"/>
      <c r="SZK33" s="34"/>
      <c r="SZL33" s="34"/>
      <c r="SZM33" s="34"/>
      <c r="SZN33" s="34"/>
      <c r="SZO33" s="34"/>
      <c r="SZP33" s="34"/>
      <c r="SZQ33" s="34"/>
      <c r="SZR33" s="34"/>
      <c r="SZS33" s="34"/>
      <c r="SZT33" s="34"/>
      <c r="SZU33" s="34"/>
      <c r="SZV33" s="34"/>
      <c r="SZW33" s="34"/>
      <c r="SZX33" s="34"/>
      <c r="SZY33" s="34"/>
      <c r="SZZ33" s="34"/>
      <c r="TAA33" s="34"/>
      <c r="TAB33" s="34"/>
      <c r="TAC33" s="34"/>
      <c r="TAD33" s="34"/>
      <c r="TAE33" s="34"/>
      <c r="TAF33" s="34"/>
      <c r="TAG33" s="34"/>
      <c r="TAH33" s="34"/>
      <c r="TAI33" s="34"/>
      <c r="TAJ33" s="34"/>
      <c r="TAK33" s="34"/>
      <c r="TAL33" s="34"/>
      <c r="TAM33" s="34"/>
      <c r="TAN33" s="34"/>
      <c r="TAO33" s="34"/>
      <c r="TAP33" s="34"/>
      <c r="TAQ33" s="34"/>
      <c r="TAR33" s="34"/>
      <c r="TAS33" s="34"/>
      <c r="TAT33" s="34"/>
      <c r="TAU33" s="34"/>
      <c r="TAV33" s="34"/>
      <c r="TAW33" s="34"/>
      <c r="TAX33" s="34"/>
      <c r="TAY33" s="34"/>
      <c r="TAZ33" s="34"/>
      <c r="TBA33" s="34"/>
      <c r="TBB33" s="34"/>
      <c r="TBC33" s="34"/>
      <c r="TBD33" s="34"/>
      <c r="TBE33" s="34"/>
      <c r="TBF33" s="34"/>
      <c r="TBG33" s="34"/>
      <c r="TBH33" s="34"/>
      <c r="TBI33" s="34"/>
      <c r="TBJ33" s="34"/>
      <c r="TBK33" s="34"/>
      <c r="TBL33" s="34"/>
      <c r="TBM33" s="34"/>
      <c r="TBN33" s="34"/>
      <c r="TBO33" s="34"/>
      <c r="TBP33" s="34"/>
      <c r="TBQ33" s="34"/>
      <c r="TBR33" s="34"/>
      <c r="TBS33" s="34"/>
      <c r="TBT33" s="34"/>
      <c r="TBU33" s="34"/>
      <c r="TBV33" s="34"/>
      <c r="TBW33" s="34"/>
      <c r="TBX33" s="34"/>
      <c r="TBY33" s="34"/>
      <c r="TBZ33" s="34"/>
      <c r="TCA33" s="34"/>
      <c r="TCB33" s="34"/>
      <c r="TCC33" s="34"/>
      <c r="TCD33" s="34"/>
      <c r="TCE33" s="34"/>
      <c r="TCF33" s="34"/>
      <c r="TCG33" s="34"/>
      <c r="TCH33" s="34"/>
      <c r="TCI33" s="34"/>
      <c r="TCJ33" s="34"/>
      <c r="TCK33" s="34"/>
      <c r="TCL33" s="34"/>
      <c r="TCM33" s="34"/>
      <c r="TCN33" s="34"/>
      <c r="TCO33" s="34"/>
      <c r="TCP33" s="34"/>
      <c r="TCQ33" s="34"/>
      <c r="TCR33" s="34"/>
      <c r="TCS33" s="34"/>
      <c r="TCT33" s="34"/>
      <c r="TCU33" s="34"/>
      <c r="TCV33" s="34"/>
      <c r="TCW33" s="34"/>
      <c r="TCX33" s="34"/>
      <c r="TCY33" s="34"/>
      <c r="TCZ33" s="34"/>
      <c r="TDA33" s="34"/>
      <c r="TDB33" s="34"/>
      <c r="TDC33" s="34"/>
      <c r="TDD33" s="34"/>
      <c r="TDE33" s="34"/>
      <c r="TDF33" s="34"/>
      <c r="TDG33" s="34"/>
      <c r="TDH33" s="34"/>
      <c r="TDI33" s="34"/>
      <c r="TDJ33" s="34"/>
      <c r="TDK33" s="34"/>
      <c r="TDL33" s="34"/>
      <c r="TDM33" s="34"/>
      <c r="TDN33" s="34"/>
      <c r="TDO33" s="34"/>
      <c r="TDP33" s="34"/>
      <c r="TDQ33" s="34"/>
      <c r="TDR33" s="34"/>
      <c r="TDS33" s="34"/>
      <c r="TDT33" s="34"/>
      <c r="TDU33" s="34"/>
      <c r="TDV33" s="34"/>
      <c r="TDW33" s="34"/>
      <c r="TDX33" s="34"/>
      <c r="TDY33" s="34"/>
      <c r="TDZ33" s="34"/>
      <c r="TEA33" s="34"/>
      <c r="TEB33" s="34"/>
      <c r="TEC33" s="34"/>
      <c r="TED33" s="34"/>
      <c r="TEE33" s="34"/>
      <c r="TEF33" s="34"/>
      <c r="TEG33" s="34"/>
      <c r="TEH33" s="34"/>
      <c r="TEI33" s="34"/>
      <c r="TEJ33" s="34"/>
      <c r="TEK33" s="34"/>
      <c r="TEL33" s="34"/>
      <c r="TEM33" s="34"/>
      <c r="TEN33" s="34"/>
      <c r="TEO33" s="34"/>
      <c r="TEP33" s="34"/>
      <c r="TEQ33" s="34"/>
      <c r="TER33" s="34"/>
      <c r="TES33" s="34"/>
      <c r="TET33" s="34"/>
      <c r="TEU33" s="34"/>
      <c r="TEV33" s="34"/>
      <c r="TEW33" s="34"/>
      <c r="TEX33" s="34"/>
      <c r="TEY33" s="34"/>
      <c r="TEZ33" s="34"/>
      <c r="TFA33" s="34"/>
      <c r="TFB33" s="34"/>
      <c r="TFC33" s="34"/>
      <c r="TFD33" s="34"/>
      <c r="TFE33" s="34"/>
      <c r="TFF33" s="34"/>
      <c r="TFG33" s="34"/>
      <c r="TFH33" s="34"/>
      <c r="TFI33" s="34"/>
      <c r="TFJ33" s="34"/>
      <c r="TFK33" s="34"/>
      <c r="TFL33" s="34"/>
      <c r="TFM33" s="34"/>
      <c r="TFN33" s="34"/>
      <c r="TFO33" s="34"/>
      <c r="TFP33" s="34"/>
      <c r="TFQ33" s="34"/>
      <c r="TFR33" s="34"/>
      <c r="TFS33" s="34"/>
      <c r="TFT33" s="34"/>
      <c r="TFU33" s="34"/>
      <c r="TFV33" s="34"/>
      <c r="TFW33" s="34"/>
      <c r="TFX33" s="34"/>
      <c r="TFY33" s="34"/>
      <c r="TFZ33" s="34"/>
      <c r="TGA33" s="34"/>
      <c r="TGB33" s="34"/>
      <c r="TGC33" s="34"/>
      <c r="TGD33" s="34"/>
      <c r="TGE33" s="34"/>
      <c r="TGF33" s="34"/>
      <c r="TGG33" s="34"/>
      <c r="TGH33" s="34"/>
      <c r="TGI33" s="34"/>
      <c r="TGJ33" s="34"/>
      <c r="TGK33" s="34"/>
      <c r="TGL33" s="34"/>
      <c r="TGM33" s="34"/>
      <c r="TGN33" s="34"/>
      <c r="TGO33" s="34"/>
      <c r="TGP33" s="34"/>
      <c r="TGQ33" s="34"/>
      <c r="TGR33" s="34"/>
      <c r="TGS33" s="34"/>
      <c r="TGT33" s="34"/>
      <c r="TGU33" s="34"/>
      <c r="TGV33" s="34"/>
      <c r="TGW33" s="34"/>
      <c r="TGX33" s="34"/>
      <c r="TGY33" s="34"/>
      <c r="TGZ33" s="34"/>
      <c r="THA33" s="34"/>
      <c r="THB33" s="34"/>
      <c r="THC33" s="34"/>
      <c r="THD33" s="34"/>
      <c r="THE33" s="34"/>
      <c r="THF33" s="34"/>
      <c r="THG33" s="34"/>
      <c r="THH33" s="34"/>
      <c r="THI33" s="34"/>
      <c r="THJ33" s="34"/>
      <c r="THK33" s="34"/>
      <c r="THL33" s="34"/>
      <c r="THM33" s="34"/>
      <c r="THN33" s="34"/>
      <c r="THO33" s="34"/>
      <c r="THP33" s="34"/>
      <c r="THQ33" s="34"/>
      <c r="THR33" s="34"/>
      <c r="THS33" s="34"/>
      <c r="THT33" s="34"/>
      <c r="THU33" s="34"/>
      <c r="THV33" s="34"/>
      <c r="THW33" s="34"/>
      <c r="THX33" s="34"/>
      <c r="THY33" s="34"/>
      <c r="THZ33" s="34"/>
      <c r="TIA33" s="34"/>
      <c r="TIB33" s="34"/>
      <c r="TIC33" s="34"/>
      <c r="TID33" s="34"/>
      <c r="TIE33" s="34"/>
      <c r="TIF33" s="34"/>
      <c r="TIG33" s="34"/>
      <c r="TIH33" s="34"/>
      <c r="TII33" s="34"/>
      <c r="TIJ33" s="34"/>
      <c r="TIK33" s="34"/>
      <c r="TIL33" s="34"/>
      <c r="TIM33" s="34"/>
      <c r="TIN33" s="34"/>
      <c r="TIO33" s="34"/>
      <c r="TIP33" s="34"/>
      <c r="TIQ33" s="34"/>
      <c r="TIR33" s="34"/>
      <c r="TIS33" s="34"/>
      <c r="TIT33" s="34"/>
      <c r="TIU33" s="34"/>
      <c r="TIV33" s="34"/>
      <c r="TIW33" s="34"/>
      <c r="TIX33" s="34"/>
      <c r="TIY33" s="34"/>
      <c r="TIZ33" s="34"/>
      <c r="TJA33" s="34"/>
      <c r="TJB33" s="34"/>
      <c r="TJC33" s="34"/>
      <c r="TJD33" s="34"/>
      <c r="TJE33" s="34"/>
      <c r="TJF33" s="34"/>
      <c r="TJG33" s="34"/>
      <c r="TJH33" s="34"/>
      <c r="TJI33" s="34"/>
      <c r="TJJ33" s="34"/>
      <c r="TJK33" s="34"/>
      <c r="TJL33" s="34"/>
      <c r="TJM33" s="34"/>
      <c r="TJN33" s="34"/>
      <c r="TJO33" s="34"/>
      <c r="TJP33" s="34"/>
      <c r="TJQ33" s="34"/>
      <c r="TJR33" s="34"/>
      <c r="TJS33" s="34"/>
      <c r="TJT33" s="34"/>
      <c r="TJU33" s="34"/>
      <c r="TJV33" s="34"/>
      <c r="TJW33" s="34"/>
      <c r="TJX33" s="34"/>
      <c r="TJY33" s="34"/>
      <c r="TJZ33" s="34"/>
      <c r="TKA33" s="34"/>
      <c r="TKB33" s="34"/>
      <c r="TKC33" s="34"/>
      <c r="TKD33" s="34"/>
      <c r="TKE33" s="34"/>
      <c r="TKF33" s="34"/>
      <c r="TKG33" s="34"/>
      <c r="TKH33" s="34"/>
      <c r="TKI33" s="34"/>
      <c r="TKJ33" s="34"/>
      <c r="TKK33" s="34"/>
      <c r="TKL33" s="34"/>
      <c r="TKM33" s="34"/>
      <c r="TKN33" s="34"/>
      <c r="TKO33" s="34"/>
      <c r="TKP33" s="34"/>
      <c r="TKQ33" s="34"/>
      <c r="TKR33" s="34"/>
      <c r="TKS33" s="34"/>
      <c r="TKT33" s="34"/>
      <c r="TKU33" s="34"/>
      <c r="TKV33" s="34"/>
      <c r="TKW33" s="34"/>
      <c r="TKX33" s="34"/>
      <c r="TKY33" s="34"/>
      <c r="TKZ33" s="34"/>
      <c r="TLA33" s="34"/>
      <c r="TLB33" s="34"/>
      <c r="TLC33" s="34"/>
      <c r="TLD33" s="34"/>
      <c r="TLE33" s="34"/>
      <c r="TLF33" s="34"/>
      <c r="TLG33" s="34"/>
      <c r="TLH33" s="34"/>
      <c r="TLI33" s="34"/>
      <c r="TLJ33" s="34"/>
      <c r="TLK33" s="34"/>
      <c r="TLL33" s="34"/>
      <c r="TLM33" s="34"/>
      <c r="TLN33" s="34"/>
      <c r="TLO33" s="34"/>
      <c r="TLP33" s="34"/>
      <c r="TLQ33" s="34"/>
      <c r="TLR33" s="34"/>
      <c r="TLS33" s="34"/>
      <c r="TLT33" s="34"/>
      <c r="TLU33" s="34"/>
      <c r="TLV33" s="34"/>
      <c r="TLW33" s="34"/>
      <c r="TLX33" s="34"/>
      <c r="TLY33" s="34"/>
      <c r="TLZ33" s="34"/>
      <c r="TMA33" s="34"/>
      <c r="TMB33" s="34"/>
      <c r="TMC33" s="34"/>
      <c r="TMD33" s="34"/>
      <c r="TME33" s="34"/>
      <c r="TMF33" s="34"/>
      <c r="TMG33" s="34"/>
      <c r="TMH33" s="34"/>
      <c r="TMI33" s="34"/>
      <c r="TMJ33" s="34"/>
      <c r="TMK33" s="34"/>
      <c r="TML33" s="34"/>
      <c r="TMM33" s="34"/>
      <c r="TMN33" s="34"/>
      <c r="TMO33" s="34"/>
      <c r="TMP33" s="34"/>
      <c r="TMQ33" s="34"/>
      <c r="TMR33" s="34"/>
      <c r="TMS33" s="34"/>
      <c r="TMT33" s="34"/>
      <c r="TMU33" s="34"/>
      <c r="TMV33" s="34"/>
      <c r="TMW33" s="34"/>
      <c r="TMX33" s="34"/>
      <c r="TMY33" s="34"/>
      <c r="TMZ33" s="34"/>
      <c r="TNA33" s="34"/>
      <c r="TNB33" s="34"/>
      <c r="TNC33" s="34"/>
      <c r="TND33" s="34"/>
      <c r="TNE33" s="34"/>
      <c r="TNF33" s="34"/>
      <c r="TNG33" s="34"/>
      <c r="TNH33" s="34"/>
      <c r="TNI33" s="34"/>
      <c r="TNJ33" s="34"/>
      <c r="TNK33" s="34"/>
      <c r="TNL33" s="34"/>
      <c r="TNM33" s="34"/>
      <c r="TNN33" s="34"/>
      <c r="TNO33" s="34"/>
      <c r="TNP33" s="34"/>
      <c r="TNQ33" s="34"/>
      <c r="TNR33" s="34"/>
      <c r="TNS33" s="34"/>
      <c r="TNT33" s="34"/>
      <c r="TNU33" s="34"/>
      <c r="TNV33" s="34"/>
      <c r="TNW33" s="34"/>
      <c r="TNX33" s="34"/>
      <c r="TNY33" s="34"/>
      <c r="TNZ33" s="34"/>
      <c r="TOA33" s="34"/>
      <c r="TOB33" s="34"/>
      <c r="TOC33" s="34"/>
      <c r="TOD33" s="34"/>
      <c r="TOE33" s="34"/>
      <c r="TOF33" s="34"/>
      <c r="TOG33" s="34"/>
      <c r="TOH33" s="34"/>
      <c r="TOI33" s="34"/>
      <c r="TOJ33" s="34"/>
      <c r="TOK33" s="34"/>
      <c r="TOL33" s="34"/>
      <c r="TOM33" s="34"/>
      <c r="TON33" s="34"/>
      <c r="TOO33" s="34"/>
      <c r="TOP33" s="34"/>
      <c r="TOQ33" s="34"/>
      <c r="TOR33" s="34"/>
      <c r="TOS33" s="34"/>
      <c r="TOT33" s="34"/>
      <c r="TOU33" s="34"/>
      <c r="TOV33" s="34"/>
      <c r="TOW33" s="34"/>
      <c r="TOX33" s="34"/>
      <c r="TOY33" s="34"/>
      <c r="TOZ33" s="34"/>
      <c r="TPA33" s="34"/>
      <c r="TPB33" s="34"/>
      <c r="TPC33" s="34"/>
      <c r="TPD33" s="34"/>
      <c r="TPE33" s="34"/>
      <c r="TPF33" s="34"/>
      <c r="TPG33" s="34"/>
      <c r="TPH33" s="34"/>
      <c r="TPI33" s="34"/>
      <c r="TPJ33" s="34"/>
      <c r="TPK33" s="34"/>
      <c r="TPL33" s="34"/>
      <c r="TPM33" s="34"/>
      <c r="TPN33" s="34"/>
      <c r="TPO33" s="34"/>
      <c r="TPP33" s="34"/>
      <c r="TPQ33" s="34"/>
      <c r="TPR33" s="34"/>
      <c r="TPS33" s="34"/>
      <c r="TPT33" s="34"/>
      <c r="TPU33" s="34"/>
      <c r="TPV33" s="34"/>
      <c r="TPW33" s="34"/>
      <c r="TPX33" s="34"/>
      <c r="TPY33" s="34"/>
      <c r="TPZ33" s="34"/>
      <c r="TQA33" s="34"/>
      <c r="TQB33" s="34"/>
      <c r="TQC33" s="34"/>
      <c r="TQD33" s="34"/>
      <c r="TQE33" s="34"/>
      <c r="TQF33" s="34"/>
      <c r="TQG33" s="34"/>
      <c r="TQH33" s="34"/>
      <c r="TQI33" s="34"/>
      <c r="TQJ33" s="34"/>
      <c r="TQK33" s="34"/>
      <c r="TQL33" s="34"/>
      <c r="TQM33" s="34"/>
      <c r="TQN33" s="34"/>
      <c r="TQO33" s="34"/>
      <c r="TQP33" s="34"/>
      <c r="TQQ33" s="34"/>
      <c r="TQR33" s="34"/>
      <c r="TQS33" s="34"/>
      <c r="TQT33" s="34"/>
      <c r="TQU33" s="34"/>
      <c r="TQV33" s="34"/>
      <c r="TQW33" s="34"/>
      <c r="TQX33" s="34"/>
      <c r="TQY33" s="34"/>
      <c r="TQZ33" s="34"/>
      <c r="TRA33" s="34"/>
      <c r="TRB33" s="34"/>
      <c r="TRC33" s="34"/>
      <c r="TRD33" s="34"/>
      <c r="TRE33" s="34"/>
      <c r="TRF33" s="34"/>
      <c r="TRG33" s="34"/>
      <c r="TRH33" s="34"/>
      <c r="TRI33" s="34"/>
      <c r="TRJ33" s="34"/>
      <c r="TRK33" s="34"/>
      <c r="TRL33" s="34"/>
      <c r="TRM33" s="34"/>
      <c r="TRN33" s="34"/>
      <c r="TRO33" s="34"/>
      <c r="TRP33" s="34"/>
      <c r="TRQ33" s="34"/>
      <c r="TRR33" s="34"/>
      <c r="TRS33" s="34"/>
      <c r="TRT33" s="34"/>
      <c r="TRU33" s="34"/>
      <c r="TRV33" s="34"/>
      <c r="TRW33" s="34"/>
      <c r="TRX33" s="34"/>
      <c r="TRY33" s="34"/>
      <c r="TRZ33" s="34"/>
      <c r="TSA33" s="34"/>
      <c r="TSB33" s="34"/>
      <c r="TSC33" s="34"/>
      <c r="TSD33" s="34"/>
      <c r="TSE33" s="34"/>
      <c r="TSF33" s="34"/>
      <c r="TSG33" s="34"/>
      <c r="TSH33" s="34"/>
      <c r="TSI33" s="34"/>
      <c r="TSJ33" s="34"/>
      <c r="TSK33" s="34"/>
      <c r="TSL33" s="34"/>
      <c r="TSM33" s="34"/>
      <c r="TSN33" s="34"/>
      <c r="TSO33" s="34"/>
      <c r="TSP33" s="34"/>
      <c r="TSQ33" s="34"/>
      <c r="TSR33" s="34"/>
      <c r="TSS33" s="34"/>
      <c r="TST33" s="34"/>
      <c r="TSU33" s="34"/>
      <c r="TSV33" s="34"/>
      <c r="TSW33" s="34"/>
      <c r="TSX33" s="34"/>
      <c r="TSY33" s="34"/>
      <c r="TSZ33" s="34"/>
      <c r="TTA33" s="34"/>
      <c r="TTB33" s="34"/>
      <c r="TTC33" s="34"/>
      <c r="TTD33" s="34"/>
      <c r="TTE33" s="34"/>
      <c r="TTF33" s="34"/>
      <c r="TTG33" s="34"/>
      <c r="TTH33" s="34"/>
      <c r="TTI33" s="34"/>
      <c r="TTJ33" s="34"/>
      <c r="TTK33" s="34"/>
      <c r="TTL33" s="34"/>
      <c r="TTM33" s="34"/>
      <c r="TTN33" s="34"/>
      <c r="TTO33" s="34"/>
      <c r="TTP33" s="34"/>
      <c r="TTQ33" s="34"/>
      <c r="TTR33" s="34"/>
      <c r="TTS33" s="34"/>
      <c r="TTT33" s="34"/>
      <c r="TTU33" s="34"/>
      <c r="TTV33" s="34"/>
      <c r="TTW33" s="34"/>
      <c r="TTX33" s="34"/>
      <c r="TTY33" s="34"/>
      <c r="TTZ33" s="34"/>
      <c r="TUA33" s="34"/>
      <c r="TUB33" s="34"/>
      <c r="TUC33" s="34"/>
      <c r="TUD33" s="34"/>
      <c r="TUE33" s="34"/>
      <c r="TUF33" s="34"/>
      <c r="TUG33" s="34"/>
      <c r="TUH33" s="34"/>
      <c r="TUI33" s="34"/>
      <c r="TUJ33" s="34"/>
      <c r="TUK33" s="34"/>
      <c r="TUL33" s="34"/>
      <c r="TUM33" s="34"/>
      <c r="TUN33" s="34"/>
      <c r="TUO33" s="34"/>
      <c r="TUP33" s="34"/>
      <c r="TUQ33" s="34"/>
      <c r="TUR33" s="34"/>
      <c r="TUS33" s="34"/>
      <c r="TUT33" s="34"/>
      <c r="TUU33" s="34"/>
      <c r="TUV33" s="34"/>
      <c r="TUW33" s="34"/>
      <c r="TUX33" s="34"/>
      <c r="TUY33" s="34"/>
      <c r="TUZ33" s="34"/>
      <c r="TVA33" s="34"/>
      <c r="TVB33" s="34"/>
      <c r="TVC33" s="34"/>
      <c r="TVD33" s="34"/>
      <c r="TVE33" s="34"/>
      <c r="TVF33" s="34"/>
      <c r="TVG33" s="34"/>
      <c r="TVH33" s="34"/>
      <c r="TVI33" s="34"/>
      <c r="TVJ33" s="34"/>
      <c r="TVK33" s="34"/>
      <c r="TVL33" s="34"/>
      <c r="TVM33" s="34"/>
      <c r="TVN33" s="34"/>
      <c r="TVO33" s="34"/>
      <c r="TVP33" s="34"/>
      <c r="TVQ33" s="34"/>
      <c r="TVR33" s="34"/>
      <c r="TVS33" s="34"/>
      <c r="TVT33" s="34"/>
      <c r="TVU33" s="34"/>
      <c r="TVV33" s="34"/>
      <c r="TVW33" s="34"/>
      <c r="TVX33" s="34"/>
      <c r="TVY33" s="34"/>
      <c r="TVZ33" s="34"/>
      <c r="TWA33" s="34"/>
      <c r="TWB33" s="34"/>
      <c r="TWC33" s="34"/>
      <c r="TWD33" s="34"/>
      <c r="TWE33" s="34"/>
      <c r="TWF33" s="34"/>
      <c r="TWG33" s="34"/>
      <c r="TWH33" s="34"/>
      <c r="TWI33" s="34"/>
      <c r="TWJ33" s="34"/>
      <c r="TWK33" s="34"/>
      <c r="TWL33" s="34"/>
      <c r="TWM33" s="34"/>
      <c r="TWN33" s="34"/>
      <c r="TWO33" s="34"/>
      <c r="TWP33" s="34"/>
      <c r="TWQ33" s="34"/>
      <c r="TWR33" s="34"/>
      <c r="TWS33" s="34"/>
      <c r="TWT33" s="34"/>
      <c r="TWU33" s="34"/>
      <c r="TWV33" s="34"/>
      <c r="TWW33" s="34"/>
      <c r="TWX33" s="34"/>
      <c r="TWY33" s="34"/>
      <c r="TWZ33" s="34"/>
      <c r="TXA33" s="34"/>
      <c r="TXB33" s="34"/>
      <c r="TXC33" s="34"/>
      <c r="TXD33" s="34"/>
      <c r="TXE33" s="34"/>
      <c r="TXF33" s="34"/>
      <c r="TXG33" s="34"/>
      <c r="TXH33" s="34"/>
      <c r="TXI33" s="34"/>
      <c r="TXJ33" s="34"/>
      <c r="TXK33" s="34"/>
      <c r="TXL33" s="34"/>
      <c r="TXM33" s="34"/>
      <c r="TXN33" s="34"/>
      <c r="TXO33" s="34"/>
      <c r="TXP33" s="34"/>
      <c r="TXQ33" s="34"/>
      <c r="TXR33" s="34"/>
      <c r="TXS33" s="34"/>
      <c r="TXT33" s="34"/>
      <c r="TXU33" s="34"/>
      <c r="TXV33" s="34"/>
      <c r="TXW33" s="34"/>
      <c r="TXX33" s="34"/>
      <c r="TXY33" s="34"/>
      <c r="TXZ33" s="34"/>
      <c r="TYA33" s="34"/>
      <c r="TYB33" s="34"/>
      <c r="TYC33" s="34"/>
      <c r="TYD33" s="34"/>
      <c r="TYE33" s="34"/>
      <c r="TYF33" s="34"/>
      <c r="TYG33" s="34"/>
      <c r="TYH33" s="34"/>
      <c r="TYI33" s="34"/>
      <c r="TYJ33" s="34"/>
      <c r="TYK33" s="34"/>
      <c r="TYL33" s="34"/>
      <c r="TYM33" s="34"/>
      <c r="TYN33" s="34"/>
      <c r="TYO33" s="34"/>
      <c r="TYP33" s="34"/>
      <c r="TYQ33" s="34"/>
      <c r="TYR33" s="34"/>
      <c r="TYS33" s="34"/>
      <c r="TYT33" s="34"/>
      <c r="TYU33" s="34"/>
      <c r="TYV33" s="34"/>
      <c r="TYW33" s="34"/>
      <c r="TYX33" s="34"/>
      <c r="TYY33" s="34"/>
      <c r="TYZ33" s="34"/>
      <c r="TZA33" s="34"/>
      <c r="TZB33" s="34"/>
      <c r="TZC33" s="34"/>
      <c r="TZD33" s="34"/>
      <c r="TZE33" s="34"/>
      <c r="TZF33" s="34"/>
      <c r="TZG33" s="34"/>
      <c r="TZH33" s="34"/>
      <c r="TZI33" s="34"/>
      <c r="TZJ33" s="34"/>
      <c r="TZK33" s="34"/>
      <c r="TZL33" s="34"/>
      <c r="TZM33" s="34"/>
      <c r="TZN33" s="34"/>
      <c r="TZO33" s="34"/>
      <c r="TZP33" s="34"/>
      <c r="TZQ33" s="34"/>
      <c r="TZR33" s="34"/>
      <c r="TZS33" s="34"/>
      <c r="TZT33" s="34"/>
      <c r="TZU33" s="34"/>
      <c r="TZV33" s="34"/>
      <c r="TZW33" s="34"/>
      <c r="TZX33" s="34"/>
      <c r="TZY33" s="34"/>
      <c r="TZZ33" s="34"/>
      <c r="UAA33" s="34"/>
      <c r="UAB33" s="34"/>
      <c r="UAC33" s="34"/>
      <c r="UAD33" s="34"/>
      <c r="UAE33" s="34"/>
      <c r="UAF33" s="34"/>
      <c r="UAG33" s="34"/>
      <c r="UAH33" s="34"/>
      <c r="UAI33" s="34"/>
      <c r="UAJ33" s="34"/>
      <c r="UAK33" s="34"/>
      <c r="UAL33" s="34"/>
      <c r="UAM33" s="34"/>
      <c r="UAN33" s="34"/>
      <c r="UAO33" s="34"/>
      <c r="UAP33" s="34"/>
      <c r="UAQ33" s="34"/>
      <c r="UAR33" s="34"/>
      <c r="UAS33" s="34"/>
      <c r="UAT33" s="34"/>
      <c r="UAU33" s="34"/>
      <c r="UAV33" s="34"/>
      <c r="UAW33" s="34"/>
      <c r="UAX33" s="34"/>
      <c r="UAY33" s="34"/>
      <c r="UAZ33" s="34"/>
      <c r="UBA33" s="34"/>
      <c r="UBB33" s="34"/>
      <c r="UBC33" s="34"/>
      <c r="UBD33" s="34"/>
      <c r="UBE33" s="34"/>
      <c r="UBF33" s="34"/>
      <c r="UBG33" s="34"/>
      <c r="UBH33" s="34"/>
      <c r="UBI33" s="34"/>
      <c r="UBJ33" s="34"/>
      <c r="UBK33" s="34"/>
      <c r="UBL33" s="34"/>
      <c r="UBM33" s="34"/>
      <c r="UBN33" s="34"/>
      <c r="UBO33" s="34"/>
      <c r="UBP33" s="34"/>
      <c r="UBQ33" s="34"/>
      <c r="UBR33" s="34"/>
      <c r="UBS33" s="34"/>
      <c r="UBT33" s="34"/>
      <c r="UBU33" s="34"/>
      <c r="UBV33" s="34"/>
      <c r="UBW33" s="34"/>
      <c r="UBX33" s="34"/>
      <c r="UBY33" s="34"/>
      <c r="UBZ33" s="34"/>
      <c r="UCA33" s="34"/>
      <c r="UCB33" s="34"/>
      <c r="UCC33" s="34"/>
      <c r="UCD33" s="34"/>
      <c r="UCE33" s="34"/>
      <c r="UCF33" s="34"/>
      <c r="UCG33" s="34"/>
      <c r="UCH33" s="34"/>
      <c r="UCI33" s="34"/>
      <c r="UCJ33" s="34"/>
      <c r="UCK33" s="34"/>
      <c r="UCL33" s="34"/>
      <c r="UCM33" s="34"/>
      <c r="UCN33" s="34"/>
      <c r="UCO33" s="34"/>
      <c r="UCP33" s="34"/>
      <c r="UCQ33" s="34"/>
      <c r="UCR33" s="34"/>
      <c r="UCS33" s="34"/>
      <c r="UCT33" s="34"/>
      <c r="UCU33" s="34"/>
      <c r="UCV33" s="34"/>
      <c r="UCW33" s="34"/>
      <c r="UCX33" s="34"/>
      <c r="UCY33" s="34"/>
      <c r="UCZ33" s="34"/>
      <c r="UDA33" s="34"/>
      <c r="UDB33" s="34"/>
      <c r="UDC33" s="34"/>
      <c r="UDD33" s="34"/>
      <c r="UDE33" s="34"/>
      <c r="UDF33" s="34"/>
      <c r="UDG33" s="34"/>
      <c r="UDH33" s="34"/>
      <c r="UDI33" s="34"/>
      <c r="UDJ33" s="34"/>
      <c r="UDK33" s="34"/>
      <c r="UDL33" s="34"/>
      <c r="UDM33" s="34"/>
      <c r="UDN33" s="34"/>
      <c r="UDQ33" s="34"/>
      <c r="UDR33" s="34"/>
      <c r="UDS33" s="34"/>
      <c r="UDT33" s="34"/>
      <c r="UDU33" s="34"/>
      <c r="UDV33" s="34"/>
      <c r="UDW33" s="34"/>
      <c r="UDX33" s="34"/>
      <c r="UDY33" s="34"/>
      <c r="UDZ33" s="34"/>
      <c r="UEA33" s="34"/>
      <c r="UEB33" s="34"/>
      <c r="UEC33" s="34"/>
      <c r="UED33" s="34"/>
      <c r="UEE33" s="34"/>
      <c r="UEF33" s="34"/>
      <c r="UEG33" s="34"/>
      <c r="UEH33" s="34"/>
      <c r="UEI33" s="34"/>
      <c r="UEJ33" s="34"/>
      <c r="UEK33" s="34"/>
      <c r="UEL33" s="34"/>
      <c r="UEM33" s="34"/>
      <c r="UEN33" s="34"/>
      <c r="UEO33" s="34"/>
      <c r="UEP33" s="34"/>
      <c r="UEQ33" s="34"/>
      <c r="UER33" s="34"/>
      <c r="UES33" s="34"/>
      <c r="UET33" s="34"/>
      <c r="UEU33" s="34"/>
      <c r="UEV33" s="34"/>
      <c r="UEW33" s="34"/>
      <c r="UEX33" s="34"/>
      <c r="UEY33" s="34"/>
      <c r="UEZ33" s="34"/>
      <c r="UFA33" s="34"/>
      <c r="UFB33" s="34"/>
      <c r="UFC33" s="34"/>
      <c r="UFD33" s="34"/>
      <c r="UFE33" s="34"/>
      <c r="UFF33" s="34"/>
      <c r="UFG33" s="34"/>
      <c r="UFH33" s="34"/>
      <c r="UFI33" s="34"/>
      <c r="UFJ33" s="34"/>
      <c r="UFK33" s="34"/>
      <c r="UFL33" s="34"/>
      <c r="UFM33" s="34"/>
      <c r="UFN33" s="34"/>
      <c r="UFO33" s="34"/>
      <c r="UFP33" s="34"/>
      <c r="UFQ33" s="34"/>
      <c r="UFR33" s="34"/>
      <c r="UFS33" s="34"/>
      <c r="UFT33" s="34"/>
      <c r="UFU33" s="34"/>
      <c r="UFV33" s="34"/>
      <c r="UFW33" s="34"/>
      <c r="UFX33" s="34"/>
      <c r="UFY33" s="34"/>
      <c r="UFZ33" s="34"/>
      <c r="UGA33" s="34"/>
      <c r="UGB33" s="34"/>
      <c r="UGC33" s="34"/>
      <c r="UGD33" s="34"/>
      <c r="UGE33" s="34"/>
      <c r="UGF33" s="34"/>
      <c r="UGG33" s="34"/>
      <c r="UGH33" s="34"/>
      <c r="UGI33" s="34"/>
      <c r="UGJ33" s="34"/>
      <c r="UGK33" s="34"/>
      <c r="UGL33" s="34"/>
      <c r="UGM33" s="34"/>
      <c r="UGN33" s="34"/>
      <c r="UGO33" s="34"/>
      <c r="UGP33" s="34"/>
      <c r="UGQ33" s="34"/>
      <c r="UGR33" s="34"/>
      <c r="UGS33" s="34"/>
      <c r="UGT33" s="34"/>
      <c r="UGU33" s="34"/>
      <c r="UGV33" s="34"/>
      <c r="UGW33" s="34"/>
      <c r="UGX33" s="34"/>
      <c r="UGY33" s="34"/>
      <c r="UGZ33" s="34"/>
      <c r="UHA33" s="34"/>
      <c r="UHB33" s="34"/>
      <c r="UHC33" s="34"/>
      <c r="UHD33" s="34"/>
      <c r="UHE33" s="34"/>
      <c r="UHF33" s="34"/>
      <c r="UHG33" s="34"/>
      <c r="UHH33" s="34"/>
      <c r="UHI33" s="34"/>
      <c r="UHJ33" s="34"/>
      <c r="UHK33" s="34"/>
      <c r="UHL33" s="34"/>
      <c r="UHM33" s="34"/>
      <c r="UHN33" s="34"/>
      <c r="UHO33" s="34"/>
      <c r="UHP33" s="34"/>
      <c r="UHQ33" s="34"/>
      <c r="UHR33" s="34"/>
      <c r="UHS33" s="34"/>
      <c r="UHT33" s="34"/>
      <c r="UHU33" s="34"/>
      <c r="UHV33" s="34"/>
      <c r="UHW33" s="34"/>
      <c r="UHX33" s="34"/>
      <c r="UHY33" s="34"/>
      <c r="UHZ33" s="34"/>
      <c r="UIA33" s="34"/>
      <c r="UIB33" s="34"/>
      <c r="UIC33" s="34"/>
      <c r="UID33" s="34"/>
      <c r="UIE33" s="34"/>
      <c r="UIF33" s="34"/>
      <c r="UIG33" s="34"/>
      <c r="UIH33" s="34"/>
      <c r="UII33" s="34"/>
      <c r="UIJ33" s="34"/>
      <c r="UIK33" s="34"/>
      <c r="UIL33" s="34"/>
      <c r="UIM33" s="34"/>
      <c r="UIN33" s="34"/>
      <c r="UIO33" s="34"/>
      <c r="UIP33" s="34"/>
      <c r="UIQ33" s="34"/>
      <c r="UIR33" s="34"/>
      <c r="UIS33" s="34"/>
      <c r="UIT33" s="34"/>
      <c r="UIU33" s="34"/>
      <c r="UIV33" s="34"/>
      <c r="UIW33" s="34"/>
      <c r="UIX33" s="34"/>
      <c r="UIY33" s="34"/>
      <c r="UIZ33" s="34"/>
      <c r="UJA33" s="34"/>
      <c r="UJB33" s="34"/>
      <c r="UJC33" s="34"/>
      <c r="UJD33" s="34"/>
      <c r="UJE33" s="34"/>
      <c r="UJF33" s="34"/>
      <c r="UJG33" s="34"/>
      <c r="UJH33" s="34"/>
      <c r="UJI33" s="34"/>
      <c r="UJJ33" s="34"/>
      <c r="UJK33" s="34"/>
      <c r="UJL33" s="34"/>
      <c r="UJM33" s="34"/>
      <c r="UJN33" s="34"/>
      <c r="UJO33" s="34"/>
      <c r="UJP33" s="34"/>
      <c r="UJQ33" s="34"/>
      <c r="UJR33" s="34"/>
      <c r="UJS33" s="34"/>
      <c r="UJT33" s="34"/>
      <c r="UJU33" s="34"/>
      <c r="UJV33" s="34"/>
      <c r="UJW33" s="34"/>
      <c r="UJX33" s="34"/>
      <c r="UJY33" s="34"/>
      <c r="UJZ33" s="34"/>
      <c r="UKA33" s="34"/>
      <c r="UKB33" s="34"/>
      <c r="UKC33" s="34"/>
      <c r="UKD33" s="34"/>
      <c r="UKE33" s="34"/>
      <c r="UKF33" s="34"/>
      <c r="UKG33" s="34"/>
      <c r="UKH33" s="34"/>
      <c r="UKI33" s="34"/>
      <c r="UKJ33" s="34"/>
      <c r="UKK33" s="34"/>
      <c r="UKL33" s="34"/>
      <c r="UKM33" s="34"/>
      <c r="UKN33" s="34"/>
      <c r="UKO33" s="34"/>
      <c r="UKP33" s="34"/>
      <c r="UKQ33" s="34"/>
      <c r="UKR33" s="34"/>
      <c r="UKS33" s="34"/>
      <c r="UKT33" s="34"/>
      <c r="UKU33" s="34"/>
      <c r="UKV33" s="34"/>
      <c r="UKW33" s="34"/>
      <c r="UKX33" s="34"/>
      <c r="UKY33" s="34"/>
      <c r="UKZ33" s="34"/>
      <c r="ULA33" s="34"/>
      <c r="ULB33" s="34"/>
      <c r="ULC33" s="34"/>
      <c r="ULD33" s="34"/>
      <c r="ULE33" s="34"/>
      <c r="ULF33" s="34"/>
      <c r="ULG33" s="34"/>
      <c r="ULH33" s="34"/>
      <c r="ULI33" s="34"/>
      <c r="ULJ33" s="34"/>
      <c r="ULK33" s="34"/>
      <c r="ULL33" s="34"/>
      <c r="ULM33" s="34"/>
      <c r="ULN33" s="34"/>
      <c r="ULO33" s="34"/>
      <c r="ULP33" s="34"/>
      <c r="ULQ33" s="34"/>
      <c r="ULR33" s="34"/>
      <c r="ULS33" s="34"/>
      <c r="ULT33" s="34"/>
      <c r="ULU33" s="34"/>
      <c r="ULV33" s="34"/>
      <c r="ULW33" s="34"/>
      <c r="ULX33" s="34"/>
      <c r="ULY33" s="34"/>
      <c r="ULZ33" s="34"/>
      <c r="UMA33" s="34"/>
      <c r="UMB33" s="34"/>
      <c r="UMC33" s="34"/>
      <c r="UMD33" s="34"/>
      <c r="UME33" s="34"/>
      <c r="UMF33" s="34"/>
      <c r="UMG33" s="34"/>
      <c r="UMH33" s="34"/>
      <c r="UMI33" s="34"/>
      <c r="UMJ33" s="34"/>
      <c r="UMK33" s="34"/>
      <c r="UML33" s="34"/>
      <c r="UMM33" s="34"/>
      <c r="UMN33" s="34"/>
      <c r="UMO33" s="34"/>
      <c r="UMP33" s="34"/>
      <c r="UMQ33" s="34"/>
      <c r="UMR33" s="34"/>
      <c r="UMS33" s="34"/>
      <c r="UMT33" s="34"/>
      <c r="UMU33" s="34"/>
      <c r="UMV33" s="34"/>
      <c r="UMW33" s="34"/>
      <c r="UMX33" s="34"/>
      <c r="UMY33" s="34"/>
      <c r="UMZ33" s="34"/>
      <c r="UNA33" s="34"/>
      <c r="UNB33" s="34"/>
      <c r="UNC33" s="34"/>
      <c r="UND33" s="34"/>
      <c r="UNE33" s="34"/>
      <c r="UNF33" s="34"/>
      <c r="UNG33" s="34"/>
      <c r="UNH33" s="34"/>
      <c r="UNI33" s="34"/>
      <c r="UNJ33" s="34"/>
      <c r="UNK33" s="34"/>
      <c r="UNL33" s="34"/>
      <c r="UNM33" s="34"/>
      <c r="UNN33" s="34"/>
      <c r="UNO33" s="34"/>
      <c r="UNP33" s="34"/>
      <c r="UNQ33" s="34"/>
      <c r="UNR33" s="34"/>
      <c r="UNS33" s="34"/>
      <c r="UNT33" s="34"/>
      <c r="UNU33" s="34"/>
      <c r="UNV33" s="34"/>
      <c r="UNW33" s="34"/>
      <c r="UNX33" s="34"/>
      <c r="UNY33" s="34"/>
      <c r="UNZ33" s="34"/>
      <c r="UOA33" s="34"/>
      <c r="UOB33" s="34"/>
      <c r="UOC33" s="34"/>
      <c r="UOD33" s="34"/>
      <c r="UOE33" s="34"/>
      <c r="UOF33" s="34"/>
      <c r="UOG33" s="34"/>
      <c r="UOH33" s="34"/>
      <c r="UOI33" s="34"/>
      <c r="UOJ33" s="34"/>
      <c r="UOK33" s="34"/>
      <c r="UOL33" s="34"/>
      <c r="UOM33" s="34"/>
      <c r="UON33" s="34"/>
      <c r="UOO33" s="34"/>
      <c r="UOP33" s="34"/>
      <c r="UOQ33" s="34"/>
      <c r="UOR33" s="34"/>
      <c r="UOS33" s="34"/>
      <c r="UOT33" s="34"/>
      <c r="UOU33" s="34"/>
      <c r="UOV33" s="34"/>
      <c r="UOW33" s="34"/>
      <c r="UOX33" s="34"/>
      <c r="UOY33" s="34"/>
      <c r="UOZ33" s="34"/>
      <c r="UPA33" s="34"/>
      <c r="UPB33" s="34"/>
      <c r="UPC33" s="34"/>
      <c r="UPD33" s="34"/>
      <c r="UPE33" s="34"/>
      <c r="UPF33" s="34"/>
      <c r="UPG33" s="34"/>
      <c r="UPH33" s="34"/>
      <c r="UPI33" s="34"/>
      <c r="UPJ33" s="34"/>
      <c r="UPK33" s="34"/>
      <c r="UPL33" s="34"/>
      <c r="UPM33" s="34"/>
      <c r="UPN33" s="34"/>
      <c r="UPO33" s="34"/>
      <c r="UPP33" s="34"/>
      <c r="UPQ33" s="34"/>
      <c r="UPR33" s="34"/>
      <c r="UPS33" s="34"/>
      <c r="UPT33" s="34"/>
      <c r="UPU33" s="34"/>
      <c r="UPV33" s="34"/>
      <c r="UPW33" s="34"/>
      <c r="UPX33" s="34"/>
      <c r="UPY33" s="34"/>
      <c r="UPZ33" s="34"/>
      <c r="UQA33" s="34"/>
      <c r="UQB33" s="34"/>
      <c r="UQC33" s="34"/>
      <c r="UQD33" s="34"/>
      <c r="UQE33" s="34"/>
      <c r="UQF33" s="34"/>
      <c r="UQG33" s="34"/>
      <c r="UQH33" s="34"/>
      <c r="UQI33" s="34"/>
      <c r="UQJ33" s="34"/>
      <c r="UQK33" s="34"/>
      <c r="UQL33" s="34"/>
      <c r="UQM33" s="34"/>
      <c r="UQN33" s="34"/>
      <c r="UQO33" s="34"/>
      <c r="UQP33" s="34"/>
      <c r="UQQ33" s="34"/>
      <c r="UQR33" s="34"/>
      <c r="UQS33" s="34"/>
      <c r="UQT33" s="34"/>
      <c r="UQU33" s="34"/>
      <c r="UQV33" s="34"/>
      <c r="UQW33" s="34"/>
      <c r="UQX33" s="34"/>
      <c r="UQY33" s="34"/>
      <c r="UQZ33" s="34"/>
      <c r="URA33" s="34"/>
      <c r="URB33" s="34"/>
      <c r="URC33" s="34"/>
      <c r="URD33" s="34"/>
      <c r="URE33" s="34"/>
      <c r="URF33" s="34"/>
      <c r="URG33" s="34"/>
      <c r="URH33" s="34"/>
      <c r="URI33" s="34"/>
      <c r="URJ33" s="34"/>
      <c r="URK33" s="34"/>
      <c r="URL33" s="34"/>
      <c r="URM33" s="34"/>
      <c r="URN33" s="34"/>
      <c r="URO33" s="34"/>
      <c r="URP33" s="34"/>
      <c r="URQ33" s="34"/>
      <c r="URR33" s="34"/>
      <c r="URS33" s="34"/>
      <c r="URT33" s="34"/>
      <c r="URU33" s="34"/>
      <c r="URV33" s="34"/>
      <c r="URW33" s="34"/>
      <c r="URX33" s="34"/>
      <c r="URY33" s="34"/>
      <c r="URZ33" s="34"/>
      <c r="USA33" s="34"/>
      <c r="USB33" s="34"/>
      <c r="USC33" s="34"/>
      <c r="USD33" s="34"/>
      <c r="USE33" s="34"/>
      <c r="USF33" s="34"/>
      <c r="USG33" s="34"/>
      <c r="USH33" s="34"/>
      <c r="USI33" s="34"/>
      <c r="USJ33" s="34"/>
      <c r="USK33" s="34"/>
      <c r="USL33" s="34"/>
      <c r="USM33" s="34"/>
      <c r="USN33" s="34"/>
      <c r="USO33" s="34"/>
      <c r="USP33" s="34"/>
      <c r="USQ33" s="34"/>
      <c r="USR33" s="34"/>
      <c r="USS33" s="34"/>
      <c r="UST33" s="34"/>
      <c r="USU33" s="34"/>
      <c r="USV33" s="34"/>
      <c r="USW33" s="34"/>
      <c r="USX33" s="34"/>
      <c r="USY33" s="34"/>
      <c r="USZ33" s="34"/>
      <c r="UTA33" s="34"/>
      <c r="UTB33" s="34"/>
      <c r="UTC33" s="34"/>
      <c r="UTD33" s="34"/>
      <c r="UTE33" s="34"/>
      <c r="UTF33" s="34"/>
      <c r="UTG33" s="34"/>
      <c r="UTH33" s="34"/>
      <c r="UTI33" s="34"/>
      <c r="UTJ33" s="34"/>
      <c r="UTK33" s="34"/>
      <c r="UTL33" s="34"/>
      <c r="UTM33" s="34"/>
      <c r="UTN33" s="34"/>
      <c r="UTO33" s="34"/>
      <c r="UTP33" s="34"/>
      <c r="UTQ33" s="34"/>
      <c r="UTR33" s="34"/>
      <c r="UTS33" s="34"/>
      <c r="UTT33" s="34"/>
      <c r="UTU33" s="34"/>
      <c r="UTV33" s="34"/>
      <c r="UTW33" s="34"/>
      <c r="UTX33" s="34"/>
      <c r="UTY33" s="34"/>
      <c r="UTZ33" s="34"/>
      <c r="UUA33" s="34"/>
      <c r="UUB33" s="34"/>
      <c r="UUC33" s="34"/>
      <c r="UUD33" s="34"/>
      <c r="UUE33" s="34"/>
      <c r="UUF33" s="34"/>
      <c r="UUG33" s="34"/>
      <c r="UUH33" s="34"/>
      <c r="UUI33" s="34"/>
      <c r="UUJ33" s="34"/>
      <c r="UUK33" s="34"/>
      <c r="UUL33" s="34"/>
      <c r="UUM33" s="34"/>
      <c r="UUN33" s="34"/>
      <c r="UUO33" s="34"/>
      <c r="UUP33" s="34"/>
      <c r="UUQ33" s="34"/>
      <c r="UUR33" s="34"/>
      <c r="UUS33" s="34"/>
      <c r="UUT33" s="34"/>
      <c r="UUU33" s="34"/>
      <c r="UUV33" s="34"/>
      <c r="UUW33" s="34"/>
      <c r="UUX33" s="34"/>
      <c r="UUY33" s="34"/>
      <c r="UUZ33" s="34"/>
      <c r="UVA33" s="34"/>
      <c r="UVB33" s="34"/>
      <c r="UVC33" s="34"/>
      <c r="UVD33" s="34"/>
      <c r="UVE33" s="34"/>
      <c r="UVF33" s="34"/>
      <c r="UVG33" s="34"/>
      <c r="UVH33" s="34"/>
      <c r="UVI33" s="34"/>
      <c r="UVJ33" s="34"/>
      <c r="UVK33" s="34"/>
      <c r="UVL33" s="34"/>
      <c r="UVM33" s="34"/>
      <c r="UVN33" s="34"/>
      <c r="UVO33" s="34"/>
      <c r="UVP33" s="34"/>
      <c r="UVQ33" s="34"/>
      <c r="UVR33" s="34"/>
      <c r="UVS33" s="34"/>
      <c r="UVT33" s="34"/>
      <c r="UVU33" s="34"/>
      <c r="UVV33" s="34"/>
      <c r="UVW33" s="34"/>
      <c r="UVX33" s="34"/>
      <c r="UVY33" s="34"/>
      <c r="UVZ33" s="34"/>
      <c r="UWA33" s="34"/>
      <c r="UWB33" s="34"/>
      <c r="UWC33" s="34"/>
      <c r="UWD33" s="34"/>
      <c r="UWE33" s="34"/>
      <c r="UWF33" s="34"/>
      <c r="UWG33" s="34"/>
      <c r="UWH33" s="34"/>
      <c r="UWI33" s="34"/>
      <c r="UWJ33" s="34"/>
      <c r="UWK33" s="34"/>
      <c r="UWL33" s="34"/>
      <c r="UWM33" s="34"/>
      <c r="UWN33" s="34"/>
      <c r="UWO33" s="34"/>
      <c r="UWP33" s="34"/>
      <c r="UWS33" s="34"/>
      <c r="UWT33" s="34"/>
      <c r="UWU33" s="34"/>
      <c r="UWV33" s="34"/>
      <c r="UWW33" s="34"/>
      <c r="UWX33" s="34"/>
      <c r="UWY33" s="34"/>
      <c r="UWZ33" s="34"/>
      <c r="UXA33" s="34"/>
      <c r="UXB33" s="34"/>
      <c r="UXC33" s="34"/>
      <c r="UXD33" s="34"/>
      <c r="UXE33" s="34"/>
      <c r="UXF33" s="34"/>
      <c r="UXG33" s="34"/>
      <c r="UXH33" s="34"/>
      <c r="UXI33" s="34"/>
      <c r="UXJ33" s="34"/>
      <c r="UXK33" s="34"/>
      <c r="UXL33" s="34"/>
      <c r="UXM33" s="34"/>
      <c r="UXN33" s="34"/>
      <c r="UXO33" s="34"/>
      <c r="UXP33" s="34"/>
      <c r="UXQ33" s="34"/>
      <c r="UXR33" s="34"/>
      <c r="UXS33" s="34"/>
      <c r="UXT33" s="34"/>
      <c r="UXU33" s="34"/>
      <c r="UXV33" s="34"/>
      <c r="UXW33" s="34"/>
      <c r="UXX33" s="34"/>
      <c r="UXY33" s="34"/>
      <c r="UXZ33" s="34"/>
      <c r="UYA33" s="34"/>
      <c r="UYB33" s="34"/>
      <c r="UYC33" s="34"/>
      <c r="UYD33" s="34"/>
      <c r="UYE33" s="34"/>
      <c r="UYF33" s="34"/>
      <c r="UYG33" s="34"/>
      <c r="UYH33" s="34"/>
      <c r="UYI33" s="34"/>
      <c r="UYJ33" s="34"/>
      <c r="UYK33" s="34"/>
      <c r="UYL33" s="34"/>
      <c r="UYM33" s="34"/>
      <c r="UYN33" s="34"/>
      <c r="UYO33" s="34"/>
      <c r="UYP33" s="34"/>
      <c r="UYQ33" s="34"/>
      <c r="UYR33" s="34"/>
      <c r="UYS33" s="34"/>
      <c r="UYT33" s="34"/>
      <c r="UYU33" s="34"/>
      <c r="UYV33" s="34"/>
      <c r="UYW33" s="34"/>
      <c r="UYX33" s="34"/>
      <c r="UYY33" s="34"/>
      <c r="UYZ33" s="34"/>
      <c r="UZA33" s="34"/>
      <c r="UZB33" s="34"/>
      <c r="UZC33" s="34"/>
      <c r="UZD33" s="34"/>
      <c r="UZE33" s="34"/>
      <c r="UZF33" s="34"/>
      <c r="UZG33" s="34"/>
      <c r="UZH33" s="34"/>
      <c r="UZI33" s="34"/>
      <c r="UZJ33" s="34"/>
      <c r="UZK33" s="34"/>
      <c r="UZL33" s="34"/>
      <c r="UZM33" s="34"/>
      <c r="UZN33" s="34"/>
      <c r="UZO33" s="34"/>
      <c r="UZP33" s="34"/>
      <c r="UZQ33" s="34"/>
      <c r="UZR33" s="34"/>
      <c r="UZS33" s="34"/>
      <c r="UZT33" s="34"/>
      <c r="UZU33" s="34"/>
      <c r="UZV33" s="34"/>
      <c r="UZW33" s="34"/>
      <c r="UZX33" s="34"/>
      <c r="UZY33" s="34"/>
      <c r="UZZ33" s="34"/>
      <c r="VAA33" s="34"/>
      <c r="VAB33" s="34"/>
      <c r="VAC33" s="34"/>
      <c r="VAD33" s="34"/>
      <c r="VAE33" s="34"/>
      <c r="VAF33" s="34"/>
      <c r="VAG33" s="34"/>
      <c r="VAH33" s="34"/>
      <c r="VAI33" s="34"/>
      <c r="VAJ33" s="34"/>
      <c r="VAK33" s="34"/>
      <c r="VAL33" s="34"/>
      <c r="VAM33" s="34"/>
      <c r="VAN33" s="34"/>
      <c r="VAO33" s="34"/>
      <c r="VAP33" s="34"/>
      <c r="VAQ33" s="34"/>
      <c r="VAR33" s="34"/>
      <c r="VAS33" s="34"/>
      <c r="VAT33" s="34"/>
      <c r="VAU33" s="34"/>
      <c r="VAV33" s="34"/>
      <c r="VAW33" s="34"/>
      <c r="VAX33" s="34"/>
      <c r="VAY33" s="34"/>
      <c r="VAZ33" s="34"/>
      <c r="VBA33" s="34"/>
      <c r="VBB33" s="34"/>
      <c r="VBC33" s="34"/>
      <c r="VBD33" s="34"/>
      <c r="VBE33" s="34"/>
      <c r="VBF33" s="34"/>
      <c r="VBG33" s="34"/>
      <c r="VBH33" s="34"/>
      <c r="VBI33" s="34"/>
      <c r="VBJ33" s="34"/>
      <c r="VBK33" s="34"/>
      <c r="VBL33" s="34"/>
      <c r="VBM33" s="34"/>
      <c r="VBN33" s="34"/>
      <c r="VBO33" s="34"/>
      <c r="VBP33" s="34"/>
      <c r="VBQ33" s="34"/>
      <c r="VBR33" s="34"/>
      <c r="VBS33" s="34"/>
      <c r="VBT33" s="34"/>
      <c r="VBU33" s="34"/>
      <c r="VBV33" s="34"/>
      <c r="VBW33" s="34"/>
      <c r="VBX33" s="34"/>
      <c r="VBY33" s="34"/>
      <c r="VBZ33" s="34"/>
      <c r="VCA33" s="34"/>
      <c r="VCB33" s="34"/>
      <c r="VCC33" s="34"/>
      <c r="VCD33" s="34"/>
      <c r="VCE33" s="34"/>
      <c r="VCF33" s="34"/>
      <c r="VCG33" s="34"/>
      <c r="VCH33" s="34"/>
      <c r="VCI33" s="34"/>
      <c r="VCJ33" s="34"/>
      <c r="VCK33" s="34"/>
      <c r="VCL33" s="34"/>
      <c r="VCM33" s="34"/>
      <c r="VCN33" s="34"/>
      <c r="VCO33" s="34"/>
      <c r="VCP33" s="34"/>
      <c r="VCQ33" s="34"/>
      <c r="VCR33" s="34"/>
      <c r="VCS33" s="34"/>
      <c r="VCT33" s="34"/>
      <c r="VCU33" s="34"/>
      <c r="VCV33" s="34"/>
      <c r="VCW33" s="34"/>
      <c r="VCX33" s="34"/>
      <c r="VCY33" s="34"/>
      <c r="VCZ33" s="34"/>
      <c r="VDA33" s="34"/>
      <c r="VDB33" s="34"/>
      <c r="VDC33" s="34"/>
      <c r="VDD33" s="34"/>
      <c r="VDE33" s="34"/>
      <c r="VDF33" s="34"/>
      <c r="VDG33" s="34"/>
      <c r="VDH33" s="34"/>
      <c r="VDI33" s="34"/>
      <c r="VDJ33" s="34"/>
      <c r="VDK33" s="34"/>
      <c r="VDL33" s="34"/>
      <c r="VDM33" s="34"/>
      <c r="VDN33" s="34"/>
      <c r="VDO33" s="34"/>
      <c r="VDP33" s="34"/>
      <c r="VDQ33" s="34"/>
      <c r="VDR33" s="34"/>
      <c r="VDS33" s="34"/>
      <c r="VDT33" s="34"/>
      <c r="VDU33" s="34"/>
      <c r="VDV33" s="34"/>
      <c r="VDW33" s="34"/>
      <c r="VDX33" s="34"/>
      <c r="VDY33" s="34"/>
      <c r="VDZ33" s="34"/>
      <c r="VEA33" s="34"/>
      <c r="VEB33" s="34"/>
      <c r="VEC33" s="34"/>
      <c r="VED33" s="34"/>
      <c r="VEE33" s="34"/>
      <c r="VEF33" s="34"/>
      <c r="VEG33" s="34"/>
      <c r="VEH33" s="34"/>
      <c r="VEI33" s="34"/>
      <c r="VEJ33" s="34"/>
      <c r="VEK33" s="34"/>
      <c r="VEL33" s="34"/>
      <c r="VEM33" s="34"/>
      <c r="VEN33" s="34"/>
      <c r="VEO33" s="34"/>
      <c r="VEP33" s="34"/>
      <c r="VEQ33" s="34"/>
      <c r="VER33" s="34"/>
      <c r="VES33" s="34"/>
      <c r="VET33" s="34"/>
      <c r="VEU33" s="34"/>
      <c r="VEV33" s="34"/>
      <c r="VEW33" s="34"/>
      <c r="VEX33" s="34"/>
      <c r="VEY33" s="34"/>
      <c r="VEZ33" s="34"/>
      <c r="VFA33" s="34"/>
      <c r="VFB33" s="34"/>
      <c r="VFC33" s="34"/>
      <c r="VFD33" s="34"/>
      <c r="VFE33" s="34"/>
      <c r="VFF33" s="34"/>
      <c r="VFG33" s="34"/>
      <c r="VFH33" s="34"/>
      <c r="VFI33" s="34"/>
      <c r="VFJ33" s="34"/>
      <c r="VFK33" s="34"/>
      <c r="VFL33" s="34"/>
      <c r="VFM33" s="34"/>
      <c r="VFN33" s="34"/>
      <c r="VFO33" s="34"/>
      <c r="VFP33" s="34"/>
      <c r="VFQ33" s="34"/>
      <c r="VFR33" s="34"/>
      <c r="VFS33" s="34"/>
      <c r="VFT33" s="34"/>
      <c r="VFU33" s="34"/>
      <c r="VFV33" s="34"/>
      <c r="VFW33" s="34"/>
      <c r="VFX33" s="34"/>
      <c r="VFY33" s="34"/>
      <c r="VFZ33" s="34"/>
      <c r="VGA33" s="34"/>
      <c r="VGB33" s="34"/>
      <c r="VGC33" s="34"/>
      <c r="VGD33" s="34"/>
      <c r="VGE33" s="34"/>
      <c r="VGF33" s="34"/>
      <c r="VGG33" s="34"/>
      <c r="VGH33" s="34"/>
      <c r="VGI33" s="34"/>
      <c r="VGJ33" s="34"/>
      <c r="VGK33" s="34"/>
      <c r="VGL33" s="34"/>
      <c r="VGM33" s="34"/>
      <c r="VGN33" s="34"/>
      <c r="VGO33" s="34"/>
      <c r="VGP33" s="34"/>
      <c r="VGQ33" s="34"/>
      <c r="VGR33" s="34"/>
      <c r="VGS33" s="34"/>
      <c r="VGT33" s="34"/>
      <c r="VGU33" s="34"/>
      <c r="VGV33" s="34"/>
      <c r="VGW33" s="34"/>
      <c r="VGX33" s="34"/>
      <c r="VGY33" s="34"/>
      <c r="VGZ33" s="34"/>
      <c r="VHA33" s="34"/>
      <c r="VHB33" s="34"/>
      <c r="VHC33" s="34"/>
      <c r="VHD33" s="34"/>
      <c r="VHE33" s="34"/>
      <c r="VHF33" s="34"/>
      <c r="VHG33" s="34"/>
      <c r="VHH33" s="34"/>
      <c r="VHI33" s="34"/>
      <c r="VHJ33" s="34"/>
      <c r="VHK33" s="34"/>
      <c r="VHL33" s="34"/>
      <c r="VHM33" s="34"/>
      <c r="VHN33" s="34"/>
      <c r="VHO33" s="34"/>
      <c r="VHP33" s="34"/>
      <c r="VHQ33" s="34"/>
      <c r="VHR33" s="34"/>
      <c r="VHS33" s="34"/>
      <c r="VHT33" s="34"/>
      <c r="VHU33" s="34"/>
      <c r="VHV33" s="34"/>
      <c r="VHW33" s="34"/>
      <c r="VHX33" s="34"/>
      <c r="VHY33" s="34"/>
      <c r="VHZ33" s="34"/>
      <c r="VIA33" s="34"/>
      <c r="VIB33" s="34"/>
      <c r="VIC33" s="34"/>
      <c r="VID33" s="34"/>
      <c r="VIE33" s="34"/>
      <c r="VIF33" s="34"/>
      <c r="VIG33" s="34"/>
      <c r="VIH33" s="34"/>
      <c r="VII33" s="34"/>
      <c r="VIJ33" s="34"/>
      <c r="VIK33" s="34"/>
      <c r="VIL33" s="34"/>
      <c r="VIM33" s="34"/>
      <c r="VIN33" s="34"/>
      <c r="VIO33" s="34"/>
      <c r="VIP33" s="34"/>
      <c r="VIQ33" s="34"/>
      <c r="VIR33" s="34"/>
      <c r="VIS33" s="34"/>
      <c r="VIT33" s="34"/>
      <c r="VIU33" s="34"/>
      <c r="VIV33" s="34"/>
      <c r="VIW33" s="34"/>
      <c r="VIX33" s="34"/>
      <c r="VIY33" s="34"/>
      <c r="VIZ33" s="34"/>
      <c r="VJA33" s="34"/>
      <c r="VJB33" s="34"/>
      <c r="VJC33" s="34"/>
      <c r="VJD33" s="34"/>
      <c r="VJE33" s="34"/>
      <c r="VJF33" s="34"/>
      <c r="VJG33" s="34"/>
      <c r="VJH33" s="34"/>
      <c r="VJI33" s="34"/>
      <c r="VJJ33" s="34"/>
      <c r="VJK33" s="34"/>
      <c r="VJL33" s="34"/>
      <c r="VJM33" s="34"/>
      <c r="VJN33" s="34"/>
      <c r="VJO33" s="34"/>
      <c r="VJP33" s="34"/>
      <c r="VJQ33" s="34"/>
      <c r="VJR33" s="34"/>
      <c r="VJS33" s="34"/>
      <c r="VJT33" s="34"/>
      <c r="VJU33" s="34"/>
      <c r="VJV33" s="34"/>
      <c r="VJW33" s="34"/>
      <c r="VJX33" s="34"/>
      <c r="VJY33" s="34"/>
      <c r="VJZ33" s="34"/>
      <c r="VKA33" s="34"/>
      <c r="VKB33" s="34"/>
      <c r="VKC33" s="34"/>
      <c r="VKD33" s="34"/>
      <c r="VKE33" s="34"/>
      <c r="VKF33" s="34"/>
      <c r="VKG33" s="34"/>
      <c r="VKH33" s="34"/>
      <c r="VKI33" s="34"/>
      <c r="VKJ33" s="34"/>
      <c r="VKK33" s="34"/>
      <c r="VKL33" s="34"/>
      <c r="VKM33" s="34"/>
      <c r="VKN33" s="34"/>
      <c r="VKO33" s="34"/>
      <c r="VKP33" s="34"/>
      <c r="VKQ33" s="34"/>
      <c r="VKR33" s="34"/>
      <c r="VKS33" s="34"/>
      <c r="VKT33" s="34"/>
      <c r="VKU33" s="34"/>
      <c r="VKV33" s="34"/>
      <c r="VKW33" s="34"/>
      <c r="VKX33" s="34"/>
      <c r="VKY33" s="34"/>
      <c r="VKZ33" s="34"/>
      <c r="VLA33" s="34"/>
      <c r="VLB33" s="34"/>
      <c r="VLC33" s="34"/>
      <c r="VLD33" s="34"/>
      <c r="VLE33" s="34"/>
      <c r="VLF33" s="34"/>
      <c r="VLG33" s="34"/>
      <c r="VLH33" s="34"/>
      <c r="VLI33" s="34"/>
      <c r="VLJ33" s="34"/>
      <c r="VLK33" s="34"/>
      <c r="VLL33" s="34"/>
      <c r="VLM33" s="34"/>
      <c r="VLN33" s="34"/>
      <c r="VLO33" s="34"/>
      <c r="VLP33" s="34"/>
      <c r="VLQ33" s="34"/>
      <c r="VLR33" s="34"/>
      <c r="VLS33" s="34"/>
      <c r="VLT33" s="34"/>
      <c r="VLU33" s="34"/>
      <c r="VLV33" s="34"/>
      <c r="VLW33" s="34"/>
      <c r="VLX33" s="34"/>
      <c r="VLY33" s="34"/>
      <c r="VLZ33" s="34"/>
      <c r="VMA33" s="34"/>
      <c r="VMB33" s="34"/>
      <c r="VMC33" s="34"/>
      <c r="VMD33" s="34"/>
      <c r="VME33" s="34"/>
      <c r="VMF33" s="34"/>
      <c r="VMG33" s="34"/>
      <c r="VMH33" s="34"/>
      <c r="VMI33" s="34"/>
      <c r="VMJ33" s="34"/>
      <c r="VMK33" s="34"/>
      <c r="VML33" s="34"/>
      <c r="VMM33" s="34"/>
      <c r="VMN33" s="34"/>
      <c r="VMO33" s="34"/>
      <c r="VMP33" s="34"/>
      <c r="VMQ33" s="34"/>
      <c r="VMR33" s="34"/>
      <c r="VMS33" s="34"/>
      <c r="VMT33" s="34"/>
      <c r="VMU33" s="34"/>
      <c r="VMV33" s="34"/>
      <c r="VMW33" s="34"/>
      <c r="VMX33" s="34"/>
      <c r="VMY33" s="34"/>
      <c r="VMZ33" s="34"/>
      <c r="VNA33" s="34"/>
      <c r="VNB33" s="34"/>
      <c r="VNC33" s="34"/>
      <c r="VND33" s="34"/>
      <c r="VNE33" s="34"/>
      <c r="VNF33" s="34"/>
      <c r="VNG33" s="34"/>
      <c r="VNH33" s="34"/>
      <c r="VNI33" s="34"/>
      <c r="VNJ33" s="34"/>
      <c r="VNK33" s="34"/>
      <c r="VNL33" s="34"/>
      <c r="VNM33" s="34"/>
      <c r="VNN33" s="34"/>
      <c r="VNO33" s="34"/>
      <c r="VNP33" s="34"/>
      <c r="VNQ33" s="34"/>
      <c r="VNR33" s="34"/>
      <c r="VNS33" s="34"/>
      <c r="VNT33" s="34"/>
      <c r="VNU33" s="34"/>
      <c r="VNV33" s="34"/>
      <c r="VNW33" s="34"/>
      <c r="VNX33" s="34"/>
      <c r="VNY33" s="34"/>
      <c r="VNZ33" s="34"/>
      <c r="VOA33" s="34"/>
      <c r="VOB33" s="34"/>
      <c r="VOC33" s="34"/>
      <c r="VOD33" s="34"/>
      <c r="VOE33" s="34"/>
      <c r="VOF33" s="34"/>
      <c r="VOG33" s="34"/>
      <c r="VOH33" s="34"/>
      <c r="VOI33" s="34"/>
      <c r="VOJ33" s="34"/>
      <c r="VOK33" s="34"/>
      <c r="VOL33" s="34"/>
      <c r="VOM33" s="34"/>
      <c r="VON33" s="34"/>
      <c r="VOO33" s="34"/>
      <c r="VOP33" s="34"/>
      <c r="VOQ33" s="34"/>
      <c r="VOR33" s="34"/>
      <c r="VOS33" s="34"/>
      <c r="VOT33" s="34"/>
      <c r="VOU33" s="34"/>
      <c r="VOV33" s="34"/>
      <c r="VOW33" s="34"/>
      <c r="VOX33" s="34"/>
      <c r="VOY33" s="34"/>
      <c r="VOZ33" s="34"/>
      <c r="VPA33" s="34"/>
      <c r="VPB33" s="34"/>
      <c r="VPC33" s="34"/>
      <c r="VPD33" s="34"/>
      <c r="VPE33" s="34"/>
      <c r="VPF33" s="34"/>
      <c r="VPG33" s="34"/>
      <c r="VPH33" s="34"/>
      <c r="VPI33" s="34"/>
      <c r="VPJ33" s="34"/>
      <c r="VPK33" s="34"/>
      <c r="VPL33" s="34"/>
      <c r="VPM33" s="34"/>
      <c r="VPN33" s="34"/>
      <c r="VPO33" s="34"/>
      <c r="VPP33" s="34"/>
      <c r="VPQ33" s="34"/>
      <c r="VPR33" s="34"/>
      <c r="VPS33" s="34"/>
      <c r="VPT33" s="34"/>
      <c r="VPU33" s="34"/>
      <c r="VPV33" s="34"/>
      <c r="VPW33" s="34"/>
      <c r="VPX33" s="34"/>
      <c r="VPY33" s="34"/>
      <c r="VPZ33" s="34"/>
      <c r="VQA33" s="34"/>
      <c r="VQB33" s="34"/>
      <c r="VQC33" s="34"/>
      <c r="VQD33" s="34"/>
      <c r="VQE33" s="34"/>
      <c r="VQF33" s="34"/>
      <c r="VQG33" s="34"/>
      <c r="VQH33" s="34"/>
      <c r="VQI33" s="34"/>
      <c r="VQJ33" s="34"/>
      <c r="VQK33" s="34"/>
      <c r="VQL33" s="34"/>
      <c r="VQM33" s="34"/>
      <c r="VQN33" s="34"/>
      <c r="VQO33" s="34"/>
      <c r="VQP33" s="34"/>
      <c r="VQQ33" s="34"/>
      <c r="VQR33" s="34"/>
      <c r="VQS33" s="34"/>
      <c r="VQT33" s="34"/>
      <c r="VQU33" s="34"/>
      <c r="VQV33" s="34"/>
      <c r="VQW33" s="34"/>
      <c r="VQX33" s="34"/>
      <c r="VQY33" s="34"/>
      <c r="VQZ33" s="34"/>
      <c r="VRA33" s="34"/>
      <c r="VRB33" s="34"/>
      <c r="VRC33" s="34"/>
      <c r="VRD33" s="34"/>
      <c r="VRE33" s="34"/>
      <c r="VRF33" s="34"/>
      <c r="VRG33" s="34"/>
      <c r="VRH33" s="34"/>
      <c r="VRI33" s="34"/>
      <c r="VRJ33" s="34"/>
      <c r="VRK33" s="34"/>
      <c r="VRL33" s="34"/>
      <c r="VRM33" s="34"/>
      <c r="VRN33" s="34"/>
      <c r="VRO33" s="34"/>
      <c r="VRP33" s="34"/>
      <c r="VRQ33" s="34"/>
      <c r="VRR33" s="34"/>
      <c r="VRS33" s="34"/>
      <c r="VRT33" s="34"/>
      <c r="VRU33" s="34"/>
      <c r="VRV33" s="34"/>
      <c r="VRW33" s="34"/>
      <c r="VRX33" s="34"/>
      <c r="VRY33" s="34"/>
      <c r="VRZ33" s="34"/>
      <c r="VSA33" s="34"/>
      <c r="VSB33" s="34"/>
      <c r="VSC33" s="34"/>
      <c r="VSD33" s="34"/>
      <c r="VSE33" s="34"/>
      <c r="VSF33" s="34"/>
      <c r="VSG33" s="34"/>
      <c r="VSH33" s="34"/>
      <c r="VSI33" s="34"/>
      <c r="VSJ33" s="34"/>
      <c r="VSK33" s="34"/>
      <c r="VSL33" s="34"/>
      <c r="VSM33" s="34"/>
      <c r="VSN33" s="34"/>
      <c r="VSO33" s="34"/>
      <c r="VSP33" s="34"/>
      <c r="VSQ33" s="34"/>
      <c r="VSR33" s="34"/>
      <c r="VSS33" s="34"/>
      <c r="VST33" s="34"/>
      <c r="VSU33" s="34"/>
      <c r="VSV33" s="34"/>
      <c r="VSW33" s="34"/>
      <c r="VSX33" s="34"/>
      <c r="VSY33" s="34"/>
      <c r="VSZ33" s="34"/>
      <c r="VTA33" s="34"/>
      <c r="VTB33" s="34"/>
      <c r="VTC33" s="34"/>
      <c r="VTD33" s="34"/>
      <c r="VTE33" s="34"/>
      <c r="VTF33" s="34"/>
      <c r="VTG33" s="34"/>
      <c r="VTH33" s="34"/>
      <c r="VTI33" s="34"/>
      <c r="VTJ33" s="34"/>
      <c r="VTK33" s="34"/>
      <c r="VTL33" s="34"/>
      <c r="VTM33" s="34"/>
      <c r="VTN33" s="34"/>
      <c r="VTO33" s="34"/>
      <c r="VTP33" s="34"/>
      <c r="VTQ33" s="34"/>
      <c r="VTR33" s="34"/>
      <c r="VTS33" s="34"/>
      <c r="VTT33" s="34"/>
      <c r="VTU33" s="34"/>
      <c r="VTV33" s="34"/>
      <c r="VTW33" s="34"/>
      <c r="VTX33" s="34"/>
      <c r="VTY33" s="34"/>
      <c r="VTZ33" s="34"/>
      <c r="VUA33" s="34"/>
      <c r="VUB33" s="34"/>
      <c r="VUC33" s="34"/>
      <c r="VUD33" s="34"/>
      <c r="VUE33" s="34"/>
      <c r="VUF33" s="34"/>
      <c r="VUG33" s="34"/>
      <c r="VUH33" s="34"/>
      <c r="VUI33" s="34"/>
      <c r="VUJ33" s="34"/>
      <c r="VUK33" s="34"/>
      <c r="VUL33" s="34"/>
      <c r="VUM33" s="34"/>
      <c r="VUN33" s="34"/>
      <c r="VUO33" s="34"/>
      <c r="VUP33" s="34"/>
      <c r="VUQ33" s="34"/>
      <c r="VUR33" s="34"/>
      <c r="VUS33" s="34"/>
      <c r="VUT33" s="34"/>
      <c r="VUU33" s="34"/>
      <c r="VUV33" s="34"/>
      <c r="VUW33" s="34"/>
      <c r="VUX33" s="34"/>
      <c r="VUY33" s="34"/>
      <c r="VUZ33" s="34"/>
      <c r="VVA33" s="34"/>
      <c r="VVB33" s="34"/>
      <c r="VVC33" s="34"/>
      <c r="VVD33" s="34"/>
      <c r="VVE33" s="34"/>
      <c r="VVF33" s="34"/>
      <c r="VVG33" s="34"/>
      <c r="VVH33" s="34"/>
      <c r="VVI33" s="34"/>
      <c r="VVJ33" s="34"/>
      <c r="VVK33" s="34"/>
      <c r="VVL33" s="34"/>
      <c r="VVM33" s="34"/>
      <c r="VVN33" s="34"/>
      <c r="VVO33" s="34"/>
      <c r="VVP33" s="34"/>
      <c r="VVQ33" s="34"/>
      <c r="VVR33" s="34"/>
      <c r="VVS33" s="34"/>
      <c r="VVT33" s="34"/>
      <c r="VVU33" s="34"/>
      <c r="VVV33" s="34"/>
      <c r="VVW33" s="34"/>
      <c r="VVX33" s="34"/>
      <c r="VVY33" s="34"/>
      <c r="VVZ33" s="34"/>
      <c r="VWA33" s="34"/>
      <c r="VWB33" s="34"/>
      <c r="VWC33" s="34"/>
      <c r="VWD33" s="34"/>
      <c r="VWE33" s="34"/>
      <c r="VWF33" s="34"/>
      <c r="VWG33" s="34"/>
      <c r="VWH33" s="34"/>
      <c r="VWI33" s="34"/>
      <c r="VWJ33" s="34"/>
      <c r="VWK33" s="34"/>
      <c r="VWL33" s="34"/>
      <c r="VWM33" s="34"/>
      <c r="VWN33" s="34"/>
      <c r="VWO33" s="34"/>
      <c r="VWP33" s="34"/>
      <c r="VWQ33" s="34"/>
      <c r="VWR33" s="34"/>
      <c r="VWS33" s="34"/>
      <c r="VWT33" s="34"/>
      <c r="VWU33" s="34"/>
      <c r="VWV33" s="34"/>
      <c r="VWW33" s="34"/>
      <c r="VWX33" s="34"/>
      <c r="VWY33" s="34"/>
      <c r="VWZ33" s="34"/>
      <c r="VXA33" s="34"/>
      <c r="VXB33" s="34"/>
      <c r="VXC33" s="34"/>
      <c r="VXD33" s="34"/>
      <c r="VXE33" s="34"/>
      <c r="VXF33" s="34"/>
      <c r="VXG33" s="34"/>
      <c r="VXH33" s="34"/>
      <c r="VXI33" s="34"/>
      <c r="VXJ33" s="34"/>
      <c r="VXK33" s="34"/>
      <c r="VXL33" s="34"/>
      <c r="VXM33" s="34"/>
      <c r="VXN33" s="34"/>
      <c r="VXO33" s="34"/>
      <c r="VXP33" s="34"/>
      <c r="VXQ33" s="34"/>
      <c r="VXR33" s="34"/>
      <c r="VXS33" s="34"/>
      <c r="VXT33" s="34"/>
      <c r="VXU33" s="34"/>
      <c r="VXV33" s="34"/>
      <c r="VXW33" s="34"/>
      <c r="VXX33" s="34"/>
      <c r="VXY33" s="34"/>
      <c r="VXZ33" s="34"/>
      <c r="VYA33" s="34"/>
      <c r="VYB33" s="34"/>
      <c r="VYC33" s="34"/>
      <c r="VYD33" s="34"/>
      <c r="VYE33" s="34"/>
      <c r="VYF33" s="34"/>
      <c r="VYG33" s="34"/>
      <c r="VYH33" s="34"/>
      <c r="VYI33" s="34"/>
      <c r="VYJ33" s="34"/>
      <c r="VYK33" s="34"/>
      <c r="VYL33" s="34"/>
      <c r="VYM33" s="34"/>
      <c r="VYN33" s="34"/>
      <c r="VYO33" s="34"/>
      <c r="VYP33" s="34"/>
      <c r="VYQ33" s="34"/>
      <c r="VYR33" s="34"/>
      <c r="VYS33" s="34"/>
      <c r="VYT33" s="34"/>
      <c r="VYU33" s="34"/>
      <c r="VYV33" s="34"/>
      <c r="VYW33" s="34"/>
      <c r="VYX33" s="34"/>
      <c r="VYY33" s="34"/>
      <c r="VYZ33" s="34"/>
      <c r="VZA33" s="34"/>
      <c r="VZB33" s="34"/>
      <c r="VZC33" s="34"/>
      <c r="VZD33" s="34"/>
      <c r="VZE33" s="34"/>
      <c r="VZF33" s="34"/>
      <c r="VZG33" s="34"/>
      <c r="VZH33" s="34"/>
      <c r="VZI33" s="34"/>
      <c r="VZJ33" s="34"/>
      <c r="VZK33" s="34"/>
      <c r="VZL33" s="34"/>
      <c r="VZM33" s="34"/>
      <c r="VZN33" s="34"/>
      <c r="VZO33" s="34"/>
      <c r="VZP33" s="34"/>
      <c r="VZQ33" s="34"/>
      <c r="VZR33" s="34"/>
      <c r="VZS33" s="34"/>
      <c r="VZT33" s="34"/>
      <c r="VZU33" s="34"/>
      <c r="VZV33" s="34"/>
      <c r="VZW33" s="34"/>
      <c r="VZX33" s="34"/>
      <c r="VZY33" s="34"/>
      <c r="VZZ33" s="34"/>
      <c r="WAA33" s="34"/>
      <c r="WAB33" s="34"/>
      <c r="WAC33" s="34"/>
      <c r="WAD33" s="34"/>
      <c r="WAE33" s="34"/>
      <c r="WAF33" s="34"/>
      <c r="WAG33" s="34"/>
      <c r="WAH33" s="34"/>
      <c r="WAI33" s="34"/>
      <c r="WAJ33" s="34"/>
      <c r="WAK33" s="34"/>
      <c r="WAL33" s="34"/>
      <c r="WAM33" s="34"/>
      <c r="WAN33" s="34"/>
      <c r="WAO33" s="34"/>
      <c r="WAP33" s="34"/>
      <c r="WAQ33" s="34"/>
      <c r="WAR33" s="34"/>
      <c r="WAS33" s="34"/>
      <c r="WAT33" s="34"/>
      <c r="WAU33" s="34"/>
      <c r="WAV33" s="34"/>
      <c r="WAW33" s="34"/>
      <c r="WAX33" s="34"/>
      <c r="WAY33" s="34"/>
      <c r="WAZ33" s="34"/>
      <c r="WBA33" s="34"/>
      <c r="WBB33" s="34"/>
      <c r="WBC33" s="34"/>
      <c r="WBD33" s="34"/>
      <c r="WBE33" s="34"/>
      <c r="WBF33" s="34"/>
      <c r="WBG33" s="34"/>
      <c r="WBH33" s="34"/>
      <c r="WBI33" s="34"/>
      <c r="WBJ33" s="34"/>
      <c r="WBK33" s="34"/>
      <c r="WBL33" s="34"/>
      <c r="WBM33" s="34"/>
      <c r="WBN33" s="34"/>
      <c r="WBO33" s="34"/>
      <c r="WBP33" s="34"/>
      <c r="WBQ33" s="34"/>
      <c r="WBR33" s="34"/>
      <c r="WBS33" s="34"/>
      <c r="WBT33" s="34"/>
      <c r="WBU33" s="34"/>
      <c r="WBV33" s="34"/>
      <c r="WBW33" s="34"/>
      <c r="WBX33" s="34"/>
      <c r="WBY33" s="34"/>
      <c r="WBZ33" s="34"/>
      <c r="WCA33" s="34"/>
      <c r="WCB33" s="34"/>
      <c r="WCC33" s="34"/>
      <c r="WCD33" s="34"/>
      <c r="WCE33" s="34"/>
      <c r="WCF33" s="34"/>
      <c r="WCG33" s="34"/>
      <c r="WCH33" s="34"/>
      <c r="WCI33" s="34"/>
      <c r="WCJ33" s="34"/>
      <c r="WCK33" s="34"/>
      <c r="WCL33" s="34"/>
      <c r="WCM33" s="34"/>
      <c r="WCN33" s="34"/>
      <c r="WCO33" s="34"/>
      <c r="WCP33" s="34"/>
      <c r="WCQ33" s="34"/>
      <c r="WCR33" s="34"/>
      <c r="WCS33" s="34"/>
      <c r="WCT33" s="34"/>
      <c r="WCU33" s="34"/>
      <c r="WCV33" s="34"/>
      <c r="WCW33" s="34"/>
      <c r="WCX33" s="34"/>
      <c r="WCY33" s="34"/>
      <c r="WCZ33" s="34"/>
      <c r="WDA33" s="34"/>
      <c r="WDB33" s="34"/>
      <c r="WDC33" s="34"/>
      <c r="WDD33" s="34"/>
      <c r="WDE33" s="34"/>
      <c r="WDF33" s="34"/>
      <c r="WDG33" s="34"/>
      <c r="WDH33" s="34"/>
      <c r="WDI33" s="34"/>
      <c r="WDJ33" s="34"/>
      <c r="WDK33" s="34"/>
      <c r="WDL33" s="34"/>
      <c r="WDM33" s="34"/>
      <c r="WDN33" s="34"/>
      <c r="WDO33" s="34"/>
      <c r="WDP33" s="34"/>
      <c r="WDQ33" s="34"/>
      <c r="WDR33" s="34"/>
      <c r="WDS33" s="34"/>
      <c r="WDT33" s="34"/>
      <c r="WDU33" s="34"/>
      <c r="WDV33" s="34"/>
      <c r="WDW33" s="34"/>
      <c r="WDX33" s="34"/>
      <c r="WDY33" s="34"/>
      <c r="WDZ33" s="34"/>
      <c r="WEA33" s="34"/>
      <c r="WEB33" s="34"/>
      <c r="WEC33" s="34"/>
      <c r="WED33" s="34"/>
      <c r="WEE33" s="34"/>
      <c r="WEF33" s="34"/>
      <c r="WEG33" s="34"/>
      <c r="WEH33" s="34"/>
      <c r="WEI33" s="34"/>
      <c r="WEJ33" s="34"/>
      <c r="WEK33" s="34"/>
      <c r="WEL33" s="34"/>
      <c r="WEM33" s="34"/>
      <c r="WEN33" s="34"/>
      <c r="WEO33" s="34"/>
      <c r="WEP33" s="34"/>
      <c r="WEQ33" s="34"/>
      <c r="WER33" s="34"/>
      <c r="WES33" s="34"/>
      <c r="WET33" s="34"/>
      <c r="WEU33" s="34"/>
      <c r="WEV33" s="34"/>
      <c r="WEW33" s="34"/>
      <c r="WEX33" s="34"/>
      <c r="WEY33" s="34"/>
      <c r="WEZ33" s="34"/>
      <c r="WFA33" s="34"/>
      <c r="WFB33" s="34"/>
      <c r="WFC33" s="34"/>
      <c r="WFD33" s="34"/>
      <c r="WFE33" s="34"/>
      <c r="WFF33" s="34"/>
      <c r="WFG33" s="34"/>
      <c r="WFH33" s="34"/>
      <c r="WFI33" s="34"/>
      <c r="WFJ33" s="34"/>
      <c r="WFK33" s="34"/>
      <c r="WFL33" s="34"/>
      <c r="WFM33" s="34"/>
      <c r="WFN33" s="34"/>
      <c r="WFO33" s="34"/>
      <c r="WFP33" s="34"/>
      <c r="WFQ33" s="34"/>
      <c r="WFR33" s="34"/>
      <c r="WFS33" s="34"/>
      <c r="WFT33" s="34"/>
      <c r="WFU33" s="34"/>
      <c r="WFV33" s="34"/>
      <c r="WFW33" s="34"/>
      <c r="WFX33" s="34"/>
      <c r="WFY33" s="34"/>
      <c r="WFZ33" s="34"/>
      <c r="WGA33" s="34"/>
      <c r="WGB33" s="34"/>
      <c r="WGC33" s="34"/>
      <c r="WGD33" s="34"/>
      <c r="WGE33" s="34"/>
      <c r="WGF33" s="34"/>
      <c r="WGG33" s="34"/>
      <c r="WGH33" s="34"/>
      <c r="WGI33" s="34"/>
      <c r="WGJ33" s="34"/>
      <c r="WGK33" s="34"/>
      <c r="WGL33" s="34"/>
      <c r="WGM33" s="34"/>
      <c r="WGN33" s="34"/>
      <c r="WGO33" s="34"/>
      <c r="WGP33" s="34"/>
      <c r="WGQ33" s="34"/>
      <c r="WGR33" s="34"/>
      <c r="WGS33" s="34"/>
      <c r="WGT33" s="34"/>
      <c r="WGU33" s="34"/>
      <c r="WGV33" s="34"/>
      <c r="WGW33" s="34"/>
      <c r="WGX33" s="34"/>
      <c r="WGY33" s="34"/>
      <c r="WGZ33" s="34"/>
      <c r="WHA33" s="34"/>
      <c r="WHB33" s="34"/>
      <c r="WHC33" s="34"/>
      <c r="WHD33" s="34"/>
      <c r="WHE33" s="34"/>
      <c r="WHF33" s="34"/>
      <c r="WHG33" s="34"/>
      <c r="WHH33" s="34"/>
      <c r="WHI33" s="34"/>
      <c r="WHJ33" s="34"/>
      <c r="WHK33" s="34"/>
      <c r="WHL33" s="34"/>
      <c r="WHM33" s="34"/>
      <c r="WHN33" s="34"/>
      <c r="WHO33" s="34"/>
      <c r="WHP33" s="34"/>
      <c r="WHQ33" s="34"/>
      <c r="WHR33" s="34"/>
      <c r="WHS33" s="34"/>
      <c r="WHT33" s="34"/>
      <c r="WHU33" s="34"/>
      <c r="WHV33" s="34"/>
      <c r="WHW33" s="34"/>
      <c r="WHX33" s="34"/>
      <c r="WHY33" s="34"/>
      <c r="WHZ33" s="34"/>
      <c r="WIA33" s="34"/>
      <c r="WIB33" s="34"/>
      <c r="WIC33" s="34"/>
      <c r="WID33" s="34"/>
      <c r="WIE33" s="34"/>
      <c r="WIF33" s="34"/>
      <c r="WIG33" s="34"/>
      <c r="WIH33" s="34"/>
      <c r="WII33" s="34"/>
      <c r="WIJ33" s="34"/>
      <c r="WIK33" s="34"/>
      <c r="WIL33" s="34"/>
      <c r="WIM33" s="34"/>
      <c r="WIN33" s="34"/>
      <c r="WIO33" s="34"/>
      <c r="WIP33" s="34"/>
      <c r="WIQ33" s="34"/>
      <c r="WIR33" s="34"/>
      <c r="WIS33" s="34"/>
      <c r="WIT33" s="34"/>
      <c r="WIU33" s="34"/>
      <c r="WIV33" s="34"/>
      <c r="WIW33" s="34"/>
      <c r="WIX33" s="34"/>
      <c r="WIY33" s="34"/>
      <c r="WIZ33" s="34"/>
      <c r="WJA33" s="34"/>
      <c r="WJB33" s="34"/>
      <c r="WJC33" s="34"/>
      <c r="WJD33" s="34"/>
      <c r="WJE33" s="34"/>
      <c r="WJF33" s="34"/>
      <c r="WJG33" s="34"/>
      <c r="WJH33" s="34"/>
      <c r="WJI33" s="34"/>
      <c r="WJJ33" s="34"/>
      <c r="WJK33" s="34"/>
      <c r="WJL33" s="34"/>
      <c r="WJM33" s="34"/>
      <c r="WJN33" s="34"/>
      <c r="WJO33" s="34"/>
      <c r="WJP33" s="34"/>
      <c r="WJQ33" s="34"/>
      <c r="WJR33" s="34"/>
      <c r="WJS33" s="34"/>
      <c r="WJT33" s="34"/>
      <c r="WJU33" s="34"/>
      <c r="WJV33" s="34"/>
      <c r="WJW33" s="34"/>
      <c r="WJX33" s="34"/>
      <c r="WJY33" s="34"/>
      <c r="WJZ33" s="34"/>
      <c r="WKA33" s="34"/>
      <c r="WKB33" s="34"/>
      <c r="WKC33" s="34"/>
      <c r="WKD33" s="34"/>
      <c r="WKE33" s="34"/>
      <c r="WKF33" s="34"/>
      <c r="WKG33" s="34"/>
      <c r="WKH33" s="34"/>
      <c r="WKI33" s="34"/>
      <c r="WKJ33" s="34"/>
      <c r="WKK33" s="34"/>
      <c r="WKL33" s="34"/>
      <c r="WKM33" s="34"/>
      <c r="WKN33" s="34"/>
      <c r="WKO33" s="34"/>
      <c r="WKP33" s="34"/>
      <c r="WKQ33" s="34"/>
      <c r="WKR33" s="34"/>
      <c r="WKS33" s="34"/>
      <c r="WKT33" s="34"/>
      <c r="WKU33" s="34"/>
      <c r="WKV33" s="34"/>
      <c r="WKW33" s="34"/>
      <c r="WKX33" s="34"/>
      <c r="WKY33" s="34"/>
      <c r="WKZ33" s="34"/>
      <c r="WLA33" s="34"/>
      <c r="WLB33" s="34"/>
      <c r="WLC33" s="34"/>
      <c r="WLD33" s="34"/>
      <c r="WLE33" s="34"/>
      <c r="WLF33" s="34"/>
      <c r="WLG33" s="34"/>
      <c r="WLH33" s="34"/>
      <c r="WLI33" s="34"/>
      <c r="WLJ33" s="34"/>
      <c r="WLK33" s="34"/>
      <c r="WLL33" s="34"/>
      <c r="WLM33" s="34"/>
      <c r="WLN33" s="34"/>
      <c r="WLO33" s="34"/>
      <c r="WLP33" s="34"/>
      <c r="WLQ33" s="34"/>
      <c r="WLR33" s="34"/>
      <c r="WLS33" s="34"/>
      <c r="WLT33" s="34"/>
      <c r="WLU33" s="34"/>
      <c r="WLV33" s="34"/>
      <c r="WLW33" s="34"/>
      <c r="WLX33" s="34"/>
      <c r="WLY33" s="34"/>
      <c r="WLZ33" s="34"/>
      <c r="WMA33" s="34"/>
      <c r="WMB33" s="34"/>
      <c r="WMC33" s="34"/>
      <c r="WMD33" s="34"/>
      <c r="WME33" s="34"/>
      <c r="WMF33" s="34"/>
      <c r="WMG33" s="34"/>
      <c r="WMH33" s="34"/>
      <c r="WMI33" s="34"/>
      <c r="WMJ33" s="34"/>
      <c r="WMK33" s="34"/>
      <c r="WML33" s="34"/>
      <c r="WMM33" s="34"/>
      <c r="WMN33" s="34"/>
      <c r="WMO33" s="34"/>
      <c r="WMP33" s="34"/>
      <c r="WMQ33" s="34"/>
      <c r="WMR33" s="34"/>
      <c r="WMS33" s="34"/>
      <c r="WMT33" s="34"/>
      <c r="WMU33" s="34"/>
      <c r="WMV33" s="34"/>
      <c r="WMW33" s="34"/>
      <c r="WMX33" s="34"/>
      <c r="WMY33" s="34"/>
      <c r="WMZ33" s="34"/>
      <c r="WNA33" s="34"/>
      <c r="WNB33" s="34"/>
      <c r="WNC33" s="34"/>
      <c r="WND33" s="34"/>
      <c r="WNE33" s="34"/>
      <c r="WNF33" s="34"/>
      <c r="WNG33" s="34"/>
      <c r="WNH33" s="34"/>
      <c r="WNI33" s="34"/>
      <c r="WNJ33" s="34"/>
      <c r="WNK33" s="34"/>
      <c r="WNL33" s="34"/>
      <c r="WNM33" s="34"/>
      <c r="WNN33" s="34"/>
      <c r="WNO33" s="34"/>
      <c r="WNP33" s="34"/>
      <c r="WNQ33" s="34"/>
      <c r="WNR33" s="34"/>
      <c r="WNS33" s="34"/>
      <c r="WNT33" s="34"/>
      <c r="WNU33" s="34"/>
      <c r="WNV33" s="34"/>
      <c r="WNW33" s="34"/>
      <c r="WNX33" s="34"/>
      <c r="WNY33" s="34"/>
      <c r="WNZ33" s="34"/>
      <c r="WOA33" s="34"/>
      <c r="WOB33" s="34"/>
      <c r="WOC33" s="34"/>
      <c r="WOD33" s="34"/>
      <c r="WOE33" s="34"/>
      <c r="WOF33" s="34"/>
      <c r="WOG33" s="34"/>
      <c r="WOH33" s="34"/>
      <c r="WOI33" s="34"/>
      <c r="WOJ33" s="34"/>
      <c r="WOK33" s="34"/>
      <c r="WOL33" s="34"/>
      <c r="WOM33" s="34"/>
      <c r="WON33" s="34"/>
      <c r="WOO33" s="34"/>
      <c r="WOP33" s="34"/>
      <c r="WOQ33" s="34"/>
      <c r="WOR33" s="34"/>
      <c r="WOS33" s="34"/>
      <c r="WOT33" s="34"/>
      <c r="WOU33" s="34"/>
      <c r="WOV33" s="34"/>
      <c r="WOW33" s="34"/>
      <c r="WOX33" s="34"/>
      <c r="WOY33" s="34"/>
      <c r="WOZ33" s="34"/>
      <c r="WPA33" s="34"/>
      <c r="WPB33" s="34"/>
      <c r="WPC33" s="34"/>
      <c r="WPD33" s="34"/>
      <c r="WPE33" s="34"/>
      <c r="WPF33" s="34"/>
      <c r="WPG33" s="34"/>
      <c r="WPH33" s="34"/>
      <c r="WPI33" s="34"/>
      <c r="WPJ33" s="34"/>
      <c r="WPK33" s="34"/>
      <c r="WPL33" s="34"/>
      <c r="WPM33" s="34"/>
      <c r="WPN33" s="34"/>
      <c r="WPO33" s="34"/>
      <c r="WPP33" s="34"/>
      <c r="WPQ33" s="34"/>
      <c r="WPR33" s="34"/>
      <c r="WPS33" s="34"/>
      <c r="WPT33" s="34"/>
      <c r="WPU33" s="34"/>
      <c r="WPV33" s="34"/>
      <c r="WPW33" s="34"/>
      <c r="WPX33" s="34"/>
      <c r="WPY33" s="34"/>
      <c r="WPZ33" s="34"/>
      <c r="WQA33" s="34"/>
      <c r="WQB33" s="34"/>
      <c r="WQC33" s="34"/>
      <c r="WQD33" s="34"/>
      <c r="WQE33" s="34"/>
      <c r="WQF33" s="34"/>
      <c r="WQG33" s="34"/>
      <c r="WQH33" s="34"/>
      <c r="WQI33" s="34"/>
      <c r="WQJ33" s="34"/>
      <c r="WQK33" s="34"/>
      <c r="WQL33" s="34"/>
      <c r="WQM33" s="34"/>
      <c r="WQN33" s="34"/>
      <c r="WQO33" s="34"/>
      <c r="WQP33" s="34"/>
      <c r="WQQ33" s="34"/>
      <c r="WQR33" s="34"/>
      <c r="WQS33" s="34"/>
      <c r="WQT33" s="34"/>
      <c r="WQU33" s="34"/>
      <c r="WQV33" s="34"/>
      <c r="WQW33" s="34"/>
      <c r="WQX33" s="34"/>
      <c r="WQY33" s="34"/>
      <c r="WQZ33" s="34"/>
      <c r="WRA33" s="34"/>
      <c r="WRB33" s="34"/>
      <c r="WRC33" s="34"/>
      <c r="WRD33" s="34"/>
      <c r="WRE33" s="34"/>
      <c r="WRF33" s="34"/>
      <c r="WRG33" s="34"/>
      <c r="WRH33" s="34"/>
      <c r="WRI33" s="34"/>
      <c r="WRJ33" s="34"/>
      <c r="WRK33" s="34"/>
      <c r="WRL33" s="34"/>
      <c r="WRM33" s="34"/>
      <c r="WRN33" s="34"/>
      <c r="WRO33" s="34"/>
      <c r="WRP33" s="34"/>
      <c r="WRQ33" s="34"/>
      <c r="WRR33" s="34"/>
      <c r="WRS33" s="34"/>
      <c r="WRT33" s="34"/>
      <c r="WRU33" s="34"/>
      <c r="WRV33" s="34"/>
      <c r="WRW33" s="34"/>
      <c r="WRX33" s="34"/>
      <c r="WRY33" s="34"/>
      <c r="WRZ33" s="34"/>
      <c r="WSA33" s="34"/>
      <c r="WSB33" s="34"/>
      <c r="WSC33" s="34"/>
      <c r="WSD33" s="34"/>
      <c r="WSE33" s="34"/>
      <c r="WSF33" s="34"/>
      <c r="WSG33" s="34"/>
      <c r="WSH33" s="34"/>
      <c r="WSI33" s="34"/>
      <c r="WSJ33" s="34"/>
      <c r="WSK33" s="34"/>
      <c r="WSL33" s="34"/>
      <c r="WSM33" s="34"/>
      <c r="WSN33" s="34"/>
      <c r="WSO33" s="34"/>
      <c r="WSP33" s="34"/>
      <c r="WSQ33" s="34"/>
      <c r="WSR33" s="34"/>
      <c r="WSS33" s="34"/>
      <c r="WST33" s="34"/>
      <c r="WSU33" s="34"/>
      <c r="WSV33" s="34"/>
      <c r="WSW33" s="34"/>
      <c r="WSX33" s="34"/>
      <c r="WSY33" s="34"/>
      <c r="WSZ33" s="34"/>
      <c r="WTA33" s="34"/>
      <c r="WTB33" s="34"/>
      <c r="WTC33" s="34"/>
      <c r="WTD33" s="34"/>
      <c r="WTE33" s="34"/>
      <c r="WTF33" s="34"/>
      <c r="WTG33" s="34"/>
      <c r="WTH33" s="34"/>
      <c r="WTI33" s="34"/>
      <c r="WTJ33" s="34"/>
      <c r="WTK33" s="34"/>
      <c r="WTL33" s="34"/>
      <c r="WTM33" s="34"/>
      <c r="WTN33" s="34"/>
      <c r="WTO33" s="34"/>
      <c r="WTP33" s="34"/>
      <c r="WTQ33" s="34"/>
      <c r="WTR33" s="34"/>
      <c r="WTS33" s="34"/>
      <c r="WTT33" s="34"/>
      <c r="WTU33" s="34"/>
      <c r="WTV33" s="34"/>
      <c r="WTW33" s="34"/>
      <c r="WTX33" s="34"/>
      <c r="WTY33" s="34"/>
      <c r="WTZ33" s="34"/>
      <c r="WUA33" s="34"/>
      <c r="WUB33" s="34"/>
      <c r="WUC33" s="34"/>
      <c r="WUD33" s="34"/>
      <c r="WUE33" s="34"/>
      <c r="WUF33" s="34"/>
      <c r="WUG33" s="34"/>
      <c r="WUH33" s="34"/>
      <c r="WUI33" s="34"/>
      <c r="WUJ33" s="34"/>
      <c r="WUK33" s="34"/>
      <c r="WUL33" s="34"/>
      <c r="WUM33" s="34"/>
      <c r="WUN33" s="34"/>
      <c r="WUO33" s="34"/>
      <c r="WUP33" s="34"/>
      <c r="WUQ33" s="34"/>
      <c r="WUR33" s="34"/>
      <c r="WUS33" s="34"/>
      <c r="WUT33" s="34"/>
      <c r="WUU33" s="34"/>
      <c r="WUV33" s="34"/>
      <c r="WUW33" s="34"/>
      <c r="WUX33" s="34"/>
      <c r="WUY33" s="34"/>
      <c r="WUZ33" s="34"/>
      <c r="WVA33" s="34"/>
      <c r="WVB33" s="34"/>
      <c r="WVC33" s="34"/>
      <c r="WVD33" s="34"/>
      <c r="WVE33" s="34"/>
      <c r="WVF33" s="34"/>
      <c r="WVG33" s="34"/>
      <c r="WVH33" s="34"/>
      <c r="WVI33" s="34"/>
      <c r="WVJ33" s="34"/>
      <c r="WVK33" s="34"/>
      <c r="WVL33" s="34"/>
      <c r="WVM33" s="34"/>
      <c r="WVN33" s="34"/>
      <c r="WVO33" s="34"/>
      <c r="WVP33" s="34"/>
      <c r="WVQ33" s="34"/>
      <c r="WVR33" s="34"/>
      <c r="WVS33" s="34"/>
      <c r="WVT33" s="34"/>
      <c r="WVU33" s="34"/>
      <c r="WVV33" s="34"/>
      <c r="WVW33" s="34"/>
      <c r="WVX33" s="34"/>
      <c r="WVY33" s="34"/>
      <c r="WVZ33" s="34"/>
      <c r="WWA33" s="34"/>
      <c r="WWB33" s="34"/>
      <c r="WWC33" s="34"/>
      <c r="WWD33" s="34"/>
      <c r="WWE33" s="34"/>
      <c r="WWF33" s="34"/>
      <c r="WWG33" s="34"/>
      <c r="WWH33" s="34"/>
      <c r="WWI33" s="34"/>
      <c r="WWJ33" s="34"/>
      <c r="WWK33" s="34"/>
      <c r="WWL33" s="34"/>
      <c r="WWM33" s="34"/>
      <c r="WWN33" s="34"/>
      <c r="WWO33" s="34"/>
      <c r="WWP33" s="34"/>
      <c r="WWQ33" s="34"/>
      <c r="WWR33" s="34"/>
      <c r="WWS33" s="34"/>
      <c r="WWT33" s="34"/>
      <c r="WWU33" s="34"/>
      <c r="WWV33" s="34"/>
      <c r="WWW33" s="34"/>
      <c r="WWX33" s="34"/>
      <c r="WWY33" s="34"/>
      <c r="WWZ33" s="34"/>
      <c r="WXA33" s="34"/>
      <c r="WXB33" s="34"/>
      <c r="WXC33" s="34"/>
      <c r="WXD33" s="34"/>
      <c r="WXE33" s="34"/>
      <c r="WXF33" s="34"/>
      <c r="WXG33" s="34"/>
      <c r="WXH33" s="34"/>
      <c r="WXI33" s="34"/>
      <c r="WXJ33" s="34"/>
      <c r="WXK33" s="34"/>
      <c r="WXL33" s="34"/>
      <c r="WXM33" s="34"/>
      <c r="WXN33" s="34"/>
      <c r="WXO33" s="34"/>
      <c r="WXP33" s="34"/>
      <c r="WXQ33" s="34"/>
      <c r="WXR33" s="34"/>
      <c r="WXS33" s="34"/>
      <c r="WXT33" s="34"/>
    </row>
    <row r="34" spans="1:202 1149:16192" ht="16.5" customHeight="1" thickBot="1" x14ac:dyDescent="0.3">
      <c r="A34" s="9"/>
      <c r="B34" s="9"/>
      <c r="C34" s="9"/>
      <c r="D34" s="9"/>
      <c r="E34" s="402">
        <f>J32-D32</f>
        <v>0</v>
      </c>
      <c r="F34" s="403"/>
      <c r="G34" s="9"/>
      <c r="H34" s="9"/>
      <c r="I34" s="9"/>
      <c r="J34" s="12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ARE34" s="36"/>
      <c r="ARF34" s="36"/>
      <c r="ARG34" s="36"/>
      <c r="ARH34" s="36"/>
      <c r="ARI34" s="36"/>
      <c r="ARJ34" s="36"/>
      <c r="ARK34" s="36"/>
      <c r="ARL34" s="36"/>
      <c r="ARM34" s="36"/>
      <c r="ARN34" s="36"/>
      <c r="ARO34" s="36"/>
      <c r="ARP34" s="36"/>
      <c r="ARQ34" s="36"/>
      <c r="ARR34" s="36"/>
      <c r="ARS34" s="36"/>
      <c r="ART34" s="36"/>
      <c r="ARU34" s="36"/>
      <c r="ARV34" s="36"/>
      <c r="ARW34" s="36"/>
      <c r="ARX34" s="36"/>
      <c r="ARY34" s="36"/>
      <c r="ARZ34" s="36"/>
      <c r="ASA34" s="36"/>
      <c r="ASB34" s="36"/>
      <c r="ASC34" s="36"/>
      <c r="ASD34" s="36"/>
      <c r="ASE34" s="36"/>
      <c r="ASF34" s="36"/>
      <c r="ASG34" s="36"/>
      <c r="ASH34" s="36"/>
      <c r="ASI34" s="36"/>
      <c r="ASJ34" s="36"/>
      <c r="ASK34" s="36"/>
      <c r="ASL34" s="36"/>
      <c r="ASM34" s="36"/>
      <c r="ASN34" s="36"/>
      <c r="ASO34" s="36"/>
      <c r="ASP34" s="36"/>
      <c r="ASQ34" s="36"/>
      <c r="ASR34" s="36"/>
      <c r="ASS34" s="36"/>
      <c r="AST34" s="36"/>
      <c r="ASU34" s="36"/>
      <c r="ASV34" s="36"/>
      <c r="ASW34" s="36"/>
      <c r="ASX34" s="36"/>
      <c r="ASY34" s="36"/>
      <c r="ASZ34" s="36"/>
      <c r="ATA34" s="36"/>
      <c r="ATB34" s="36"/>
      <c r="ATC34" s="36"/>
      <c r="ATD34" s="36"/>
      <c r="ATE34" s="36"/>
      <c r="ATF34" s="36"/>
      <c r="ATG34" s="36"/>
      <c r="ATH34" s="36"/>
      <c r="ATI34" s="36"/>
      <c r="ATJ34" s="36"/>
      <c r="ATK34" s="36"/>
      <c r="ATL34" s="36"/>
      <c r="ATM34" s="36"/>
      <c r="ATN34" s="36"/>
      <c r="ATO34" s="36"/>
      <c r="ATP34" s="36"/>
      <c r="ATQ34" s="36"/>
      <c r="ATR34" s="36"/>
      <c r="ATS34" s="36"/>
      <c r="ATT34" s="36"/>
      <c r="ATU34" s="36"/>
      <c r="ATV34" s="36"/>
      <c r="ATW34" s="36"/>
      <c r="ATX34" s="36"/>
      <c r="ATY34" s="36"/>
      <c r="ATZ34" s="36"/>
      <c r="AUA34" s="36"/>
      <c r="AUB34" s="36"/>
      <c r="AUC34" s="36"/>
      <c r="AUD34" s="36"/>
      <c r="AUE34" s="36"/>
      <c r="AUF34" s="36"/>
      <c r="AUG34" s="36"/>
      <c r="AUH34" s="36"/>
      <c r="AUI34" s="36"/>
      <c r="AUJ34" s="36"/>
      <c r="AUK34" s="36"/>
      <c r="AUL34" s="36"/>
      <c r="AUM34" s="36"/>
      <c r="AUN34" s="36"/>
      <c r="AUO34" s="36"/>
      <c r="AUP34" s="36"/>
      <c r="AUQ34" s="36"/>
      <c r="AUR34" s="36"/>
      <c r="AUS34" s="36"/>
      <c r="AUT34" s="36"/>
      <c r="AUU34" s="36"/>
      <c r="AUV34" s="36"/>
      <c r="AUW34" s="36"/>
      <c r="AUX34" s="36"/>
      <c r="AUY34" s="36"/>
      <c r="AUZ34" s="36"/>
      <c r="AVA34" s="36"/>
      <c r="AVB34" s="36"/>
      <c r="AVC34" s="36"/>
      <c r="AVD34" s="36"/>
      <c r="AVE34" s="36"/>
      <c r="AVF34" s="36"/>
      <c r="AVG34" s="36"/>
      <c r="AVH34" s="36"/>
      <c r="AVI34" s="36"/>
      <c r="AVJ34" s="36"/>
      <c r="AVK34" s="36"/>
      <c r="AVL34" s="36"/>
      <c r="AVM34" s="36"/>
      <c r="AVN34" s="36"/>
      <c r="AVO34" s="36"/>
      <c r="AVP34" s="36"/>
      <c r="AVQ34" s="36"/>
      <c r="AVR34" s="36"/>
      <c r="AVS34" s="36"/>
      <c r="AVT34" s="36"/>
      <c r="AVU34" s="36"/>
      <c r="AVV34" s="36"/>
      <c r="AVW34" s="36"/>
      <c r="AVX34" s="36"/>
      <c r="AVY34" s="36"/>
      <c r="AVZ34" s="36"/>
      <c r="AWA34" s="36"/>
      <c r="AWB34" s="36"/>
      <c r="AWC34" s="36"/>
      <c r="AWD34" s="36"/>
      <c r="AWE34" s="36"/>
      <c r="AWF34" s="36"/>
      <c r="AWG34" s="36"/>
      <c r="AWH34" s="36"/>
      <c r="AWI34" s="36"/>
      <c r="AWJ34" s="36"/>
      <c r="AWK34" s="36"/>
      <c r="AWL34" s="36"/>
      <c r="AWM34" s="36"/>
      <c r="AWN34" s="36"/>
      <c r="AWO34" s="36"/>
      <c r="AWP34" s="36"/>
      <c r="AWQ34" s="36"/>
      <c r="AWR34" s="36"/>
      <c r="AWS34" s="36"/>
      <c r="AWT34" s="36"/>
      <c r="AWU34" s="36"/>
      <c r="AWV34" s="36"/>
      <c r="AWW34" s="36"/>
      <c r="AWX34" s="36"/>
      <c r="AWY34" s="36"/>
      <c r="AWZ34" s="36"/>
      <c r="AXA34" s="36"/>
      <c r="AXB34" s="36"/>
      <c r="AXC34" s="36"/>
      <c r="AXD34" s="36"/>
      <c r="AXE34" s="36"/>
      <c r="AXF34" s="36"/>
      <c r="AXG34" s="36"/>
      <c r="AXH34" s="36"/>
      <c r="AXI34" s="36"/>
      <c r="AXJ34" s="36"/>
      <c r="AXK34" s="36"/>
      <c r="AXL34" s="36"/>
      <c r="AXM34" s="36"/>
      <c r="AXN34" s="36"/>
      <c r="AXO34" s="36"/>
      <c r="AXP34" s="36"/>
      <c r="AXQ34" s="36"/>
      <c r="AXR34" s="36"/>
      <c r="AXS34" s="36"/>
      <c r="AXT34" s="36"/>
      <c r="AXU34" s="36"/>
      <c r="AXV34" s="36"/>
      <c r="AXW34" s="36"/>
      <c r="AXX34" s="36"/>
      <c r="AXY34" s="36"/>
      <c r="AXZ34" s="36"/>
      <c r="AYA34" s="36"/>
      <c r="AYB34" s="36"/>
      <c r="AYC34" s="36"/>
      <c r="AYD34" s="36"/>
      <c r="AYE34" s="36"/>
      <c r="AYF34" s="36"/>
      <c r="AYG34" s="36"/>
      <c r="AYH34" s="36"/>
      <c r="AYI34" s="36"/>
      <c r="AYJ34" s="36"/>
      <c r="AYK34" s="36"/>
      <c r="AYL34" s="36"/>
      <c r="AYM34" s="36"/>
      <c r="AYN34" s="36"/>
      <c r="AYO34" s="36"/>
      <c r="AYP34" s="36"/>
      <c r="AYQ34" s="36"/>
      <c r="AYR34" s="36"/>
      <c r="AYS34" s="36"/>
      <c r="AYT34" s="36"/>
      <c r="AYU34" s="36"/>
      <c r="AYV34" s="36"/>
      <c r="AYW34" s="36"/>
      <c r="AYX34" s="36"/>
      <c r="AYY34" s="36"/>
      <c r="AYZ34" s="36"/>
      <c r="AZA34" s="36"/>
      <c r="AZB34" s="36"/>
      <c r="AZC34" s="36"/>
      <c r="AZD34" s="36"/>
      <c r="AZE34" s="36"/>
      <c r="AZF34" s="36"/>
      <c r="AZG34" s="36"/>
      <c r="AZH34" s="36"/>
      <c r="AZI34" s="36"/>
      <c r="AZJ34" s="36"/>
      <c r="AZK34" s="36"/>
      <c r="AZL34" s="36"/>
      <c r="AZM34" s="36"/>
      <c r="AZN34" s="36"/>
      <c r="AZO34" s="36"/>
      <c r="AZP34" s="36"/>
      <c r="AZQ34" s="36"/>
      <c r="AZR34" s="36"/>
      <c r="AZS34" s="36"/>
      <c r="AZT34" s="36"/>
      <c r="AZU34" s="36"/>
      <c r="AZV34" s="36"/>
      <c r="AZW34" s="36"/>
      <c r="AZX34" s="36"/>
      <c r="AZY34" s="36"/>
      <c r="AZZ34" s="36"/>
      <c r="BAA34" s="36"/>
      <c r="BAB34" s="36"/>
      <c r="BAC34" s="36"/>
      <c r="BAD34" s="36"/>
      <c r="BAE34" s="36"/>
      <c r="BAF34" s="36"/>
      <c r="BAG34" s="36"/>
      <c r="BAH34" s="36"/>
      <c r="BAI34" s="36"/>
      <c r="BAJ34" s="36"/>
      <c r="BAK34" s="36"/>
      <c r="BAL34" s="36"/>
      <c r="BAM34" s="36"/>
      <c r="BAN34" s="36"/>
      <c r="BAO34" s="36"/>
      <c r="BAP34" s="36"/>
      <c r="BAQ34" s="36"/>
      <c r="BAR34" s="36"/>
      <c r="BAS34" s="36"/>
      <c r="BAT34" s="36"/>
      <c r="BAU34" s="36"/>
      <c r="BAV34" s="36"/>
      <c r="BAW34" s="36"/>
      <c r="BAX34" s="36"/>
      <c r="BAY34" s="36"/>
      <c r="BAZ34" s="36"/>
      <c r="BBA34" s="36"/>
      <c r="BBB34" s="36"/>
      <c r="BBC34" s="36"/>
      <c r="BBD34" s="36"/>
      <c r="BBE34" s="36"/>
      <c r="BBF34" s="36"/>
      <c r="BBG34" s="36"/>
      <c r="BBH34" s="36"/>
      <c r="BBI34" s="36"/>
      <c r="BBJ34" s="36"/>
      <c r="BBK34" s="36"/>
      <c r="BBL34" s="36"/>
      <c r="BBM34" s="36"/>
      <c r="BBN34" s="36"/>
      <c r="BBO34" s="36"/>
      <c r="BBP34" s="36"/>
      <c r="BBQ34" s="36"/>
      <c r="BBR34" s="36"/>
      <c r="BBS34" s="36"/>
      <c r="BBT34" s="36"/>
      <c r="BBU34" s="36"/>
      <c r="BBV34" s="36"/>
      <c r="BBW34" s="36"/>
      <c r="BBX34" s="36"/>
      <c r="BBY34" s="36"/>
      <c r="BBZ34" s="36"/>
      <c r="BCA34" s="36"/>
      <c r="BCB34" s="36"/>
      <c r="BCC34" s="36"/>
      <c r="BCD34" s="36"/>
      <c r="BCE34" s="36"/>
      <c r="BCF34" s="36"/>
      <c r="BCG34" s="36"/>
      <c r="BCH34" s="36"/>
      <c r="BCI34" s="36"/>
      <c r="BCJ34" s="36"/>
      <c r="BCK34" s="36"/>
      <c r="BCL34" s="36"/>
      <c r="BCM34" s="36"/>
      <c r="BCN34" s="36"/>
      <c r="BCO34" s="36"/>
      <c r="BCP34" s="36"/>
      <c r="BCQ34" s="36"/>
      <c r="BCR34" s="36"/>
      <c r="BCS34" s="36"/>
      <c r="BCT34" s="36"/>
      <c r="BCU34" s="36"/>
      <c r="BCV34" s="36"/>
      <c r="BCW34" s="36"/>
      <c r="BCX34" s="36"/>
      <c r="BCY34" s="36"/>
      <c r="BCZ34" s="36"/>
      <c r="BDA34" s="36"/>
      <c r="BDB34" s="36"/>
      <c r="BDC34" s="36"/>
      <c r="BDD34" s="36"/>
      <c r="BDE34" s="36"/>
      <c r="BDF34" s="36"/>
      <c r="BDG34" s="36"/>
      <c r="BDH34" s="36"/>
      <c r="BDI34" s="36"/>
      <c r="BDJ34" s="36"/>
      <c r="BDK34" s="36"/>
      <c r="BDL34" s="36"/>
      <c r="BDM34" s="36"/>
      <c r="BDN34" s="36"/>
      <c r="BDO34" s="36"/>
      <c r="BDP34" s="36"/>
      <c r="BDQ34" s="36"/>
      <c r="BDR34" s="36"/>
      <c r="BDS34" s="36"/>
      <c r="BDT34" s="36"/>
      <c r="BDU34" s="36"/>
      <c r="BDV34" s="36"/>
      <c r="BDW34" s="36"/>
      <c r="BDX34" s="36"/>
      <c r="BDY34" s="36"/>
      <c r="BDZ34" s="36"/>
      <c r="BEA34" s="36"/>
      <c r="BEB34" s="36"/>
      <c r="BEC34" s="36"/>
      <c r="BED34" s="36"/>
      <c r="BEE34" s="36"/>
      <c r="BEF34" s="36"/>
      <c r="BEG34" s="36"/>
      <c r="BEH34" s="36"/>
      <c r="BEI34" s="36"/>
      <c r="BEJ34" s="36"/>
      <c r="BEK34" s="36"/>
      <c r="BEL34" s="36"/>
      <c r="BEM34" s="36"/>
      <c r="BEN34" s="36"/>
      <c r="BEO34" s="36"/>
      <c r="BEP34" s="36"/>
      <c r="BEQ34" s="36"/>
      <c r="BER34" s="36"/>
      <c r="BES34" s="36"/>
      <c r="BET34" s="36"/>
      <c r="BEU34" s="36"/>
      <c r="BEV34" s="36"/>
      <c r="BEW34" s="36"/>
      <c r="BEX34" s="36"/>
      <c r="BEY34" s="36"/>
      <c r="BEZ34" s="36"/>
      <c r="BFA34" s="36"/>
      <c r="BFB34" s="36"/>
      <c r="BFC34" s="36"/>
      <c r="BFD34" s="36"/>
      <c r="BFE34" s="36"/>
      <c r="BFF34" s="36"/>
      <c r="BFG34" s="36"/>
      <c r="BFH34" s="36"/>
      <c r="BFI34" s="36"/>
      <c r="BFJ34" s="36"/>
      <c r="BFK34" s="36"/>
      <c r="BFL34" s="36"/>
      <c r="BFM34" s="36"/>
      <c r="BFN34" s="36"/>
      <c r="BFO34" s="36"/>
      <c r="BFP34" s="36"/>
      <c r="BFQ34" s="36"/>
      <c r="BFR34" s="36"/>
      <c r="BFS34" s="36"/>
      <c r="BFT34" s="36"/>
      <c r="BFU34" s="36"/>
      <c r="BFV34" s="36"/>
      <c r="BFW34" s="36"/>
      <c r="BFX34" s="36"/>
      <c r="BFY34" s="36"/>
      <c r="BFZ34" s="36"/>
      <c r="BGA34" s="36"/>
      <c r="BGB34" s="36"/>
      <c r="BGC34" s="36"/>
      <c r="BGD34" s="36"/>
      <c r="BGE34" s="36"/>
      <c r="BGF34" s="36"/>
      <c r="BGG34" s="36"/>
      <c r="BGH34" s="36"/>
      <c r="BGI34" s="36"/>
      <c r="BGJ34" s="36"/>
      <c r="BGK34" s="36"/>
      <c r="BGL34" s="36"/>
      <c r="BGM34" s="36"/>
      <c r="BGN34" s="36"/>
      <c r="BGO34" s="36"/>
      <c r="BGP34" s="36"/>
      <c r="BGQ34" s="36"/>
      <c r="BGR34" s="36"/>
      <c r="BGS34" s="36"/>
      <c r="BGT34" s="36"/>
      <c r="BGU34" s="36"/>
      <c r="BGV34" s="36"/>
      <c r="BGW34" s="36"/>
      <c r="BGX34" s="36"/>
      <c r="BGY34" s="36"/>
      <c r="BGZ34" s="36"/>
      <c r="BHA34" s="36"/>
      <c r="BHB34" s="36"/>
      <c r="BHC34" s="36"/>
      <c r="BHD34" s="36"/>
      <c r="BHE34" s="36"/>
      <c r="BHF34" s="36"/>
      <c r="BHG34" s="36"/>
      <c r="BHH34" s="36"/>
      <c r="BHI34" s="36"/>
      <c r="BHJ34" s="36"/>
      <c r="BHK34" s="36"/>
      <c r="BHL34" s="36"/>
      <c r="BHM34" s="36"/>
      <c r="BHN34" s="36"/>
      <c r="BHO34" s="36"/>
      <c r="BHP34" s="36"/>
      <c r="BHQ34" s="36"/>
      <c r="BHR34" s="36"/>
      <c r="BHS34" s="36"/>
      <c r="BHT34" s="36"/>
      <c r="BHU34" s="36"/>
      <c r="BHV34" s="36"/>
      <c r="BHW34" s="36"/>
      <c r="BHX34" s="36"/>
      <c r="BHY34" s="36"/>
      <c r="BHZ34" s="36"/>
      <c r="BIA34" s="36"/>
      <c r="BIB34" s="36"/>
      <c r="BIC34" s="36"/>
      <c r="BID34" s="36"/>
      <c r="BIE34" s="36"/>
      <c r="BIF34" s="36"/>
      <c r="BIG34" s="36"/>
      <c r="BIH34" s="36"/>
      <c r="BII34" s="36"/>
      <c r="BIJ34" s="36"/>
      <c r="BIK34" s="36"/>
      <c r="BIL34" s="36"/>
      <c r="BIM34" s="36"/>
      <c r="BIN34" s="36"/>
      <c r="BIO34" s="36"/>
      <c r="BIP34" s="36"/>
      <c r="BIQ34" s="36"/>
      <c r="BIR34" s="36"/>
      <c r="BIS34" s="36"/>
      <c r="BIT34" s="36"/>
      <c r="BIU34" s="36"/>
      <c r="BIV34" s="36"/>
      <c r="BIW34" s="36"/>
      <c r="BIX34" s="36"/>
      <c r="BIY34" s="36"/>
      <c r="BIZ34" s="36"/>
      <c r="BJA34" s="36"/>
      <c r="BJB34" s="36"/>
      <c r="BJC34" s="36"/>
      <c r="BJD34" s="36"/>
      <c r="BJE34" s="36"/>
      <c r="BJF34" s="36"/>
      <c r="BJG34" s="36"/>
      <c r="BJH34" s="36"/>
      <c r="BJI34" s="36"/>
      <c r="BJJ34" s="36"/>
      <c r="BJK34" s="36"/>
      <c r="BJL34" s="36"/>
      <c r="BJM34" s="36"/>
      <c r="BJN34" s="36"/>
      <c r="BJO34" s="36"/>
      <c r="BJP34" s="36"/>
      <c r="BJQ34" s="36"/>
      <c r="BJR34" s="36"/>
      <c r="BJS34" s="36"/>
      <c r="BJT34" s="36"/>
      <c r="BJU34" s="36"/>
      <c r="BJV34" s="36"/>
      <c r="BJW34" s="36"/>
      <c r="BJX34" s="36"/>
      <c r="BJY34" s="36"/>
      <c r="BJZ34" s="36"/>
      <c r="BKA34" s="36"/>
      <c r="BKB34" s="36"/>
      <c r="BKC34" s="36"/>
      <c r="BKD34" s="36"/>
      <c r="BKE34" s="36"/>
      <c r="BKF34" s="36"/>
      <c r="BKG34" s="36"/>
      <c r="BKH34" s="36"/>
      <c r="BKI34" s="36"/>
      <c r="BKJ34" s="36"/>
      <c r="BKK34" s="36"/>
      <c r="BKL34" s="36"/>
      <c r="BKM34" s="36"/>
      <c r="BKN34" s="36"/>
      <c r="BKO34" s="36"/>
      <c r="BKP34" s="36"/>
      <c r="BKQ34" s="36"/>
      <c r="BKR34" s="36"/>
      <c r="BKS34" s="36"/>
      <c r="BKT34" s="36"/>
      <c r="BKU34" s="36"/>
      <c r="BKV34" s="36"/>
      <c r="BKW34" s="36"/>
      <c r="BKX34" s="36"/>
      <c r="BKY34" s="36"/>
      <c r="BKZ34" s="36"/>
      <c r="BLA34" s="36"/>
      <c r="BLB34" s="36"/>
      <c r="BLC34" s="36"/>
      <c r="BLD34" s="36"/>
      <c r="BLE34" s="36"/>
      <c r="BLF34" s="36"/>
      <c r="BLG34" s="36"/>
      <c r="BLH34" s="36"/>
      <c r="BLI34" s="36"/>
      <c r="BLJ34" s="36"/>
      <c r="BLK34" s="36"/>
      <c r="BLL34" s="36"/>
      <c r="BLM34" s="36"/>
      <c r="BLN34" s="36"/>
      <c r="BLO34" s="36"/>
      <c r="BLP34" s="36"/>
      <c r="BLQ34" s="36"/>
      <c r="BLR34" s="36"/>
      <c r="BLS34" s="36"/>
      <c r="BLT34" s="36"/>
      <c r="BLU34" s="36"/>
      <c r="BLV34" s="36"/>
      <c r="BLW34" s="36"/>
      <c r="BLX34" s="36"/>
      <c r="BLY34" s="36"/>
      <c r="BLZ34" s="36"/>
      <c r="BMA34" s="36"/>
      <c r="BMB34" s="36"/>
      <c r="BMC34" s="36"/>
      <c r="BMD34" s="36"/>
      <c r="BME34" s="36"/>
      <c r="BMF34" s="36"/>
      <c r="BMG34" s="36"/>
      <c r="BMH34" s="36"/>
      <c r="BMI34" s="36"/>
      <c r="BMJ34" s="36"/>
      <c r="BMK34" s="36"/>
      <c r="BML34" s="36"/>
      <c r="BMM34" s="36"/>
      <c r="BMN34" s="36"/>
      <c r="BMO34" s="36"/>
      <c r="BMP34" s="36"/>
      <c r="BMQ34" s="36"/>
      <c r="BMR34" s="36"/>
      <c r="BMS34" s="36"/>
      <c r="BMT34" s="36"/>
      <c r="BMU34" s="36"/>
      <c r="BMV34" s="36"/>
      <c r="BMW34" s="36"/>
      <c r="BMX34" s="36"/>
      <c r="BMY34" s="36"/>
      <c r="BMZ34" s="36"/>
      <c r="BNA34" s="36"/>
      <c r="BNB34" s="36"/>
      <c r="BNC34" s="36"/>
      <c r="BND34" s="36"/>
      <c r="BNE34" s="36"/>
      <c r="BNF34" s="36"/>
      <c r="BNG34" s="36"/>
      <c r="BNH34" s="36"/>
      <c r="BNI34" s="36"/>
      <c r="BNJ34" s="36"/>
      <c r="BNK34" s="36"/>
      <c r="BNL34" s="36"/>
      <c r="BNM34" s="36"/>
      <c r="BNN34" s="36"/>
      <c r="BNO34" s="36"/>
      <c r="BNP34" s="36"/>
      <c r="BNQ34" s="36"/>
      <c r="BNR34" s="36"/>
      <c r="BNS34" s="36"/>
      <c r="BNT34" s="36"/>
      <c r="BNU34" s="36"/>
      <c r="BNV34" s="36"/>
      <c r="BNW34" s="36"/>
      <c r="BNX34" s="36"/>
      <c r="BNY34" s="36"/>
      <c r="BNZ34" s="36"/>
      <c r="BOA34" s="36"/>
      <c r="BOB34" s="36"/>
      <c r="BOC34" s="36"/>
      <c r="BOD34" s="36"/>
      <c r="BOE34" s="36"/>
      <c r="BOF34" s="36"/>
      <c r="BOG34" s="36"/>
      <c r="BOH34" s="36"/>
      <c r="BOI34" s="36"/>
      <c r="BOJ34" s="36"/>
      <c r="BOK34" s="36"/>
      <c r="BOL34" s="36"/>
      <c r="BOM34" s="36"/>
      <c r="BON34" s="36"/>
      <c r="BOO34" s="36"/>
      <c r="BOP34" s="36"/>
      <c r="BOQ34" s="36"/>
      <c r="BOR34" s="36"/>
      <c r="BOS34" s="36"/>
      <c r="BOT34" s="36"/>
      <c r="BOU34" s="36"/>
      <c r="BOV34" s="36"/>
      <c r="BOW34" s="36"/>
      <c r="BOX34" s="36"/>
      <c r="BOY34" s="36"/>
      <c r="BOZ34" s="36"/>
      <c r="BPA34" s="36"/>
      <c r="BPB34" s="36"/>
      <c r="BPC34" s="36"/>
      <c r="BPD34" s="36"/>
      <c r="BPE34" s="36"/>
      <c r="BPF34" s="36"/>
      <c r="BPG34" s="36"/>
      <c r="BPH34" s="36"/>
      <c r="BPI34" s="36"/>
      <c r="BPJ34" s="36"/>
      <c r="BPK34" s="36"/>
      <c r="BPL34" s="36"/>
      <c r="BPM34" s="36"/>
      <c r="BPN34" s="36"/>
      <c r="BPO34" s="36"/>
      <c r="BPP34" s="36"/>
      <c r="BPQ34" s="36"/>
      <c r="BPR34" s="36"/>
      <c r="BPS34" s="36"/>
      <c r="BPT34" s="36"/>
      <c r="BPU34" s="36"/>
      <c r="BPV34" s="36"/>
      <c r="BPW34" s="36"/>
      <c r="BPX34" s="36"/>
      <c r="BPY34" s="36"/>
      <c r="BPZ34" s="36"/>
      <c r="BQA34" s="36"/>
      <c r="BQB34" s="36"/>
      <c r="BQC34" s="36"/>
      <c r="BQD34" s="36"/>
      <c r="BQE34" s="36"/>
      <c r="BQF34" s="36"/>
      <c r="BQG34" s="36"/>
      <c r="BQH34" s="36"/>
      <c r="BQI34" s="36"/>
      <c r="BQJ34" s="36"/>
      <c r="BQK34" s="36"/>
      <c r="BQL34" s="36"/>
      <c r="BQM34" s="36"/>
      <c r="BQN34" s="36"/>
      <c r="BQO34" s="36"/>
      <c r="BQP34" s="36"/>
      <c r="BQQ34" s="36"/>
      <c r="BQR34" s="36"/>
      <c r="BQS34" s="36"/>
      <c r="BQT34" s="36"/>
      <c r="BQU34" s="36"/>
      <c r="BQV34" s="36"/>
      <c r="BQW34" s="36"/>
      <c r="BQX34" s="36"/>
      <c r="BQY34" s="36"/>
      <c r="BQZ34" s="36"/>
      <c r="BRA34" s="36"/>
      <c r="BRB34" s="36"/>
      <c r="BRC34" s="36"/>
      <c r="BRD34" s="36"/>
      <c r="BRE34" s="36"/>
      <c r="BRF34" s="36"/>
      <c r="BRG34" s="36"/>
      <c r="BRH34" s="36"/>
      <c r="BRI34" s="36"/>
      <c r="BRJ34" s="36"/>
      <c r="BRK34" s="36"/>
      <c r="BRL34" s="36"/>
      <c r="BRM34" s="36"/>
      <c r="BRN34" s="36"/>
      <c r="BRO34" s="36"/>
      <c r="BRP34" s="36"/>
      <c r="BRQ34" s="36"/>
      <c r="BRR34" s="36"/>
      <c r="BRS34" s="36"/>
      <c r="BRT34" s="36"/>
      <c r="BRU34" s="36"/>
      <c r="BRV34" s="36"/>
      <c r="BRW34" s="36"/>
      <c r="BRX34" s="36"/>
      <c r="BRY34" s="36"/>
      <c r="BRZ34" s="36"/>
      <c r="BSA34" s="36"/>
      <c r="BSB34" s="36"/>
      <c r="BSC34" s="36"/>
      <c r="BSD34" s="36"/>
      <c r="BSE34" s="36"/>
      <c r="BSF34" s="36"/>
      <c r="BSG34" s="36"/>
      <c r="BSH34" s="36"/>
      <c r="BSI34" s="36"/>
      <c r="BSJ34" s="36"/>
      <c r="BSK34" s="36"/>
      <c r="BSL34" s="36"/>
      <c r="BSM34" s="36"/>
      <c r="BSN34" s="36"/>
      <c r="BSO34" s="36"/>
      <c r="BSP34" s="36"/>
      <c r="BSQ34" s="36"/>
      <c r="BSR34" s="36"/>
      <c r="BSS34" s="36"/>
      <c r="BST34" s="36"/>
      <c r="BSU34" s="36"/>
      <c r="BSV34" s="36"/>
      <c r="BSW34" s="36"/>
      <c r="BSX34" s="36"/>
      <c r="BSY34" s="36"/>
      <c r="BSZ34" s="36"/>
      <c r="BTA34" s="36"/>
      <c r="BTB34" s="36"/>
      <c r="BTC34" s="36"/>
      <c r="BTD34" s="36"/>
      <c r="BTE34" s="36"/>
      <c r="BTF34" s="36"/>
      <c r="BTG34" s="36"/>
      <c r="BTH34" s="36"/>
      <c r="BTI34" s="36"/>
      <c r="BTJ34" s="36"/>
      <c r="BTK34" s="36"/>
      <c r="BTL34" s="36"/>
      <c r="BTM34" s="36"/>
      <c r="BTN34" s="36"/>
      <c r="BTO34" s="36"/>
      <c r="BTP34" s="36"/>
      <c r="BTQ34" s="36"/>
      <c r="BTR34" s="36"/>
      <c r="BTS34" s="36"/>
      <c r="BTT34" s="36"/>
      <c r="BTU34" s="36"/>
      <c r="BTV34" s="36"/>
      <c r="BTW34" s="36"/>
      <c r="BTX34" s="36"/>
      <c r="BTY34" s="36"/>
      <c r="BTZ34" s="36"/>
      <c r="BUA34" s="36"/>
      <c r="BUB34" s="36"/>
      <c r="BUC34" s="36"/>
      <c r="BUD34" s="36"/>
      <c r="BUE34" s="36"/>
      <c r="BUF34" s="36"/>
      <c r="BUG34" s="36"/>
      <c r="BUH34" s="36"/>
      <c r="BUI34" s="36"/>
      <c r="BUJ34" s="36"/>
      <c r="BUK34" s="36"/>
      <c r="BUL34" s="36"/>
      <c r="BUM34" s="36"/>
      <c r="BUN34" s="36"/>
      <c r="BUO34" s="36"/>
      <c r="BUP34" s="36"/>
      <c r="BUQ34" s="36"/>
      <c r="BUR34" s="36"/>
      <c r="BUS34" s="36"/>
      <c r="BUT34" s="36"/>
      <c r="BUU34" s="36"/>
      <c r="BUV34" s="36"/>
      <c r="BUW34" s="36"/>
      <c r="BUX34" s="36"/>
      <c r="BUY34" s="36"/>
      <c r="BUZ34" s="36"/>
      <c r="BVA34" s="36"/>
      <c r="BVB34" s="36"/>
      <c r="BVC34" s="36"/>
      <c r="BVD34" s="36"/>
      <c r="BVE34" s="36"/>
      <c r="BVF34" s="36"/>
      <c r="BVG34" s="36"/>
      <c r="BVH34" s="36"/>
      <c r="BVI34" s="36"/>
      <c r="BVJ34" s="36"/>
      <c r="BVK34" s="36"/>
      <c r="BVL34" s="36"/>
      <c r="BVM34" s="36"/>
      <c r="BVN34" s="36"/>
      <c r="BVO34" s="36"/>
      <c r="BVP34" s="36"/>
      <c r="BVQ34" s="36"/>
      <c r="BVR34" s="36"/>
      <c r="BVS34" s="36"/>
      <c r="BVT34" s="36"/>
      <c r="BVU34" s="36"/>
      <c r="BVV34" s="36"/>
      <c r="BVW34" s="36"/>
      <c r="BVX34" s="36"/>
      <c r="BVY34" s="36"/>
      <c r="BVZ34" s="36"/>
      <c r="BWA34" s="36"/>
      <c r="BWB34" s="36"/>
      <c r="BWC34" s="36"/>
      <c r="BWD34" s="36"/>
      <c r="BWE34" s="36"/>
      <c r="BWF34" s="36"/>
      <c r="BWG34" s="36"/>
      <c r="BWH34" s="36"/>
      <c r="BWI34" s="36"/>
      <c r="BWJ34" s="36"/>
      <c r="BWK34" s="36"/>
      <c r="BWL34" s="36"/>
      <c r="BWM34" s="36"/>
      <c r="BWN34" s="36"/>
      <c r="BWO34" s="36"/>
      <c r="BWP34" s="36"/>
      <c r="BWQ34" s="36"/>
      <c r="BWR34" s="36"/>
      <c r="BWS34" s="36"/>
      <c r="BWT34" s="36"/>
      <c r="BWU34" s="36"/>
      <c r="BWV34" s="36"/>
      <c r="BWW34" s="36"/>
      <c r="BWX34" s="36"/>
      <c r="BWY34" s="36"/>
      <c r="BWZ34" s="36"/>
      <c r="BXA34" s="36"/>
      <c r="BXB34" s="36"/>
      <c r="BXC34" s="36"/>
      <c r="BXD34" s="36"/>
      <c r="BXE34" s="36"/>
      <c r="BXF34" s="36"/>
      <c r="BXG34" s="36"/>
      <c r="BXH34" s="36"/>
      <c r="BXI34" s="36"/>
      <c r="BXJ34" s="36"/>
      <c r="BXK34" s="36"/>
      <c r="BXL34" s="36"/>
      <c r="BXM34" s="36"/>
      <c r="BXN34" s="36"/>
      <c r="BXO34" s="36"/>
      <c r="BXP34" s="36"/>
      <c r="BXQ34" s="36"/>
      <c r="BXR34" s="36"/>
      <c r="BXS34" s="36"/>
      <c r="BXT34" s="36"/>
      <c r="BXU34" s="36"/>
      <c r="BXV34" s="36"/>
      <c r="BXW34" s="36"/>
      <c r="BXX34" s="36"/>
      <c r="BXY34" s="36"/>
      <c r="BXZ34" s="36"/>
      <c r="BYA34" s="36"/>
      <c r="BYB34" s="36"/>
      <c r="BYC34" s="36"/>
      <c r="BYD34" s="36"/>
      <c r="BYE34" s="36"/>
      <c r="BYF34" s="36"/>
      <c r="BYG34" s="36"/>
      <c r="BYH34" s="36"/>
      <c r="BYI34" s="36"/>
      <c r="BYJ34" s="36"/>
      <c r="BYK34" s="36"/>
      <c r="BYL34" s="36"/>
      <c r="BYM34" s="36"/>
      <c r="BYN34" s="36"/>
      <c r="BYO34" s="36"/>
      <c r="BYP34" s="36"/>
      <c r="BYQ34" s="36"/>
      <c r="BYR34" s="36"/>
      <c r="BYS34" s="36"/>
      <c r="BYT34" s="36"/>
      <c r="BYU34" s="36"/>
      <c r="BYV34" s="36"/>
      <c r="BYW34" s="36"/>
      <c r="BYX34" s="36"/>
      <c r="BYY34" s="36"/>
      <c r="BYZ34" s="36"/>
      <c r="BZA34" s="36"/>
      <c r="BZB34" s="36"/>
      <c r="BZC34" s="36"/>
      <c r="BZD34" s="36"/>
      <c r="BZE34" s="36"/>
      <c r="BZF34" s="36"/>
      <c r="BZG34" s="36"/>
      <c r="BZH34" s="36"/>
      <c r="BZI34" s="36"/>
      <c r="BZJ34" s="36"/>
      <c r="BZK34" s="36"/>
      <c r="BZL34" s="36"/>
      <c r="BZM34" s="36"/>
      <c r="BZN34" s="36"/>
      <c r="BZO34" s="36"/>
      <c r="BZP34" s="36"/>
      <c r="BZQ34" s="36"/>
      <c r="BZR34" s="36"/>
      <c r="BZS34" s="36"/>
      <c r="BZT34" s="36"/>
      <c r="BZU34" s="36"/>
      <c r="BZV34" s="36"/>
      <c r="BZW34" s="36"/>
      <c r="BZX34" s="36"/>
      <c r="BZY34" s="36"/>
      <c r="BZZ34" s="36"/>
      <c r="CAA34" s="36"/>
      <c r="CAB34" s="36"/>
      <c r="CAC34" s="36"/>
      <c r="CAD34" s="36"/>
      <c r="CAE34" s="36"/>
      <c r="CAF34" s="36"/>
      <c r="CAG34" s="36"/>
      <c r="CAH34" s="36"/>
      <c r="CAI34" s="36"/>
      <c r="CAJ34" s="36"/>
      <c r="CAK34" s="36"/>
      <c r="CAL34" s="36"/>
      <c r="CAM34" s="36"/>
      <c r="CAN34" s="36"/>
      <c r="CAO34" s="36"/>
      <c r="CAP34" s="36"/>
      <c r="CAQ34" s="36"/>
      <c r="CAR34" s="36"/>
      <c r="CAS34" s="36"/>
      <c r="CAT34" s="36"/>
      <c r="CAU34" s="36"/>
      <c r="CAV34" s="36"/>
      <c r="CAW34" s="36"/>
      <c r="CAX34" s="36"/>
      <c r="CAY34" s="36"/>
      <c r="CAZ34" s="36"/>
      <c r="CBA34" s="36"/>
      <c r="CBB34" s="36"/>
      <c r="CBC34" s="36"/>
      <c r="CBD34" s="36"/>
      <c r="CBE34" s="36"/>
      <c r="CBF34" s="36"/>
      <c r="CBG34" s="36"/>
      <c r="CBH34" s="36"/>
      <c r="CBI34" s="36"/>
      <c r="CBJ34" s="36"/>
      <c r="CBK34" s="36"/>
      <c r="CBL34" s="36"/>
      <c r="CBM34" s="36"/>
      <c r="CBN34" s="36"/>
      <c r="CBO34" s="36"/>
      <c r="CBP34" s="36"/>
      <c r="CBQ34" s="36"/>
      <c r="CBR34" s="36"/>
      <c r="CBS34" s="36"/>
      <c r="CBT34" s="36"/>
      <c r="CBU34" s="36"/>
      <c r="CBV34" s="36"/>
      <c r="CBW34" s="36"/>
      <c r="CBX34" s="36"/>
      <c r="CBY34" s="36"/>
      <c r="CBZ34" s="36"/>
      <c r="CCA34" s="36"/>
      <c r="CCB34" s="36"/>
      <c r="CCC34" s="36"/>
      <c r="CCD34" s="36"/>
      <c r="CCE34" s="36"/>
      <c r="CCF34" s="36"/>
      <c r="CCG34" s="36"/>
      <c r="CCH34" s="36"/>
      <c r="CCI34" s="36"/>
      <c r="CCJ34" s="36"/>
      <c r="CCK34" s="36"/>
      <c r="CCL34" s="36"/>
      <c r="CCM34" s="36"/>
      <c r="CCN34" s="36"/>
      <c r="CCO34" s="36"/>
      <c r="CCP34" s="36"/>
      <c r="CCQ34" s="36"/>
      <c r="CCR34" s="36"/>
      <c r="CCS34" s="36"/>
      <c r="CCT34" s="36"/>
      <c r="CCU34" s="36"/>
      <c r="CCV34" s="36"/>
      <c r="CCW34" s="36"/>
      <c r="CCX34" s="36"/>
      <c r="CCY34" s="36"/>
      <c r="CCZ34" s="36"/>
      <c r="CDA34" s="36"/>
      <c r="CDB34" s="36"/>
      <c r="CDC34" s="36"/>
      <c r="CDD34" s="36"/>
      <c r="CDE34" s="36"/>
      <c r="CDF34" s="36"/>
      <c r="CDG34" s="36"/>
      <c r="CDH34" s="36"/>
      <c r="CDI34" s="36"/>
      <c r="CDJ34" s="36"/>
      <c r="CDK34" s="36"/>
      <c r="CDL34" s="36"/>
      <c r="CDM34" s="36"/>
      <c r="CDN34" s="36"/>
      <c r="CDO34" s="36"/>
      <c r="CDP34" s="36"/>
      <c r="CDQ34" s="36"/>
      <c r="CDR34" s="36"/>
      <c r="CDS34" s="36"/>
      <c r="CDT34" s="36"/>
      <c r="CDU34" s="36"/>
      <c r="CDV34" s="36"/>
      <c r="CDW34" s="36"/>
      <c r="CDX34" s="36"/>
      <c r="CDY34" s="36"/>
      <c r="CDZ34" s="36"/>
      <c r="CEA34" s="36"/>
      <c r="CEB34" s="36"/>
      <c r="CEC34" s="36"/>
      <c r="CED34" s="36"/>
      <c r="CEE34" s="36"/>
      <c r="CEF34" s="36"/>
      <c r="CEG34" s="36"/>
      <c r="CEH34" s="36"/>
      <c r="CEI34" s="36"/>
      <c r="CEJ34" s="36"/>
      <c r="CEK34" s="36"/>
      <c r="CEL34" s="36"/>
      <c r="CEM34" s="36"/>
      <c r="CEN34" s="36"/>
      <c r="CEO34" s="36"/>
      <c r="CEP34" s="36"/>
      <c r="CEQ34" s="36"/>
      <c r="CER34" s="36"/>
      <c r="CES34" s="36"/>
      <c r="CET34" s="36"/>
      <c r="CEU34" s="36"/>
      <c r="CEV34" s="36"/>
      <c r="CEW34" s="36"/>
      <c r="CEX34" s="36"/>
      <c r="CEY34" s="36"/>
      <c r="CEZ34" s="36"/>
      <c r="CFA34" s="36"/>
      <c r="CFB34" s="36"/>
      <c r="CFC34" s="36"/>
      <c r="CFD34" s="36"/>
      <c r="CFE34" s="36"/>
      <c r="CFF34" s="36"/>
      <c r="CFG34" s="36"/>
      <c r="CFH34" s="36"/>
      <c r="CFI34" s="36"/>
      <c r="CFJ34" s="36"/>
      <c r="CFK34" s="36"/>
      <c r="CFL34" s="36"/>
      <c r="CFM34" s="36"/>
      <c r="CFN34" s="36"/>
      <c r="CFO34" s="36"/>
      <c r="CFP34" s="36"/>
      <c r="CFQ34" s="36"/>
      <c r="CFR34" s="36"/>
      <c r="CFS34" s="36"/>
      <c r="CFT34" s="36"/>
      <c r="CFU34" s="36"/>
      <c r="CFV34" s="36"/>
      <c r="CFW34" s="36"/>
      <c r="CFX34" s="36"/>
      <c r="CFY34" s="36"/>
      <c r="CFZ34" s="36"/>
      <c r="CGA34" s="36"/>
      <c r="CGB34" s="36"/>
      <c r="CGC34" s="36"/>
      <c r="CGD34" s="36"/>
      <c r="CGE34" s="36"/>
      <c r="CGF34" s="36"/>
      <c r="CGG34" s="36"/>
      <c r="CGH34" s="36"/>
      <c r="CGI34" s="36"/>
      <c r="CGJ34" s="36"/>
      <c r="CGK34" s="36"/>
      <c r="CGL34" s="36"/>
      <c r="CGM34" s="36"/>
      <c r="CGN34" s="36"/>
      <c r="CGO34" s="36"/>
      <c r="CGP34" s="36"/>
      <c r="CGQ34" s="36"/>
      <c r="CGR34" s="36"/>
      <c r="CGS34" s="36"/>
      <c r="CGT34" s="36"/>
      <c r="CGU34" s="36"/>
      <c r="CGV34" s="36"/>
      <c r="CGW34" s="36"/>
      <c r="CGX34" s="36"/>
      <c r="CGY34" s="36"/>
      <c r="CGZ34" s="36"/>
      <c r="CHA34" s="36"/>
      <c r="CHB34" s="36"/>
      <c r="CHC34" s="36"/>
      <c r="CHD34" s="36"/>
      <c r="CHE34" s="36"/>
      <c r="CHF34" s="36"/>
      <c r="CHG34" s="36"/>
      <c r="CHH34" s="36"/>
      <c r="CHI34" s="36"/>
      <c r="CHJ34" s="36"/>
      <c r="CHK34" s="36"/>
      <c r="CHL34" s="36"/>
      <c r="CHM34" s="36"/>
      <c r="CHN34" s="36"/>
      <c r="CHO34" s="36"/>
      <c r="CHP34" s="36"/>
      <c r="CHQ34" s="36"/>
      <c r="CHR34" s="36"/>
      <c r="CHS34" s="36"/>
      <c r="CHT34" s="36"/>
      <c r="CHU34" s="36"/>
      <c r="CHV34" s="36"/>
      <c r="CHW34" s="36"/>
      <c r="CHX34" s="36"/>
      <c r="CHY34" s="36"/>
      <c r="CHZ34" s="36"/>
      <c r="CIA34" s="36"/>
      <c r="CIB34" s="36"/>
      <c r="CIC34" s="36"/>
      <c r="CID34" s="36"/>
      <c r="CIE34" s="36"/>
      <c r="CIF34" s="36"/>
      <c r="CIG34" s="36"/>
      <c r="CIH34" s="36"/>
      <c r="CII34" s="36"/>
      <c r="CIJ34" s="36"/>
      <c r="CIK34" s="36"/>
      <c r="CIL34" s="36"/>
      <c r="CIM34" s="36"/>
      <c r="CIN34" s="36"/>
      <c r="CIO34" s="36"/>
      <c r="CIP34" s="36"/>
      <c r="CIQ34" s="36"/>
      <c r="CIR34" s="36"/>
      <c r="CIS34" s="36"/>
      <c r="CIT34" s="36"/>
      <c r="CIU34" s="36"/>
      <c r="CIV34" s="36"/>
      <c r="CIW34" s="36"/>
      <c r="CIX34" s="36"/>
      <c r="CIY34" s="36"/>
      <c r="CIZ34" s="36"/>
      <c r="CJA34" s="36"/>
      <c r="CJB34" s="36"/>
      <c r="CJC34" s="36"/>
      <c r="CJD34" s="36"/>
      <c r="CJE34" s="36"/>
      <c r="CJF34" s="36"/>
      <c r="CJG34" s="36"/>
      <c r="CJH34" s="36"/>
      <c r="CJI34" s="36"/>
      <c r="CJJ34" s="36"/>
      <c r="CJK34" s="36"/>
      <c r="CJL34" s="36"/>
      <c r="CJM34" s="36"/>
      <c r="CJN34" s="36"/>
      <c r="CJO34" s="36"/>
      <c r="CJP34" s="36"/>
      <c r="CJQ34" s="36"/>
      <c r="CJR34" s="36"/>
      <c r="CJS34" s="36"/>
      <c r="CJT34" s="36"/>
      <c r="CJU34" s="36"/>
      <c r="CJV34" s="36"/>
      <c r="CJW34" s="36"/>
      <c r="CJX34" s="36"/>
      <c r="CJY34" s="36"/>
      <c r="CJZ34" s="36"/>
      <c r="CKA34" s="36"/>
      <c r="CKB34" s="36"/>
      <c r="CKC34" s="36"/>
      <c r="CKD34" s="36"/>
      <c r="CKE34" s="36"/>
      <c r="CKF34" s="36"/>
      <c r="CKG34" s="36"/>
      <c r="CKH34" s="36"/>
      <c r="CKI34" s="36"/>
      <c r="CKJ34" s="36"/>
      <c r="CKK34" s="36"/>
      <c r="CKL34" s="36"/>
      <c r="CKM34" s="36"/>
      <c r="CKN34" s="36"/>
      <c r="CKO34" s="36"/>
      <c r="CKP34" s="36"/>
      <c r="CKQ34" s="36"/>
      <c r="CKR34" s="36"/>
      <c r="CKS34" s="36"/>
      <c r="CKT34" s="36"/>
      <c r="CKU34" s="36"/>
      <c r="CKV34" s="36"/>
      <c r="CKW34" s="36"/>
      <c r="CKX34" s="36"/>
      <c r="CKY34" s="36"/>
      <c r="CKZ34" s="36"/>
      <c r="CLA34" s="36"/>
      <c r="CLB34" s="36"/>
      <c r="CLC34" s="36"/>
      <c r="CLD34" s="36"/>
      <c r="CLE34" s="36"/>
      <c r="CLF34" s="36"/>
      <c r="CLG34" s="36"/>
      <c r="CLH34" s="36"/>
      <c r="CLI34" s="36"/>
      <c r="CLJ34" s="36"/>
      <c r="CLK34" s="36"/>
      <c r="CLL34" s="36"/>
      <c r="CLM34" s="36"/>
      <c r="CLN34" s="36"/>
      <c r="CLO34" s="36"/>
      <c r="CLP34" s="36"/>
      <c r="CLQ34" s="36"/>
      <c r="CLR34" s="36"/>
      <c r="CLS34" s="36"/>
      <c r="CLT34" s="36"/>
      <c r="CLU34" s="36"/>
      <c r="CLV34" s="36"/>
      <c r="CLW34" s="36"/>
      <c r="CLX34" s="36"/>
      <c r="CLY34" s="36"/>
      <c r="CLZ34" s="36"/>
      <c r="CMA34" s="36"/>
      <c r="CMB34" s="36"/>
      <c r="CMC34" s="36"/>
      <c r="CMD34" s="36"/>
      <c r="CME34" s="36"/>
      <c r="CMF34" s="36"/>
      <c r="CMG34" s="36"/>
      <c r="CMH34" s="36"/>
      <c r="CMI34" s="36"/>
      <c r="CMJ34" s="36"/>
      <c r="CMK34" s="36"/>
      <c r="CML34" s="36"/>
      <c r="CMM34" s="36"/>
      <c r="CMN34" s="36"/>
      <c r="CMO34" s="36"/>
      <c r="CMP34" s="36"/>
      <c r="CMQ34" s="36"/>
      <c r="CMR34" s="36"/>
      <c r="CMS34" s="36"/>
      <c r="CMT34" s="36"/>
      <c r="CMU34" s="36"/>
      <c r="CMV34" s="36"/>
      <c r="CMW34" s="36"/>
      <c r="CMX34" s="36"/>
      <c r="CMY34" s="36"/>
      <c r="CMZ34" s="36"/>
      <c r="CNA34" s="36"/>
      <c r="CNB34" s="36"/>
      <c r="CNC34" s="36"/>
      <c r="CND34" s="36"/>
      <c r="CNE34" s="36"/>
      <c r="CNF34" s="36"/>
      <c r="CNG34" s="36"/>
      <c r="CNH34" s="36"/>
      <c r="CNI34" s="36"/>
      <c r="CNJ34" s="36"/>
      <c r="CNK34" s="36"/>
      <c r="CNL34" s="36"/>
      <c r="CNM34" s="36"/>
      <c r="CNN34" s="36"/>
      <c r="CNO34" s="36"/>
      <c r="CNP34" s="36"/>
      <c r="CNQ34" s="36"/>
      <c r="CNR34" s="36"/>
      <c r="CNS34" s="36"/>
      <c r="CNT34" s="36"/>
      <c r="CNU34" s="36"/>
      <c r="CNV34" s="36"/>
      <c r="CNW34" s="36"/>
      <c r="CNX34" s="36"/>
      <c r="CNY34" s="36"/>
      <c r="CNZ34" s="36"/>
      <c r="COA34" s="36"/>
      <c r="COB34" s="36"/>
      <c r="COC34" s="36"/>
      <c r="COD34" s="36"/>
      <c r="COE34" s="36"/>
      <c r="COF34" s="36"/>
      <c r="COG34" s="36"/>
      <c r="COH34" s="36"/>
      <c r="COI34" s="36"/>
      <c r="COJ34" s="36"/>
      <c r="COK34" s="36"/>
      <c r="COL34" s="36"/>
      <c r="COM34" s="36"/>
      <c r="CON34" s="36"/>
      <c r="COO34" s="36"/>
      <c r="COP34" s="36"/>
      <c r="COQ34" s="36"/>
      <c r="COR34" s="36"/>
      <c r="COS34" s="36"/>
      <c r="COT34" s="36"/>
      <c r="COU34" s="36"/>
      <c r="COV34" s="36"/>
      <c r="COW34" s="36"/>
      <c r="COX34" s="36"/>
      <c r="COY34" s="36"/>
      <c r="COZ34" s="36"/>
      <c r="CPA34" s="36"/>
      <c r="CPB34" s="36"/>
      <c r="CPC34" s="36"/>
      <c r="CPD34" s="36"/>
      <c r="CPE34" s="36"/>
      <c r="CPF34" s="36"/>
      <c r="CPG34" s="36"/>
      <c r="CPH34" s="36"/>
      <c r="CPI34" s="36"/>
      <c r="CPJ34" s="36"/>
      <c r="CPK34" s="36"/>
      <c r="CPL34" s="36"/>
      <c r="CPM34" s="36"/>
      <c r="CPN34" s="36"/>
      <c r="CPO34" s="36"/>
      <c r="CPP34" s="36"/>
      <c r="CPQ34" s="36"/>
      <c r="CPR34" s="36"/>
      <c r="CPS34" s="36"/>
      <c r="CPT34" s="36"/>
      <c r="CPU34" s="36"/>
      <c r="CPV34" s="36"/>
      <c r="CPW34" s="36"/>
      <c r="CPX34" s="36"/>
      <c r="CPY34" s="36"/>
      <c r="CPZ34" s="36"/>
      <c r="CQA34" s="36"/>
      <c r="CQB34" s="36"/>
      <c r="CQC34" s="36"/>
      <c r="CQD34" s="36"/>
      <c r="CQE34" s="36"/>
      <c r="CQF34" s="36"/>
      <c r="CQG34" s="36"/>
      <c r="CQH34" s="36"/>
      <c r="CQI34" s="36"/>
      <c r="CQJ34" s="36"/>
      <c r="CQK34" s="36"/>
      <c r="CQL34" s="36"/>
      <c r="CQM34" s="36"/>
      <c r="CQN34" s="36"/>
      <c r="CQO34" s="36"/>
      <c r="CQP34" s="36"/>
      <c r="CQQ34" s="36"/>
      <c r="CQR34" s="36"/>
      <c r="CQS34" s="36"/>
      <c r="CQT34" s="36"/>
      <c r="CQU34" s="36"/>
      <c r="CQV34" s="36"/>
      <c r="CQW34" s="36"/>
      <c r="CQX34" s="36"/>
      <c r="CQY34" s="36"/>
      <c r="CQZ34" s="36"/>
      <c r="CRA34" s="36"/>
      <c r="CRB34" s="36"/>
      <c r="CRC34" s="36"/>
      <c r="CRD34" s="36"/>
      <c r="CRE34" s="36"/>
      <c r="CRF34" s="36"/>
      <c r="CRG34" s="36"/>
      <c r="CRH34" s="36"/>
      <c r="CRI34" s="36"/>
      <c r="CRJ34" s="36"/>
      <c r="CRK34" s="36"/>
      <c r="CRL34" s="36"/>
      <c r="CRM34" s="36"/>
      <c r="CRN34" s="36"/>
      <c r="CRO34" s="36"/>
      <c r="CRP34" s="36"/>
      <c r="CRQ34" s="36"/>
      <c r="CRR34" s="36"/>
      <c r="CRS34" s="36"/>
      <c r="CRT34" s="36"/>
      <c r="CRU34" s="36"/>
      <c r="CRV34" s="36"/>
      <c r="CRW34" s="36"/>
      <c r="CRX34" s="36"/>
      <c r="CRY34" s="36"/>
      <c r="CRZ34" s="36"/>
      <c r="CSA34" s="36"/>
      <c r="CSB34" s="36"/>
      <c r="CSC34" s="36"/>
      <c r="CSD34" s="36"/>
      <c r="CSE34" s="36"/>
      <c r="CSF34" s="36"/>
      <c r="CSG34" s="36"/>
      <c r="CSH34" s="36"/>
      <c r="CSI34" s="36"/>
      <c r="CSJ34" s="36"/>
      <c r="CSK34" s="36"/>
      <c r="CSL34" s="36"/>
      <c r="CSM34" s="36"/>
      <c r="CSN34" s="36"/>
      <c r="CSO34" s="36"/>
      <c r="CSP34" s="36"/>
      <c r="CSQ34" s="36"/>
      <c r="CSR34" s="36"/>
      <c r="CSS34" s="36"/>
      <c r="CST34" s="36"/>
      <c r="CSU34" s="36"/>
      <c r="CSV34" s="36"/>
      <c r="CSW34" s="36"/>
      <c r="CSX34" s="36"/>
      <c r="CSY34" s="36"/>
      <c r="CSZ34" s="36"/>
      <c r="CTA34" s="36"/>
      <c r="CTB34" s="36"/>
      <c r="CTC34" s="36"/>
      <c r="CTD34" s="36"/>
      <c r="CTE34" s="36"/>
      <c r="CTF34" s="36"/>
      <c r="CTG34" s="36"/>
      <c r="CTH34" s="36"/>
      <c r="CTI34" s="36"/>
      <c r="CTJ34" s="36"/>
      <c r="CTK34" s="36"/>
      <c r="CTL34" s="36"/>
      <c r="CTM34" s="36"/>
      <c r="CTN34" s="36"/>
      <c r="CTO34" s="36"/>
      <c r="CTP34" s="36"/>
      <c r="CTQ34" s="36"/>
      <c r="CTR34" s="36"/>
      <c r="CTS34" s="36"/>
      <c r="CTT34" s="36"/>
      <c r="CTU34" s="36"/>
      <c r="CTV34" s="36"/>
      <c r="CTW34" s="36"/>
      <c r="CTX34" s="36"/>
      <c r="CTY34" s="36"/>
      <c r="CTZ34" s="36"/>
      <c r="CUA34" s="36"/>
      <c r="CUB34" s="36"/>
      <c r="CUC34" s="36"/>
      <c r="CUD34" s="36"/>
      <c r="CUE34" s="36"/>
      <c r="CUF34" s="36"/>
      <c r="CUG34" s="36"/>
      <c r="CUH34" s="36"/>
      <c r="CUI34" s="36"/>
      <c r="CUJ34" s="36"/>
      <c r="CUK34" s="36"/>
      <c r="CUL34" s="36"/>
      <c r="CUM34" s="36"/>
      <c r="CUN34" s="36"/>
      <c r="CUO34" s="36"/>
      <c r="CUP34" s="36"/>
      <c r="CUQ34" s="36"/>
      <c r="CUR34" s="36"/>
      <c r="CUS34" s="36"/>
      <c r="CUT34" s="36"/>
      <c r="CUU34" s="36"/>
      <c r="CUV34" s="36"/>
      <c r="CUW34" s="36"/>
      <c r="CUX34" s="36"/>
      <c r="CUY34" s="36"/>
      <c r="CUZ34" s="36"/>
      <c r="CVA34" s="36"/>
      <c r="CVB34" s="36"/>
      <c r="CVC34" s="36"/>
      <c r="CVD34" s="36"/>
      <c r="CVE34" s="36"/>
      <c r="CVF34" s="36"/>
      <c r="CVG34" s="36"/>
      <c r="CVH34" s="36"/>
      <c r="CVI34" s="36"/>
      <c r="CVJ34" s="36"/>
      <c r="CVK34" s="36"/>
      <c r="CVL34" s="36"/>
      <c r="CVM34" s="36"/>
      <c r="CVN34" s="36"/>
      <c r="CVO34" s="36"/>
      <c r="CVP34" s="36"/>
      <c r="CVQ34" s="36"/>
      <c r="CVR34" s="36"/>
      <c r="CVS34" s="36"/>
      <c r="CVT34" s="36"/>
      <c r="CVU34" s="36"/>
      <c r="CVV34" s="36"/>
      <c r="CVW34" s="36"/>
      <c r="CVX34" s="36"/>
      <c r="CVY34" s="36"/>
      <c r="CVZ34" s="36"/>
      <c r="CWA34" s="36"/>
      <c r="CWB34" s="36"/>
      <c r="CWC34" s="36"/>
      <c r="CWD34" s="36"/>
      <c r="CWE34" s="36"/>
      <c r="CWF34" s="36"/>
      <c r="CWG34" s="36"/>
      <c r="CWH34" s="36"/>
      <c r="CWI34" s="36"/>
      <c r="CWJ34" s="36"/>
      <c r="CWK34" s="36"/>
      <c r="CWL34" s="36"/>
      <c r="CWM34" s="36"/>
      <c r="CWN34" s="36"/>
      <c r="CWO34" s="36"/>
      <c r="CWP34" s="36"/>
      <c r="CWQ34" s="36"/>
      <c r="CWR34" s="36"/>
      <c r="CWS34" s="36"/>
      <c r="CWT34" s="36"/>
      <c r="CWU34" s="36"/>
      <c r="CWV34" s="36"/>
      <c r="CWW34" s="36"/>
      <c r="CWX34" s="36"/>
      <c r="CWY34" s="36"/>
      <c r="CWZ34" s="36"/>
      <c r="CXA34" s="36"/>
      <c r="CXB34" s="36"/>
      <c r="CXC34" s="36"/>
      <c r="CXD34" s="36"/>
      <c r="CXE34" s="36"/>
      <c r="CXF34" s="36"/>
      <c r="CXG34" s="36"/>
      <c r="CXH34" s="36"/>
      <c r="CXI34" s="36"/>
      <c r="CXJ34" s="36"/>
      <c r="CXK34" s="36"/>
      <c r="CXL34" s="36"/>
      <c r="CXM34" s="36"/>
      <c r="CXN34" s="36"/>
      <c r="CXO34" s="36"/>
      <c r="CXP34" s="36"/>
      <c r="CXQ34" s="36"/>
      <c r="CXR34" s="36"/>
      <c r="CXS34" s="36"/>
      <c r="CXT34" s="36"/>
      <c r="CXU34" s="36"/>
      <c r="CXV34" s="36"/>
      <c r="CXW34" s="36"/>
      <c r="CXX34" s="36"/>
      <c r="CXY34" s="36"/>
      <c r="CXZ34" s="36"/>
      <c r="CYA34" s="36"/>
      <c r="CYB34" s="36"/>
      <c r="CYC34" s="36"/>
      <c r="CYD34" s="36"/>
      <c r="CYE34" s="36"/>
      <c r="CYF34" s="36"/>
      <c r="CYG34" s="36"/>
      <c r="CYH34" s="36"/>
      <c r="CYI34" s="36"/>
      <c r="CYJ34" s="36"/>
      <c r="CYK34" s="36"/>
      <c r="CYL34" s="36"/>
      <c r="CYM34" s="36"/>
      <c r="CYN34" s="36"/>
      <c r="CYO34" s="36"/>
      <c r="CYP34" s="36"/>
      <c r="CYQ34" s="36"/>
      <c r="CYR34" s="36"/>
      <c r="CYS34" s="36"/>
      <c r="CYT34" s="36"/>
      <c r="CYU34" s="36"/>
      <c r="CYV34" s="36"/>
      <c r="CYW34" s="36"/>
      <c r="CYX34" s="36"/>
      <c r="CYY34" s="36"/>
      <c r="CYZ34" s="36"/>
      <c r="CZA34" s="36"/>
      <c r="CZB34" s="36"/>
      <c r="CZC34" s="36"/>
      <c r="CZD34" s="36"/>
      <c r="CZE34" s="36"/>
      <c r="CZF34" s="36"/>
      <c r="CZG34" s="36"/>
      <c r="CZH34" s="36"/>
      <c r="CZI34" s="36"/>
      <c r="CZJ34" s="36"/>
      <c r="CZK34" s="36"/>
      <c r="CZL34" s="36"/>
      <c r="CZM34" s="36"/>
      <c r="CZN34" s="36"/>
      <c r="CZO34" s="36"/>
      <c r="CZP34" s="36"/>
      <c r="CZQ34" s="36"/>
      <c r="CZR34" s="36"/>
      <c r="CZS34" s="36"/>
      <c r="CZT34" s="36"/>
      <c r="CZU34" s="36"/>
      <c r="CZV34" s="36"/>
      <c r="CZW34" s="36"/>
      <c r="CZX34" s="36"/>
      <c r="CZY34" s="36"/>
      <c r="CZZ34" s="36"/>
      <c r="DAA34" s="36"/>
      <c r="DAB34" s="36"/>
      <c r="DAC34" s="36"/>
      <c r="DAD34" s="36"/>
      <c r="DAE34" s="36"/>
      <c r="DAF34" s="36"/>
      <c r="DAG34" s="36"/>
      <c r="DAH34" s="36"/>
      <c r="DAI34" s="36"/>
      <c r="DAJ34" s="36"/>
      <c r="DAK34" s="36"/>
      <c r="DAL34" s="36"/>
      <c r="DAM34" s="36"/>
      <c r="DAN34" s="36"/>
      <c r="DAO34" s="36"/>
      <c r="DAP34" s="36"/>
      <c r="DAQ34" s="36"/>
      <c r="DAR34" s="36"/>
      <c r="DAS34" s="36"/>
      <c r="DAT34" s="36"/>
      <c r="DAU34" s="36"/>
      <c r="DAV34" s="36"/>
      <c r="DAW34" s="36"/>
      <c r="DAX34" s="36"/>
      <c r="DAY34" s="36"/>
      <c r="DAZ34" s="36"/>
      <c r="DBA34" s="36"/>
      <c r="DBB34" s="36"/>
      <c r="DBC34" s="36"/>
      <c r="DBD34" s="36"/>
      <c r="DBE34" s="36"/>
      <c r="DBF34" s="36"/>
      <c r="DBG34" s="36"/>
      <c r="DBH34" s="36"/>
      <c r="DBI34" s="36"/>
      <c r="DBJ34" s="36"/>
      <c r="DBK34" s="36"/>
      <c r="DBL34" s="36"/>
      <c r="DBM34" s="36"/>
      <c r="DBN34" s="36"/>
      <c r="DBO34" s="36"/>
      <c r="DBP34" s="36"/>
      <c r="DBQ34" s="36"/>
      <c r="DBR34" s="36"/>
      <c r="DBS34" s="36"/>
      <c r="DBT34" s="36"/>
      <c r="DBU34" s="36"/>
      <c r="DBV34" s="36"/>
      <c r="DBW34" s="36"/>
      <c r="DBX34" s="36"/>
      <c r="DBY34" s="36"/>
      <c r="DBZ34" s="36"/>
      <c r="DCA34" s="36"/>
      <c r="DCB34" s="36"/>
      <c r="DCC34" s="36"/>
      <c r="DCD34" s="36"/>
      <c r="DCE34" s="36"/>
      <c r="DCF34" s="36"/>
      <c r="DCG34" s="36"/>
      <c r="DCH34" s="36"/>
      <c r="DCI34" s="36"/>
      <c r="DCJ34" s="36"/>
      <c r="DCK34" s="36"/>
      <c r="DCL34" s="36"/>
      <c r="DCM34" s="36"/>
      <c r="DCN34" s="36"/>
      <c r="DCO34" s="36"/>
      <c r="DCP34" s="36"/>
      <c r="DCQ34" s="36"/>
      <c r="DCR34" s="36"/>
      <c r="DCS34" s="36"/>
      <c r="DCT34" s="36"/>
      <c r="DCU34" s="36"/>
      <c r="DCV34" s="36"/>
      <c r="DCW34" s="36"/>
      <c r="DCX34" s="36"/>
      <c r="DCY34" s="36"/>
      <c r="DCZ34" s="36"/>
      <c r="DDA34" s="36"/>
      <c r="DDB34" s="36"/>
      <c r="DDC34" s="36"/>
      <c r="DDD34" s="36"/>
      <c r="DDE34" s="36"/>
      <c r="DDF34" s="36"/>
      <c r="DDG34" s="36"/>
      <c r="DDH34" s="36"/>
      <c r="DDI34" s="36"/>
      <c r="DDJ34" s="36"/>
      <c r="DDK34" s="36"/>
      <c r="DDL34" s="36"/>
      <c r="DDM34" s="36"/>
      <c r="DDN34" s="36"/>
      <c r="DDO34" s="36"/>
      <c r="DDP34" s="36"/>
      <c r="DDQ34" s="36"/>
      <c r="DDR34" s="36"/>
      <c r="DDS34" s="36"/>
      <c r="DDT34" s="36"/>
      <c r="DDU34" s="36"/>
      <c r="DDV34" s="36"/>
      <c r="DDW34" s="36"/>
      <c r="DDX34" s="36"/>
      <c r="DDY34" s="36"/>
      <c r="DDZ34" s="36"/>
      <c r="DEA34" s="36"/>
      <c r="DEB34" s="36"/>
      <c r="DEC34" s="36"/>
      <c r="DED34" s="36"/>
      <c r="DEE34" s="36"/>
      <c r="DEF34" s="36"/>
      <c r="DEG34" s="36"/>
      <c r="DEH34" s="36"/>
      <c r="DEI34" s="36"/>
      <c r="DEJ34" s="36"/>
      <c r="DEK34" s="36"/>
      <c r="DEL34" s="36"/>
      <c r="DEM34" s="36"/>
      <c r="DEN34" s="36"/>
      <c r="DEO34" s="36"/>
      <c r="DEP34" s="36"/>
      <c r="DEQ34" s="36"/>
      <c r="DER34" s="36"/>
      <c r="DES34" s="36"/>
      <c r="DET34" s="36"/>
      <c r="DEU34" s="36"/>
      <c r="DEV34" s="36"/>
      <c r="DEW34" s="36"/>
      <c r="DEX34" s="36"/>
      <c r="DEY34" s="36"/>
      <c r="DEZ34" s="36"/>
      <c r="DFA34" s="36"/>
      <c r="DFB34" s="36"/>
      <c r="DFC34" s="36"/>
      <c r="DFD34" s="36"/>
      <c r="DFE34" s="36"/>
      <c r="DFF34" s="36"/>
      <c r="DFG34" s="36"/>
      <c r="DFH34" s="36"/>
      <c r="DFI34" s="36"/>
      <c r="DFJ34" s="36"/>
      <c r="DFK34" s="36"/>
      <c r="DFL34" s="36"/>
      <c r="DFM34" s="36"/>
      <c r="DFN34" s="36"/>
      <c r="DFO34" s="36"/>
      <c r="DFP34" s="36"/>
      <c r="DFQ34" s="36"/>
      <c r="DFR34" s="36"/>
      <c r="DFS34" s="36"/>
      <c r="DFT34" s="36"/>
      <c r="DFU34" s="36"/>
      <c r="DFV34" s="36"/>
      <c r="DFW34" s="36"/>
      <c r="DFX34" s="36"/>
      <c r="DFY34" s="36"/>
      <c r="DFZ34" s="36"/>
      <c r="DGA34" s="36"/>
      <c r="DGB34" s="36"/>
      <c r="DGC34" s="36"/>
      <c r="DGD34" s="36"/>
      <c r="DGE34" s="36"/>
      <c r="DGF34" s="36"/>
      <c r="DGG34" s="36"/>
      <c r="DGH34" s="36"/>
      <c r="DGI34" s="36"/>
      <c r="DGJ34" s="36"/>
      <c r="DGK34" s="36"/>
      <c r="DGL34" s="36"/>
      <c r="DGM34" s="36"/>
      <c r="DGN34" s="36"/>
      <c r="DGO34" s="36"/>
      <c r="DGP34" s="36"/>
      <c r="DGQ34" s="36"/>
      <c r="DGR34" s="36"/>
      <c r="DGS34" s="36"/>
      <c r="DGT34" s="36"/>
      <c r="DGU34" s="36"/>
      <c r="DGV34" s="36"/>
      <c r="DGW34" s="36"/>
      <c r="DGX34" s="36"/>
      <c r="DGY34" s="36"/>
      <c r="DGZ34" s="36"/>
      <c r="DHA34" s="36"/>
      <c r="DHB34" s="36"/>
      <c r="DHC34" s="36"/>
      <c r="DHD34" s="36"/>
      <c r="DHE34" s="36"/>
      <c r="DHF34" s="36"/>
      <c r="DHG34" s="36"/>
      <c r="DHH34" s="36"/>
      <c r="DHI34" s="36"/>
      <c r="DHJ34" s="36"/>
      <c r="DHK34" s="36"/>
      <c r="DHL34" s="36"/>
      <c r="DHM34" s="36"/>
      <c r="DHN34" s="36"/>
      <c r="DHO34" s="36"/>
      <c r="DHP34" s="36"/>
      <c r="DHQ34" s="36"/>
      <c r="DHR34" s="36"/>
      <c r="DHS34" s="36"/>
      <c r="DHT34" s="36"/>
      <c r="DHU34" s="36"/>
      <c r="DHV34" s="36"/>
      <c r="DHW34" s="36"/>
      <c r="DHX34" s="36"/>
      <c r="DHY34" s="36"/>
      <c r="DHZ34" s="36"/>
      <c r="DIA34" s="36"/>
      <c r="DIB34" s="36"/>
      <c r="DIC34" s="36"/>
      <c r="DID34" s="36"/>
      <c r="DIE34" s="36"/>
      <c r="DIF34" s="36"/>
      <c r="DIG34" s="36"/>
      <c r="DIH34" s="36"/>
      <c r="DII34" s="36"/>
      <c r="DIJ34" s="36"/>
      <c r="DIK34" s="36"/>
      <c r="DIL34" s="36"/>
      <c r="DIM34" s="36"/>
      <c r="DIN34" s="36"/>
      <c r="DIO34" s="36"/>
      <c r="DIP34" s="36"/>
      <c r="DIQ34" s="36"/>
      <c r="DIR34" s="36"/>
      <c r="DIS34" s="36"/>
      <c r="DIT34" s="36"/>
      <c r="DIU34" s="36"/>
      <c r="DIV34" s="36"/>
      <c r="DIW34" s="36"/>
      <c r="DIX34" s="36"/>
      <c r="DIY34" s="36"/>
      <c r="DIZ34" s="36"/>
      <c r="DJA34" s="36"/>
      <c r="DJB34" s="36"/>
      <c r="DJC34" s="36"/>
      <c r="DJD34" s="36"/>
      <c r="DJE34" s="36"/>
      <c r="DJF34" s="36"/>
      <c r="DJG34" s="36"/>
      <c r="DJH34" s="36"/>
      <c r="DJI34" s="36"/>
      <c r="DJJ34" s="36"/>
      <c r="DJK34" s="36"/>
      <c r="DJL34" s="36"/>
      <c r="DJM34" s="36"/>
      <c r="DJN34" s="36"/>
      <c r="DJO34" s="36"/>
      <c r="DJP34" s="36"/>
      <c r="DJQ34" s="36"/>
      <c r="DJR34" s="36"/>
      <c r="DJS34" s="36"/>
      <c r="DJT34" s="36"/>
      <c r="DJU34" s="36"/>
      <c r="DJV34" s="36"/>
      <c r="DJW34" s="36"/>
      <c r="DJX34" s="36"/>
      <c r="DJY34" s="36"/>
      <c r="DJZ34" s="36"/>
      <c r="DKA34" s="36"/>
      <c r="DKB34" s="36"/>
      <c r="DKC34" s="36"/>
      <c r="DKD34" s="36"/>
      <c r="DKE34" s="36"/>
      <c r="DKF34" s="36"/>
      <c r="DKG34" s="36"/>
      <c r="DKH34" s="36"/>
      <c r="DKI34" s="36"/>
      <c r="DKJ34" s="36"/>
      <c r="DKK34" s="36"/>
      <c r="DKL34" s="36"/>
      <c r="DKM34" s="36"/>
      <c r="DKN34" s="36"/>
      <c r="DKO34" s="36"/>
      <c r="DKP34" s="36"/>
      <c r="DKQ34" s="36"/>
      <c r="DKR34" s="36"/>
      <c r="DKS34" s="36"/>
      <c r="DKT34" s="36"/>
      <c r="DKU34" s="36"/>
      <c r="DKV34" s="36"/>
      <c r="DKW34" s="36"/>
      <c r="DKX34" s="36"/>
      <c r="DKY34" s="36"/>
      <c r="DKZ34" s="36"/>
      <c r="DLA34" s="36"/>
      <c r="DLB34" s="36"/>
      <c r="DLC34" s="36"/>
      <c r="DLD34" s="36"/>
      <c r="DLE34" s="36"/>
      <c r="DLF34" s="36"/>
      <c r="DLG34" s="36"/>
      <c r="DLH34" s="36"/>
      <c r="DLI34" s="36"/>
      <c r="DLJ34" s="36"/>
      <c r="DLK34" s="36"/>
      <c r="DLL34" s="36"/>
      <c r="DLM34" s="36"/>
      <c r="DLN34" s="36"/>
      <c r="DLO34" s="36"/>
      <c r="DLP34" s="36"/>
      <c r="DLQ34" s="36"/>
      <c r="DLR34" s="36"/>
      <c r="DLS34" s="36"/>
      <c r="DLT34" s="36"/>
      <c r="DLU34" s="36"/>
      <c r="DLV34" s="36"/>
      <c r="DLW34" s="36"/>
      <c r="DLX34" s="36"/>
      <c r="DLY34" s="36"/>
      <c r="DLZ34" s="36"/>
      <c r="DMA34" s="36"/>
      <c r="DMB34" s="36"/>
      <c r="DMC34" s="36"/>
      <c r="DMD34" s="36"/>
      <c r="DME34" s="36"/>
      <c r="DMF34" s="36"/>
      <c r="DMG34" s="36"/>
      <c r="DMH34" s="36"/>
      <c r="DMI34" s="36"/>
      <c r="DMJ34" s="36"/>
      <c r="DMK34" s="36"/>
      <c r="DML34" s="36"/>
      <c r="DMM34" s="36"/>
      <c r="DMN34" s="36"/>
      <c r="DMO34" s="36"/>
      <c r="DMP34" s="36"/>
      <c r="DMQ34" s="36"/>
      <c r="DMR34" s="36"/>
      <c r="DMS34" s="36"/>
      <c r="DMT34" s="36"/>
      <c r="DMU34" s="36"/>
      <c r="DMV34" s="36"/>
      <c r="DMW34" s="36"/>
      <c r="DMX34" s="36"/>
      <c r="DMY34" s="36"/>
      <c r="DMZ34" s="36"/>
      <c r="DNA34" s="36"/>
      <c r="DNB34" s="36"/>
      <c r="DNC34" s="36"/>
      <c r="DND34" s="36"/>
      <c r="DNE34" s="36"/>
      <c r="DNF34" s="36"/>
      <c r="DNG34" s="36"/>
      <c r="DNH34" s="36"/>
      <c r="DNI34" s="36"/>
      <c r="DNJ34" s="36"/>
      <c r="DNK34" s="36"/>
      <c r="DNL34" s="36"/>
      <c r="DNM34" s="36"/>
      <c r="DNN34" s="36"/>
      <c r="DNO34" s="36"/>
      <c r="DNP34" s="36"/>
      <c r="DNQ34" s="36"/>
      <c r="DNR34" s="36"/>
      <c r="DNS34" s="36"/>
      <c r="DNT34" s="36"/>
      <c r="DNU34" s="36"/>
      <c r="DNV34" s="36"/>
      <c r="DNW34" s="36"/>
      <c r="DNX34" s="36"/>
      <c r="DNY34" s="36"/>
      <c r="DNZ34" s="36"/>
      <c r="DOA34" s="36"/>
      <c r="DOB34" s="36"/>
      <c r="DOC34" s="36"/>
      <c r="DOD34" s="36"/>
      <c r="DOE34" s="36"/>
      <c r="DOF34" s="36"/>
      <c r="DOG34" s="36"/>
      <c r="DOH34" s="36"/>
      <c r="DOI34" s="36"/>
      <c r="DOJ34" s="36"/>
      <c r="DOK34" s="36"/>
      <c r="DOL34" s="36"/>
      <c r="DOM34" s="36"/>
      <c r="DON34" s="36"/>
      <c r="DOO34" s="36"/>
      <c r="DOP34" s="36"/>
      <c r="DOQ34" s="36"/>
      <c r="DOR34" s="36"/>
      <c r="DOS34" s="36"/>
      <c r="DOT34" s="36"/>
      <c r="DOU34" s="36"/>
      <c r="DOV34" s="36"/>
      <c r="DOW34" s="36"/>
      <c r="DOX34" s="36"/>
      <c r="DOY34" s="36"/>
      <c r="DOZ34" s="36"/>
      <c r="DPA34" s="36"/>
      <c r="DPB34" s="36"/>
      <c r="DPC34" s="36"/>
      <c r="DPD34" s="36"/>
      <c r="DPE34" s="36"/>
      <c r="DPF34" s="36"/>
      <c r="DPG34" s="36"/>
      <c r="DPH34" s="36"/>
      <c r="DPI34" s="36"/>
      <c r="DPJ34" s="36"/>
      <c r="DPK34" s="36"/>
      <c r="DPL34" s="36"/>
      <c r="DPM34" s="36"/>
      <c r="DPN34" s="36"/>
      <c r="DPO34" s="36"/>
      <c r="DPP34" s="36"/>
      <c r="DPQ34" s="36"/>
      <c r="DPR34" s="36"/>
      <c r="DPS34" s="36"/>
      <c r="DPT34" s="36"/>
      <c r="DPU34" s="36"/>
      <c r="DPV34" s="36"/>
      <c r="DPW34" s="36"/>
      <c r="DPX34" s="36"/>
      <c r="DPY34" s="36"/>
      <c r="DPZ34" s="36"/>
      <c r="DQA34" s="36"/>
      <c r="DQB34" s="36"/>
      <c r="DQC34" s="36"/>
      <c r="DQD34" s="36"/>
      <c r="DQE34" s="36"/>
      <c r="DQF34" s="36"/>
      <c r="DQG34" s="36"/>
      <c r="DQH34" s="36"/>
      <c r="DQI34" s="36"/>
      <c r="DQJ34" s="36"/>
      <c r="DQK34" s="36"/>
      <c r="DQL34" s="36"/>
      <c r="DQM34" s="36"/>
      <c r="DQN34" s="36"/>
      <c r="DQO34" s="36"/>
      <c r="DQP34" s="36"/>
      <c r="DQQ34" s="36"/>
      <c r="DQR34" s="36"/>
      <c r="DQS34" s="36"/>
      <c r="DQT34" s="36"/>
      <c r="DQU34" s="36"/>
      <c r="DQV34" s="36"/>
      <c r="DQW34" s="36"/>
      <c r="DQX34" s="36"/>
      <c r="DQY34" s="36"/>
      <c r="DQZ34" s="36"/>
      <c r="DRA34" s="36"/>
      <c r="DRB34" s="36"/>
      <c r="DRC34" s="36"/>
      <c r="DRD34" s="36"/>
      <c r="DRE34" s="36"/>
      <c r="DRF34" s="36"/>
      <c r="DRG34" s="36"/>
      <c r="DRH34" s="36"/>
      <c r="DRI34" s="36"/>
      <c r="DRJ34" s="36"/>
      <c r="DRK34" s="36"/>
      <c r="DRL34" s="36"/>
      <c r="DRM34" s="36"/>
      <c r="DRN34" s="36"/>
      <c r="DRO34" s="36"/>
      <c r="DRP34" s="36"/>
      <c r="DRQ34" s="36"/>
      <c r="DRR34" s="36"/>
      <c r="DRS34" s="36"/>
      <c r="DRT34" s="36"/>
      <c r="DRU34" s="36"/>
      <c r="DRV34" s="36"/>
      <c r="DRW34" s="36"/>
      <c r="DRX34" s="36"/>
      <c r="DRY34" s="36"/>
      <c r="DRZ34" s="36"/>
      <c r="DSA34" s="36"/>
      <c r="DSB34" s="36"/>
      <c r="DSC34" s="36"/>
      <c r="DSD34" s="36"/>
      <c r="DSE34" s="36"/>
      <c r="DSF34" s="36"/>
      <c r="DSG34" s="36"/>
      <c r="DSH34" s="36"/>
      <c r="DSI34" s="36"/>
      <c r="DSJ34" s="36"/>
      <c r="DSK34" s="36"/>
      <c r="DSL34" s="36"/>
      <c r="DSM34" s="36"/>
      <c r="DSN34" s="36"/>
      <c r="DSO34" s="36"/>
      <c r="DSP34" s="36"/>
      <c r="DSQ34" s="36"/>
      <c r="DSR34" s="36"/>
      <c r="DSS34" s="36"/>
      <c r="DST34" s="36"/>
      <c r="DSU34" s="36"/>
      <c r="DSV34" s="36"/>
      <c r="DSW34" s="36"/>
      <c r="DSX34" s="36"/>
      <c r="DSY34" s="36"/>
      <c r="DSZ34" s="36"/>
      <c r="DTA34" s="36"/>
      <c r="DTB34" s="36"/>
      <c r="DTC34" s="36"/>
      <c r="DTD34" s="36"/>
      <c r="DTE34" s="36"/>
      <c r="DTF34" s="36"/>
      <c r="DTG34" s="36"/>
      <c r="DTH34" s="36"/>
      <c r="DTI34" s="36"/>
      <c r="DTJ34" s="36"/>
      <c r="DTK34" s="36"/>
      <c r="DTL34" s="36"/>
      <c r="DTM34" s="36"/>
      <c r="DTN34" s="36"/>
      <c r="DTO34" s="36"/>
      <c r="DTP34" s="36"/>
      <c r="DTQ34" s="36"/>
      <c r="DTR34" s="36"/>
      <c r="DTS34" s="36"/>
      <c r="DTT34" s="36"/>
      <c r="DTU34" s="36"/>
      <c r="DTV34" s="36"/>
      <c r="DTW34" s="36"/>
      <c r="DTX34" s="36"/>
      <c r="DTY34" s="36"/>
      <c r="DTZ34" s="36"/>
      <c r="DUA34" s="36"/>
      <c r="DUB34" s="36"/>
      <c r="DUC34" s="36"/>
      <c r="DUD34" s="36"/>
      <c r="DUE34" s="36"/>
      <c r="DUF34" s="36"/>
      <c r="DUG34" s="36"/>
      <c r="DUH34" s="36"/>
      <c r="DUI34" s="36"/>
      <c r="DUJ34" s="36"/>
      <c r="DUK34" s="36"/>
      <c r="DUL34" s="36"/>
      <c r="DUM34" s="36"/>
      <c r="DUN34" s="36"/>
      <c r="DUO34" s="36"/>
      <c r="DUP34" s="36"/>
      <c r="DUQ34" s="36"/>
      <c r="DUR34" s="36"/>
      <c r="DUS34" s="36"/>
      <c r="DUT34" s="36"/>
      <c r="DUU34" s="36"/>
      <c r="DUV34" s="36"/>
      <c r="DUW34" s="36"/>
      <c r="DUX34" s="36"/>
      <c r="DUY34" s="36"/>
      <c r="DUZ34" s="36"/>
      <c r="DVA34" s="36"/>
      <c r="DVB34" s="36"/>
      <c r="DVC34" s="36"/>
      <c r="DVD34" s="36"/>
      <c r="DVE34" s="36"/>
      <c r="DVF34" s="36"/>
      <c r="DVG34" s="36"/>
      <c r="DVH34" s="36"/>
      <c r="DVI34" s="36"/>
      <c r="DVJ34" s="36"/>
      <c r="DVK34" s="36"/>
      <c r="DVL34" s="36"/>
      <c r="DVM34" s="36"/>
      <c r="DVN34" s="36"/>
      <c r="DVO34" s="36"/>
      <c r="DVP34" s="36"/>
      <c r="DVQ34" s="36"/>
      <c r="DVR34" s="36"/>
      <c r="DVS34" s="36"/>
      <c r="DVT34" s="36"/>
      <c r="DVU34" s="36"/>
      <c r="DVV34" s="36"/>
      <c r="DVW34" s="36"/>
      <c r="DVX34" s="36"/>
      <c r="DVY34" s="36"/>
      <c r="DVZ34" s="36"/>
      <c r="DWA34" s="36"/>
      <c r="DWB34" s="36"/>
      <c r="DWC34" s="36"/>
      <c r="DWD34" s="36"/>
      <c r="DWE34" s="36"/>
      <c r="DWF34" s="36"/>
      <c r="DWG34" s="36"/>
      <c r="DWH34" s="36"/>
      <c r="DWI34" s="36"/>
      <c r="DWJ34" s="36"/>
      <c r="DWK34" s="36"/>
      <c r="DWL34" s="36"/>
      <c r="DWM34" s="36"/>
      <c r="DWN34" s="36"/>
      <c r="DWO34" s="36"/>
      <c r="DWP34" s="36"/>
      <c r="DWQ34" s="36"/>
      <c r="DWR34" s="36"/>
      <c r="DWS34" s="36"/>
      <c r="DWT34" s="36"/>
      <c r="DWU34" s="36"/>
      <c r="DWV34" s="36"/>
      <c r="DWW34" s="36"/>
      <c r="DWX34" s="36"/>
      <c r="DWY34" s="36"/>
      <c r="DWZ34" s="36"/>
      <c r="DXA34" s="36"/>
      <c r="DXB34" s="36"/>
      <c r="DXC34" s="36"/>
      <c r="DXD34" s="36"/>
      <c r="DXE34" s="36"/>
      <c r="DXF34" s="36"/>
      <c r="DXG34" s="36"/>
      <c r="DXH34" s="36"/>
      <c r="DXI34" s="36"/>
      <c r="DXJ34" s="36"/>
      <c r="DXK34" s="36"/>
      <c r="DXL34" s="36"/>
      <c r="DXM34" s="36"/>
      <c r="DXN34" s="36"/>
      <c r="DXO34" s="36"/>
      <c r="DXP34" s="36"/>
      <c r="DXQ34" s="36"/>
      <c r="DXR34" s="36"/>
      <c r="DXS34" s="36"/>
      <c r="DXT34" s="36"/>
      <c r="DXU34" s="36"/>
      <c r="DXV34" s="36"/>
      <c r="DXW34" s="36"/>
      <c r="DXX34" s="36"/>
      <c r="DXY34" s="36"/>
      <c r="DXZ34" s="36"/>
      <c r="DYA34" s="36"/>
      <c r="DYB34" s="36"/>
      <c r="DYC34" s="36"/>
      <c r="DYD34" s="36"/>
      <c r="DYE34" s="36"/>
      <c r="DYF34" s="36"/>
      <c r="DYG34" s="36"/>
      <c r="DYH34" s="36"/>
      <c r="DYI34" s="36"/>
      <c r="DYJ34" s="36"/>
      <c r="DYK34" s="36"/>
      <c r="DYL34" s="36"/>
      <c r="DYM34" s="36"/>
      <c r="DYN34" s="36"/>
      <c r="DYO34" s="36"/>
      <c r="DYP34" s="36"/>
      <c r="DYQ34" s="36"/>
      <c r="DYR34" s="36"/>
      <c r="DYS34" s="36"/>
      <c r="DYT34" s="36"/>
      <c r="DYU34" s="36"/>
      <c r="DYV34" s="36"/>
      <c r="DYW34" s="36"/>
      <c r="DYX34" s="36"/>
      <c r="DYY34" s="36"/>
      <c r="DYZ34" s="36"/>
      <c r="DZA34" s="36"/>
      <c r="DZB34" s="36"/>
      <c r="DZC34" s="36"/>
      <c r="DZD34" s="36"/>
      <c r="DZE34" s="36"/>
      <c r="DZF34" s="36"/>
      <c r="DZG34" s="36"/>
      <c r="DZH34" s="36"/>
      <c r="DZI34" s="36"/>
      <c r="DZJ34" s="36"/>
      <c r="DZK34" s="36"/>
      <c r="DZL34" s="36"/>
      <c r="DZM34" s="36"/>
      <c r="DZN34" s="36"/>
      <c r="DZO34" s="36"/>
      <c r="DZP34" s="36"/>
      <c r="DZQ34" s="36"/>
      <c r="DZR34" s="36"/>
      <c r="DZS34" s="36"/>
      <c r="DZT34" s="36"/>
      <c r="DZU34" s="36"/>
      <c r="DZV34" s="36"/>
      <c r="DZW34" s="36"/>
      <c r="DZX34" s="36"/>
      <c r="DZY34" s="36"/>
      <c r="DZZ34" s="36"/>
      <c r="EAA34" s="36"/>
      <c r="EAB34" s="36"/>
      <c r="EAC34" s="36"/>
      <c r="EAD34" s="36"/>
      <c r="EAE34" s="36"/>
      <c r="EAF34" s="36"/>
      <c r="EAG34" s="36"/>
      <c r="EAH34" s="36"/>
      <c r="EAI34" s="36"/>
      <c r="EAJ34" s="36"/>
      <c r="EAK34" s="36"/>
      <c r="EAL34" s="36"/>
      <c r="EAM34" s="36"/>
      <c r="EAN34" s="36"/>
      <c r="EAO34" s="36"/>
      <c r="EAP34" s="36"/>
      <c r="EAQ34" s="36"/>
      <c r="EAR34" s="36"/>
      <c r="EAS34" s="36"/>
      <c r="EAT34" s="36"/>
      <c r="EAU34" s="36"/>
      <c r="EAV34" s="36"/>
      <c r="EAW34" s="36"/>
      <c r="EAX34" s="36"/>
      <c r="EAY34" s="36"/>
      <c r="EAZ34" s="36"/>
      <c r="EBA34" s="36"/>
      <c r="EBB34" s="36"/>
      <c r="EBC34" s="36"/>
      <c r="EBD34" s="36"/>
      <c r="EBE34" s="36"/>
      <c r="EBF34" s="36"/>
      <c r="EBG34" s="36"/>
      <c r="EBH34" s="36"/>
      <c r="EBI34" s="36"/>
      <c r="EBJ34" s="36"/>
      <c r="EBK34" s="36"/>
      <c r="EBL34" s="36"/>
      <c r="EBM34" s="36"/>
      <c r="EBN34" s="36"/>
      <c r="EBO34" s="36"/>
      <c r="EBP34" s="36"/>
      <c r="EBQ34" s="36"/>
      <c r="EBR34" s="36"/>
      <c r="EBS34" s="36"/>
      <c r="EBT34" s="36"/>
      <c r="EBU34" s="36"/>
      <c r="EBV34" s="36"/>
      <c r="EBW34" s="36"/>
      <c r="EBX34" s="36"/>
      <c r="EBY34" s="36"/>
      <c r="EBZ34" s="36"/>
      <c r="ECA34" s="36"/>
      <c r="ECB34" s="36"/>
      <c r="ECC34" s="36"/>
      <c r="ECD34" s="36"/>
      <c r="ECE34" s="36"/>
      <c r="ECF34" s="36"/>
      <c r="ECG34" s="36"/>
      <c r="ECH34" s="36"/>
      <c r="ECI34" s="36"/>
      <c r="ECJ34" s="36"/>
      <c r="ECK34" s="36"/>
      <c r="ECL34" s="36"/>
      <c r="ECM34" s="36"/>
      <c r="ECN34" s="36"/>
      <c r="ECO34" s="36"/>
      <c r="ECP34" s="36"/>
      <c r="ECQ34" s="36"/>
      <c r="ECR34" s="36"/>
      <c r="ECS34" s="36"/>
      <c r="ECT34" s="36"/>
      <c r="ECU34" s="36"/>
      <c r="ECV34" s="36"/>
      <c r="ECW34" s="36"/>
      <c r="ECX34" s="36"/>
      <c r="ECY34" s="36"/>
      <c r="ECZ34" s="36"/>
      <c r="EDA34" s="36"/>
      <c r="EDB34" s="36"/>
      <c r="EDC34" s="36"/>
      <c r="EDD34" s="36"/>
      <c r="EDE34" s="36"/>
      <c r="EDF34" s="36"/>
      <c r="EDG34" s="36"/>
      <c r="EDH34" s="36"/>
      <c r="EDI34" s="36"/>
      <c r="EDJ34" s="36"/>
      <c r="EDK34" s="36"/>
      <c r="EDL34" s="36"/>
      <c r="EDM34" s="36"/>
      <c r="EDN34" s="36"/>
      <c r="EDO34" s="36"/>
      <c r="EDP34" s="36"/>
      <c r="EDQ34" s="36"/>
      <c r="EDR34" s="36"/>
      <c r="EDS34" s="36"/>
      <c r="EDT34" s="36"/>
      <c r="EDU34" s="36"/>
      <c r="EDV34" s="36"/>
      <c r="EDW34" s="36"/>
      <c r="EDX34" s="36"/>
      <c r="EDY34" s="36"/>
      <c r="EDZ34" s="36"/>
      <c r="EEA34" s="36"/>
      <c r="EEB34" s="36"/>
      <c r="EEC34" s="36"/>
      <c r="EED34" s="36"/>
      <c r="EEE34" s="36"/>
      <c r="EEF34" s="36"/>
      <c r="EEG34" s="36"/>
      <c r="EEH34" s="36"/>
      <c r="EEI34" s="36"/>
      <c r="EEJ34" s="36"/>
      <c r="EEK34" s="36"/>
      <c r="EEL34" s="36"/>
      <c r="EEM34" s="36"/>
      <c r="EEN34" s="36"/>
      <c r="EEO34" s="36"/>
      <c r="EEP34" s="36"/>
      <c r="EEQ34" s="36"/>
      <c r="EER34" s="36"/>
      <c r="EES34" s="36"/>
      <c r="EET34" s="36"/>
      <c r="EEU34" s="36"/>
      <c r="EEV34" s="36"/>
      <c r="EEW34" s="36"/>
      <c r="EEX34" s="36"/>
      <c r="EEY34" s="36"/>
      <c r="EEZ34" s="36"/>
      <c r="EFA34" s="36"/>
      <c r="EFB34" s="36"/>
      <c r="EFC34" s="36"/>
      <c r="EFD34" s="36"/>
      <c r="EFE34" s="36"/>
      <c r="EFF34" s="36"/>
      <c r="EFG34" s="36"/>
      <c r="EFH34" s="36"/>
      <c r="EFI34" s="36"/>
      <c r="EFJ34" s="36"/>
      <c r="EFK34" s="36"/>
      <c r="EFL34" s="36"/>
      <c r="EFM34" s="36"/>
      <c r="EFN34" s="36"/>
      <c r="EFO34" s="36"/>
      <c r="EFP34" s="36"/>
      <c r="EFQ34" s="36"/>
      <c r="EFR34" s="36"/>
      <c r="EFS34" s="36"/>
      <c r="EFT34" s="36"/>
      <c r="EFU34" s="36"/>
      <c r="EFV34" s="36"/>
      <c r="EFW34" s="36"/>
      <c r="EFX34" s="36"/>
      <c r="EFY34" s="36"/>
      <c r="EFZ34" s="36"/>
      <c r="EGA34" s="36"/>
      <c r="EGB34" s="36"/>
      <c r="EGC34" s="36"/>
      <c r="EGD34" s="36"/>
      <c r="EGE34" s="36"/>
      <c r="EGF34" s="36"/>
      <c r="EGG34" s="36"/>
      <c r="EGH34" s="36"/>
      <c r="EGI34" s="36"/>
      <c r="EGJ34" s="36"/>
      <c r="EGK34" s="36"/>
      <c r="EGL34" s="36"/>
      <c r="EGM34" s="36"/>
      <c r="EGN34" s="36"/>
      <c r="EGO34" s="36"/>
      <c r="EGP34" s="36"/>
      <c r="EGQ34" s="36"/>
      <c r="EGR34" s="36"/>
      <c r="EGS34" s="36"/>
      <c r="EGT34" s="36"/>
      <c r="EGU34" s="36"/>
      <c r="EGV34" s="36"/>
      <c r="EGW34" s="36"/>
      <c r="EGX34" s="36"/>
      <c r="EGY34" s="36"/>
      <c r="EGZ34" s="36"/>
      <c r="EHA34" s="36"/>
      <c r="EHB34" s="36"/>
      <c r="EHC34" s="36"/>
      <c r="EHD34" s="36"/>
      <c r="EHE34" s="36"/>
      <c r="EHF34" s="36"/>
      <c r="EHG34" s="36"/>
      <c r="EHH34" s="36"/>
      <c r="EHI34" s="36"/>
      <c r="EHJ34" s="36"/>
      <c r="EHK34" s="36"/>
      <c r="EHL34" s="36"/>
      <c r="EHM34" s="36"/>
      <c r="EHN34" s="36"/>
      <c r="EHO34" s="36"/>
      <c r="EHP34" s="36"/>
      <c r="EHQ34" s="36"/>
      <c r="EHR34" s="36"/>
      <c r="EHS34" s="36"/>
      <c r="EHT34" s="36"/>
      <c r="EHU34" s="36"/>
      <c r="EHV34" s="36"/>
      <c r="EHW34" s="36"/>
      <c r="EHX34" s="36"/>
      <c r="EHY34" s="36"/>
      <c r="EHZ34" s="36"/>
      <c r="EIA34" s="36"/>
      <c r="EIB34" s="36"/>
      <c r="EIC34" s="36"/>
      <c r="EID34" s="36"/>
      <c r="EIE34" s="36"/>
      <c r="EIF34" s="36"/>
      <c r="EIG34" s="36"/>
      <c r="EIH34" s="36"/>
      <c r="EII34" s="36"/>
      <c r="EIJ34" s="36"/>
      <c r="EIK34" s="36"/>
      <c r="EIL34" s="36"/>
      <c r="EIM34" s="36"/>
      <c r="EIN34" s="36"/>
      <c r="EIO34" s="36"/>
      <c r="EIP34" s="36"/>
      <c r="EIQ34" s="36"/>
      <c r="EIR34" s="36"/>
      <c r="EIS34" s="36"/>
      <c r="EIT34" s="36"/>
      <c r="EIU34" s="36"/>
      <c r="EIV34" s="36"/>
      <c r="EIW34" s="36"/>
      <c r="EIX34" s="36"/>
      <c r="EIY34" s="36"/>
      <c r="EIZ34" s="36"/>
      <c r="EJA34" s="36"/>
      <c r="EJB34" s="36"/>
      <c r="EJC34" s="36"/>
      <c r="EJD34" s="36"/>
      <c r="EJE34" s="36"/>
      <c r="EJF34" s="36"/>
      <c r="EJG34" s="36"/>
      <c r="EJH34" s="36"/>
      <c r="EJI34" s="36"/>
      <c r="EJJ34" s="36"/>
      <c r="EJK34" s="36"/>
      <c r="EJL34" s="36"/>
      <c r="EJM34" s="36"/>
      <c r="EJN34" s="36"/>
      <c r="EJO34" s="36"/>
      <c r="EJP34" s="36"/>
      <c r="EJQ34" s="36"/>
      <c r="EJR34" s="36"/>
      <c r="EJS34" s="36"/>
      <c r="EJT34" s="36"/>
      <c r="EJU34" s="36"/>
      <c r="EJV34" s="36"/>
      <c r="EJW34" s="36"/>
      <c r="EJX34" s="36"/>
      <c r="EJY34" s="36"/>
      <c r="EJZ34" s="36"/>
      <c r="EKA34" s="36"/>
      <c r="EKB34" s="36"/>
      <c r="EKC34" s="36"/>
      <c r="EKD34" s="36"/>
      <c r="EKE34" s="36"/>
      <c r="EKF34" s="36"/>
      <c r="EKG34" s="36"/>
      <c r="EKH34" s="36"/>
      <c r="EKI34" s="36"/>
      <c r="EKJ34" s="36"/>
      <c r="EKK34" s="36"/>
      <c r="EKL34" s="36"/>
      <c r="EKM34" s="36"/>
      <c r="EKN34" s="36"/>
      <c r="EKO34" s="36"/>
      <c r="EKP34" s="36"/>
      <c r="EKQ34" s="36"/>
      <c r="EKR34" s="36"/>
      <c r="EKS34" s="36"/>
      <c r="EKT34" s="36"/>
      <c r="EKU34" s="36"/>
      <c r="EKV34" s="36"/>
      <c r="EKW34" s="36"/>
      <c r="EKX34" s="36"/>
      <c r="EKY34" s="36"/>
      <c r="EKZ34" s="36"/>
      <c r="ELA34" s="36"/>
      <c r="ELB34" s="36"/>
      <c r="ELC34" s="36"/>
      <c r="ELD34" s="36"/>
      <c r="ELE34" s="36"/>
      <c r="ELF34" s="36"/>
      <c r="ELG34" s="36"/>
      <c r="ELH34" s="36"/>
      <c r="ELI34" s="36"/>
      <c r="ELJ34" s="36"/>
      <c r="ELK34" s="36"/>
      <c r="ELL34" s="36"/>
      <c r="ELM34" s="36"/>
      <c r="ELN34" s="36"/>
      <c r="ELO34" s="36"/>
      <c r="ELP34" s="36"/>
      <c r="ELQ34" s="36"/>
      <c r="ELR34" s="36"/>
      <c r="ELS34" s="36"/>
      <c r="ELT34" s="36"/>
      <c r="ELU34" s="36"/>
      <c r="ELV34" s="36"/>
      <c r="ELW34" s="36"/>
      <c r="ELX34" s="36"/>
      <c r="ELY34" s="36"/>
      <c r="ELZ34" s="36"/>
      <c r="EMA34" s="36"/>
      <c r="EMB34" s="36"/>
      <c r="EMC34" s="36"/>
      <c r="EMD34" s="36"/>
      <c r="EME34" s="36"/>
      <c r="EMF34" s="36"/>
      <c r="EMG34" s="36"/>
      <c r="EMH34" s="36"/>
      <c r="EMI34" s="36"/>
      <c r="EMJ34" s="36"/>
      <c r="EMK34" s="36"/>
      <c r="EML34" s="36"/>
      <c r="EMM34" s="36"/>
      <c r="EMN34" s="36"/>
      <c r="EMO34" s="36"/>
      <c r="EMP34" s="36"/>
      <c r="EMQ34" s="36"/>
      <c r="EMR34" s="36"/>
      <c r="EMS34" s="36"/>
      <c r="EMT34" s="36"/>
      <c r="EMU34" s="36"/>
      <c r="EMV34" s="36"/>
      <c r="EMW34" s="36"/>
      <c r="EMX34" s="36"/>
      <c r="EMY34" s="36"/>
      <c r="EMZ34" s="36"/>
      <c r="ENA34" s="36"/>
      <c r="ENB34" s="36"/>
      <c r="ENC34" s="36"/>
      <c r="END34" s="36"/>
      <c r="ENE34" s="36"/>
      <c r="ENF34" s="36"/>
      <c r="ENG34" s="36"/>
      <c r="ENH34" s="36"/>
      <c r="ENI34" s="36"/>
      <c r="ENJ34" s="36"/>
      <c r="ENK34" s="36"/>
      <c r="ENL34" s="36"/>
      <c r="ENM34" s="36"/>
      <c r="ENN34" s="36"/>
      <c r="ENO34" s="36"/>
      <c r="ENP34" s="36"/>
      <c r="ENQ34" s="36"/>
      <c r="ENR34" s="36"/>
      <c r="ENS34" s="36"/>
      <c r="ENT34" s="36"/>
      <c r="ENU34" s="36"/>
      <c r="ENV34" s="36"/>
      <c r="ENW34" s="36"/>
      <c r="ENX34" s="36"/>
      <c r="ENY34" s="36"/>
      <c r="ENZ34" s="36"/>
      <c r="EOA34" s="36"/>
      <c r="EOB34" s="36"/>
      <c r="EOC34" s="36"/>
      <c r="EOD34" s="36"/>
      <c r="EOE34" s="36"/>
      <c r="EOF34" s="36"/>
      <c r="EOG34" s="36"/>
      <c r="EOH34" s="36"/>
      <c r="EOI34" s="36"/>
      <c r="EOJ34" s="36"/>
      <c r="EOK34" s="36"/>
      <c r="EOL34" s="36"/>
      <c r="EOM34" s="36"/>
      <c r="EON34" s="36"/>
      <c r="EOO34" s="36"/>
      <c r="EOP34" s="36"/>
      <c r="EOQ34" s="36"/>
      <c r="EOR34" s="36"/>
      <c r="EOS34" s="36"/>
      <c r="EOT34" s="36"/>
      <c r="EOU34" s="36"/>
      <c r="EOV34" s="36"/>
      <c r="EOW34" s="36"/>
      <c r="EOX34" s="36"/>
      <c r="EOY34" s="36"/>
      <c r="EOZ34" s="36"/>
      <c r="EPA34" s="36"/>
      <c r="EPB34" s="36"/>
      <c r="EPC34" s="36"/>
      <c r="EPD34" s="36"/>
      <c r="EPE34" s="36"/>
      <c r="EPF34" s="36"/>
      <c r="EPG34" s="36"/>
      <c r="EPH34" s="36"/>
      <c r="EPI34" s="36"/>
      <c r="EPJ34" s="36"/>
      <c r="EPK34" s="36"/>
      <c r="EPL34" s="36"/>
      <c r="EPM34" s="36"/>
      <c r="EPN34" s="36"/>
      <c r="EPO34" s="36"/>
      <c r="EPP34" s="36"/>
      <c r="EPQ34" s="36"/>
      <c r="EPR34" s="36"/>
      <c r="EPS34" s="36"/>
      <c r="EPT34" s="36"/>
      <c r="EPU34" s="36"/>
      <c r="EPV34" s="36"/>
      <c r="EPW34" s="36"/>
      <c r="EPX34" s="36"/>
      <c r="EPY34" s="36"/>
      <c r="EPZ34" s="36"/>
      <c r="EQA34" s="36"/>
      <c r="EQB34" s="36"/>
      <c r="EQC34" s="36"/>
      <c r="EQD34" s="36"/>
      <c r="EQE34" s="36"/>
      <c r="EQF34" s="36"/>
      <c r="EQG34" s="36"/>
      <c r="EQH34" s="36"/>
      <c r="EQI34" s="36"/>
      <c r="EQJ34" s="36"/>
      <c r="EQK34" s="36"/>
      <c r="EQL34" s="36"/>
      <c r="EQM34" s="36"/>
      <c r="EQN34" s="36"/>
      <c r="EQO34" s="36"/>
      <c r="EQP34" s="36"/>
      <c r="EQQ34" s="36"/>
      <c r="EQR34" s="36"/>
      <c r="EQS34" s="36"/>
      <c r="EQT34" s="36"/>
      <c r="EQU34" s="36"/>
      <c r="EQV34" s="36"/>
      <c r="EQW34" s="36"/>
      <c r="EQX34" s="36"/>
      <c r="EQY34" s="36"/>
      <c r="EQZ34" s="36"/>
      <c r="ERA34" s="36"/>
      <c r="ERB34" s="36"/>
      <c r="ERC34" s="36"/>
      <c r="ERD34" s="36"/>
      <c r="ERE34" s="36"/>
      <c r="ERF34" s="36"/>
      <c r="ERG34" s="36"/>
      <c r="ERH34" s="36"/>
      <c r="ERI34" s="36"/>
      <c r="ERJ34" s="36"/>
      <c r="ERK34" s="36"/>
      <c r="ERL34" s="36"/>
      <c r="ERM34" s="36"/>
      <c r="ERN34" s="36"/>
      <c r="ERO34" s="36"/>
      <c r="ERP34" s="36"/>
      <c r="ERQ34" s="36"/>
      <c r="ERR34" s="36"/>
      <c r="ERS34" s="36"/>
      <c r="ERT34" s="36"/>
      <c r="ERU34" s="36"/>
      <c r="ERV34" s="36"/>
      <c r="ERW34" s="36"/>
      <c r="ERX34" s="36"/>
      <c r="ERY34" s="36"/>
      <c r="ERZ34" s="36"/>
      <c r="ESA34" s="36"/>
      <c r="ESB34" s="36"/>
      <c r="ESC34" s="36"/>
      <c r="ESD34" s="36"/>
      <c r="ESE34" s="36"/>
      <c r="ESF34" s="36"/>
      <c r="ESG34" s="36"/>
      <c r="ESH34" s="36"/>
      <c r="ESI34" s="36"/>
      <c r="ESJ34" s="36"/>
      <c r="ESK34" s="36"/>
      <c r="ESL34" s="36"/>
      <c r="ESM34" s="36"/>
      <c r="ESN34" s="36"/>
      <c r="ESO34" s="36"/>
      <c r="ESP34" s="36"/>
      <c r="ESQ34" s="36"/>
      <c r="ESR34" s="36"/>
      <c r="ESS34" s="36"/>
      <c r="EST34" s="36"/>
      <c r="ESU34" s="36"/>
      <c r="ESV34" s="36"/>
      <c r="ESW34" s="36"/>
      <c r="ESX34" s="36"/>
      <c r="ESY34" s="36"/>
      <c r="ESZ34" s="36"/>
      <c r="ETA34" s="36"/>
      <c r="ETB34" s="36"/>
      <c r="ETC34" s="36"/>
      <c r="ETD34" s="36"/>
      <c r="ETE34" s="36"/>
      <c r="ETF34" s="36"/>
      <c r="ETG34" s="36"/>
      <c r="ETH34" s="36"/>
      <c r="ETI34" s="36"/>
      <c r="ETJ34" s="36"/>
      <c r="ETK34" s="36"/>
      <c r="ETL34" s="36"/>
      <c r="ETM34" s="36"/>
      <c r="ETN34" s="36"/>
      <c r="ETO34" s="36"/>
      <c r="ETP34" s="36"/>
      <c r="ETQ34" s="36"/>
      <c r="ETR34" s="36"/>
      <c r="ETS34" s="36"/>
      <c r="ETT34" s="36"/>
      <c r="ETU34" s="36"/>
      <c r="ETV34" s="36"/>
      <c r="ETW34" s="36"/>
      <c r="ETX34" s="36"/>
      <c r="ETY34" s="36"/>
      <c r="ETZ34" s="36"/>
      <c r="EUA34" s="36"/>
      <c r="EUB34" s="36"/>
      <c r="EUC34" s="36"/>
      <c r="EUD34" s="36"/>
      <c r="EUE34" s="36"/>
      <c r="EUF34" s="36"/>
      <c r="EUG34" s="36"/>
      <c r="EUH34" s="36"/>
      <c r="EUI34" s="36"/>
      <c r="EUJ34" s="36"/>
      <c r="EUK34" s="36"/>
      <c r="EUL34" s="36"/>
      <c r="EUM34" s="36"/>
      <c r="EUN34" s="36"/>
      <c r="EUO34" s="36"/>
      <c r="EUP34" s="36"/>
      <c r="EUQ34" s="36"/>
      <c r="EUR34" s="36"/>
      <c r="EUS34" s="36"/>
      <c r="EUT34" s="36"/>
      <c r="EUU34" s="36"/>
      <c r="EUV34" s="36"/>
      <c r="EUW34" s="36"/>
      <c r="EUX34" s="36"/>
      <c r="EUY34" s="36"/>
      <c r="EUZ34" s="36"/>
      <c r="EVA34" s="36"/>
      <c r="EVB34" s="36"/>
      <c r="EVC34" s="36"/>
      <c r="EVD34" s="36"/>
      <c r="EVE34" s="36"/>
      <c r="EVF34" s="36"/>
      <c r="EVG34" s="36"/>
      <c r="EVH34" s="36"/>
      <c r="EVI34" s="36"/>
      <c r="EVJ34" s="36"/>
      <c r="EVK34" s="36"/>
      <c r="EVL34" s="36"/>
      <c r="EVM34" s="36"/>
      <c r="EVN34" s="36"/>
      <c r="EVO34" s="36"/>
      <c r="EVP34" s="36"/>
      <c r="EVQ34" s="36"/>
      <c r="EVR34" s="36"/>
      <c r="EVS34" s="36"/>
      <c r="EVT34" s="36"/>
      <c r="EVU34" s="36"/>
      <c r="EVV34" s="36"/>
      <c r="EVW34" s="36"/>
      <c r="EVX34" s="36"/>
      <c r="EVY34" s="36"/>
      <c r="EVZ34" s="36"/>
      <c r="EWA34" s="36"/>
      <c r="EWB34" s="36"/>
      <c r="EWC34" s="36"/>
      <c r="EWD34" s="36"/>
      <c r="EWE34" s="36"/>
      <c r="EWF34" s="36"/>
      <c r="EWG34" s="36"/>
      <c r="EWH34" s="36"/>
      <c r="EWI34" s="36"/>
      <c r="EWJ34" s="36"/>
      <c r="EWK34" s="36"/>
      <c r="EWL34" s="36"/>
      <c r="EWM34" s="36"/>
      <c r="EWN34" s="36"/>
      <c r="EWO34" s="36"/>
      <c r="EWP34" s="36"/>
      <c r="EWQ34" s="36"/>
      <c r="EWR34" s="36"/>
      <c r="EWS34" s="36"/>
      <c r="EWT34" s="36"/>
      <c r="EWU34" s="36"/>
      <c r="EWV34" s="36"/>
      <c r="EWW34" s="36"/>
      <c r="EWX34" s="36"/>
      <c r="EWY34" s="36"/>
      <c r="EWZ34" s="36"/>
      <c r="EXA34" s="36"/>
      <c r="EXB34" s="36"/>
      <c r="EXC34" s="36"/>
      <c r="EXD34" s="36"/>
      <c r="EXE34" s="36"/>
      <c r="EXF34" s="36"/>
      <c r="EXG34" s="36"/>
      <c r="EXH34" s="36"/>
      <c r="EXI34" s="36"/>
      <c r="EXJ34" s="36"/>
      <c r="EXK34" s="36"/>
      <c r="EXL34" s="36"/>
      <c r="EXM34" s="36"/>
      <c r="EXN34" s="36"/>
      <c r="EXO34" s="36"/>
      <c r="EXP34" s="36"/>
      <c r="EXQ34" s="36"/>
      <c r="EXR34" s="36"/>
      <c r="EXS34" s="36"/>
      <c r="EXT34" s="36"/>
      <c r="EXU34" s="36"/>
      <c r="EXV34" s="36"/>
      <c r="EXW34" s="36"/>
      <c r="EXX34" s="36"/>
      <c r="EXY34" s="36"/>
      <c r="EXZ34" s="36"/>
      <c r="EYA34" s="36"/>
      <c r="EYB34" s="36"/>
      <c r="EYC34" s="36"/>
      <c r="EYD34" s="36"/>
      <c r="EYE34" s="36"/>
      <c r="EYF34" s="36"/>
      <c r="EYG34" s="36"/>
      <c r="EYH34" s="36"/>
      <c r="EYI34" s="36"/>
      <c r="EYJ34" s="36"/>
      <c r="EYK34" s="36"/>
      <c r="EYL34" s="36"/>
      <c r="EYM34" s="36"/>
      <c r="EYN34" s="36"/>
      <c r="EYO34" s="36"/>
      <c r="EYP34" s="36"/>
      <c r="EYQ34" s="36"/>
      <c r="EYR34" s="36"/>
      <c r="EYS34" s="36"/>
      <c r="EYT34" s="36"/>
      <c r="EYU34" s="36"/>
      <c r="EYV34" s="36"/>
      <c r="EYW34" s="36"/>
      <c r="EYX34" s="36"/>
      <c r="EYY34" s="36"/>
      <c r="EYZ34" s="36"/>
      <c r="EZA34" s="36"/>
      <c r="EZB34" s="36"/>
      <c r="EZC34" s="36"/>
      <c r="EZD34" s="36"/>
      <c r="EZE34" s="36"/>
      <c r="EZF34" s="36"/>
      <c r="EZG34" s="36"/>
      <c r="EZH34" s="36"/>
      <c r="EZI34" s="36"/>
      <c r="EZJ34" s="36"/>
      <c r="EZK34" s="36"/>
      <c r="EZL34" s="36"/>
      <c r="EZM34" s="36"/>
      <c r="EZN34" s="36"/>
      <c r="EZO34" s="36"/>
      <c r="EZP34" s="36"/>
      <c r="EZQ34" s="36"/>
      <c r="EZR34" s="36"/>
      <c r="EZS34" s="36"/>
      <c r="EZT34" s="36"/>
      <c r="EZU34" s="36"/>
      <c r="EZV34" s="36"/>
      <c r="EZW34" s="36"/>
      <c r="EZX34" s="36"/>
      <c r="EZY34" s="36"/>
      <c r="EZZ34" s="36"/>
      <c r="FAA34" s="36"/>
      <c r="FAB34" s="36"/>
      <c r="FAC34" s="36"/>
      <c r="FAD34" s="36"/>
      <c r="FAE34" s="36"/>
      <c r="FAF34" s="36"/>
      <c r="FAG34" s="36"/>
      <c r="FAH34" s="36"/>
      <c r="FAI34" s="36"/>
      <c r="FAJ34" s="36"/>
      <c r="FAK34" s="36"/>
      <c r="FAL34" s="36"/>
      <c r="FAM34" s="36"/>
      <c r="FAN34" s="36"/>
      <c r="FAO34" s="36"/>
      <c r="FAP34" s="36"/>
      <c r="FAQ34" s="36"/>
      <c r="FAR34" s="36"/>
      <c r="FAS34" s="36"/>
      <c r="FAT34" s="36"/>
      <c r="FAU34" s="36"/>
      <c r="FAV34" s="36"/>
      <c r="FAW34" s="36"/>
      <c r="FAX34" s="36"/>
      <c r="FAY34" s="36"/>
      <c r="FAZ34" s="36"/>
      <c r="FBA34" s="36"/>
      <c r="FBB34" s="36"/>
      <c r="FBC34" s="36"/>
      <c r="FBD34" s="36"/>
      <c r="FBE34" s="36"/>
      <c r="FBF34" s="36"/>
      <c r="FBG34" s="36"/>
      <c r="FBH34" s="36"/>
      <c r="FBI34" s="36"/>
      <c r="FBJ34" s="36"/>
      <c r="FBK34" s="36"/>
      <c r="FBL34" s="36"/>
      <c r="FBM34" s="36"/>
      <c r="FBN34" s="36"/>
      <c r="FBO34" s="36"/>
      <c r="FBP34" s="36"/>
      <c r="FBQ34" s="36"/>
      <c r="FBR34" s="36"/>
      <c r="FBS34" s="36"/>
      <c r="FBT34" s="36"/>
      <c r="FBU34" s="36"/>
      <c r="FBV34" s="36"/>
      <c r="FBW34" s="36"/>
      <c r="FBX34" s="36"/>
      <c r="FBY34" s="36"/>
      <c r="FBZ34" s="36"/>
      <c r="FCA34" s="36"/>
      <c r="FCB34" s="36"/>
      <c r="FCC34" s="36"/>
      <c r="FCD34" s="36"/>
      <c r="FCE34" s="36"/>
      <c r="FCF34" s="36"/>
      <c r="FCG34" s="36"/>
      <c r="FCH34" s="36"/>
      <c r="FCI34" s="36"/>
      <c r="FCJ34" s="36"/>
      <c r="FCK34" s="36"/>
      <c r="FCL34" s="36"/>
      <c r="FCM34" s="36"/>
      <c r="FCN34" s="36"/>
      <c r="FCO34" s="36"/>
      <c r="FCP34" s="36"/>
      <c r="FCQ34" s="36"/>
      <c r="FCR34" s="36"/>
      <c r="FCS34" s="36"/>
      <c r="FCT34" s="36"/>
      <c r="FCU34" s="36"/>
      <c r="FCV34" s="36"/>
      <c r="FCW34" s="36"/>
      <c r="FCX34" s="36"/>
      <c r="FCY34" s="36"/>
      <c r="FCZ34" s="36"/>
      <c r="FDA34" s="36"/>
      <c r="FDB34" s="36"/>
      <c r="FDC34" s="36"/>
      <c r="FDD34" s="36"/>
      <c r="FDE34" s="36"/>
      <c r="FDF34" s="36"/>
      <c r="FDG34" s="36"/>
      <c r="FDH34" s="36"/>
      <c r="FDI34" s="36"/>
      <c r="FDJ34" s="36"/>
      <c r="FDK34" s="36"/>
      <c r="FDL34" s="36"/>
      <c r="FDM34" s="36"/>
      <c r="FDN34" s="36"/>
      <c r="FDO34" s="36"/>
      <c r="FDP34" s="36"/>
      <c r="FDQ34" s="36"/>
      <c r="FDR34" s="36"/>
      <c r="FDS34" s="36"/>
      <c r="FDT34" s="36"/>
      <c r="FDU34" s="36"/>
      <c r="FDV34" s="36"/>
      <c r="FDW34" s="36"/>
      <c r="FDX34" s="36"/>
      <c r="FDY34" s="36"/>
      <c r="FDZ34" s="36"/>
      <c r="FEA34" s="36"/>
      <c r="FEB34" s="36"/>
      <c r="FEC34" s="36"/>
      <c r="FED34" s="36"/>
      <c r="FEE34" s="36"/>
      <c r="FEF34" s="36"/>
      <c r="FEG34" s="36"/>
      <c r="FEH34" s="36"/>
      <c r="FEI34" s="36"/>
      <c r="FEJ34" s="36"/>
      <c r="FEK34" s="36"/>
      <c r="FEL34" s="36"/>
      <c r="FEM34" s="36"/>
      <c r="FEN34" s="36"/>
      <c r="FEO34" s="36"/>
      <c r="FEP34" s="36"/>
      <c r="FEQ34" s="36"/>
      <c r="FER34" s="36"/>
      <c r="FES34" s="36"/>
      <c r="FET34" s="36"/>
      <c r="FEU34" s="36"/>
      <c r="FEV34" s="36"/>
      <c r="FEW34" s="36"/>
      <c r="FEX34" s="36"/>
      <c r="FEY34" s="36"/>
      <c r="FEZ34" s="36"/>
      <c r="FFA34" s="36"/>
      <c r="FFB34" s="36"/>
      <c r="FFC34" s="36"/>
      <c r="FFD34" s="36"/>
      <c r="FFE34" s="36"/>
      <c r="FFF34" s="36"/>
      <c r="FFG34" s="36"/>
      <c r="FFH34" s="36"/>
      <c r="FFI34" s="36"/>
      <c r="FFJ34" s="36"/>
      <c r="FFK34" s="36"/>
      <c r="FFL34" s="36"/>
      <c r="FFM34" s="36"/>
      <c r="FFN34" s="36"/>
      <c r="FFO34" s="36"/>
      <c r="FFP34" s="36"/>
      <c r="FFQ34" s="36"/>
      <c r="FFR34" s="36"/>
      <c r="FFS34" s="36"/>
      <c r="FFT34" s="36"/>
      <c r="FFU34" s="36"/>
      <c r="FFV34" s="36"/>
      <c r="FFW34" s="36"/>
      <c r="FFX34" s="36"/>
      <c r="FFY34" s="36"/>
      <c r="FFZ34" s="36"/>
      <c r="FGA34" s="36"/>
      <c r="FGB34" s="36"/>
      <c r="FGC34" s="36"/>
      <c r="FGD34" s="36"/>
      <c r="FGE34" s="36"/>
      <c r="FGF34" s="36"/>
      <c r="FGG34" s="36"/>
      <c r="FGH34" s="36"/>
      <c r="FGI34" s="36"/>
      <c r="FGJ34" s="36"/>
      <c r="FGK34" s="36"/>
      <c r="FGL34" s="36"/>
      <c r="FGM34" s="36"/>
      <c r="FGN34" s="36"/>
      <c r="FGO34" s="36"/>
      <c r="FGP34" s="36"/>
      <c r="FGQ34" s="36"/>
      <c r="FGR34" s="36"/>
      <c r="FGS34" s="36"/>
      <c r="FGT34" s="36"/>
      <c r="FGU34" s="36"/>
      <c r="FGV34" s="36"/>
      <c r="FGW34" s="36"/>
      <c r="FGX34" s="36"/>
      <c r="FGY34" s="36"/>
      <c r="FGZ34" s="36"/>
      <c r="FHA34" s="36"/>
      <c r="FHB34" s="36"/>
      <c r="FHC34" s="36"/>
      <c r="FHD34" s="36"/>
      <c r="FHE34" s="36"/>
      <c r="FHF34" s="36"/>
      <c r="FHG34" s="36"/>
      <c r="FHH34" s="36"/>
      <c r="FHI34" s="36"/>
      <c r="FHJ34" s="36"/>
      <c r="FHK34" s="36"/>
      <c r="FHL34" s="36"/>
      <c r="FHM34" s="36"/>
      <c r="FHN34" s="36"/>
      <c r="FHO34" s="36"/>
      <c r="FHP34" s="36"/>
      <c r="FHQ34" s="36"/>
      <c r="FHR34" s="36"/>
      <c r="FHS34" s="36"/>
      <c r="FHT34" s="36"/>
      <c r="FHU34" s="36"/>
      <c r="FHV34" s="36"/>
      <c r="FHW34" s="36"/>
      <c r="FHX34" s="36"/>
      <c r="FHY34" s="36"/>
      <c r="FHZ34" s="36"/>
      <c r="FIA34" s="36"/>
      <c r="FIB34" s="36"/>
      <c r="FIC34" s="36"/>
      <c r="FID34" s="36"/>
      <c r="FIE34" s="36"/>
      <c r="FIF34" s="36"/>
      <c r="FIG34" s="36"/>
      <c r="FIH34" s="36"/>
      <c r="FII34" s="36"/>
      <c r="FIJ34" s="36"/>
      <c r="FIK34" s="36"/>
      <c r="FIL34" s="36"/>
      <c r="FIM34" s="36"/>
      <c r="FIN34" s="36"/>
      <c r="FIO34" s="36"/>
      <c r="FIP34" s="36"/>
      <c r="FIQ34" s="36"/>
      <c r="FIR34" s="36"/>
      <c r="FIS34" s="36"/>
      <c r="FIT34" s="36"/>
      <c r="FIU34" s="36"/>
      <c r="FIV34" s="36"/>
      <c r="FIW34" s="36"/>
      <c r="FIX34" s="36"/>
      <c r="FIY34" s="36"/>
      <c r="FIZ34" s="36"/>
      <c r="FJA34" s="36"/>
      <c r="FJB34" s="36"/>
      <c r="FJC34" s="36"/>
      <c r="FJD34" s="36"/>
      <c r="FJE34" s="36"/>
      <c r="FJF34" s="36"/>
      <c r="FJG34" s="36"/>
      <c r="FJH34" s="36"/>
      <c r="FJI34" s="36"/>
      <c r="FJJ34" s="36"/>
      <c r="FJK34" s="36"/>
      <c r="FJL34" s="36"/>
      <c r="FJM34" s="36"/>
      <c r="FJN34" s="36"/>
      <c r="FJO34" s="36"/>
      <c r="FJP34" s="36"/>
      <c r="FJQ34" s="36"/>
      <c r="FJR34" s="36"/>
      <c r="FJS34" s="36"/>
      <c r="FJT34" s="36"/>
      <c r="FJU34" s="36"/>
      <c r="FJV34" s="36"/>
      <c r="FJW34" s="36"/>
      <c r="FJX34" s="36"/>
      <c r="FJY34" s="36"/>
      <c r="FJZ34" s="36"/>
      <c r="FKA34" s="36"/>
      <c r="FKB34" s="36"/>
      <c r="FKC34" s="36"/>
      <c r="FKD34" s="36"/>
      <c r="FKE34" s="36"/>
      <c r="FKF34" s="36"/>
      <c r="FKG34" s="36"/>
      <c r="FKH34" s="36"/>
      <c r="FKI34" s="36"/>
      <c r="FKJ34" s="36"/>
      <c r="FKK34" s="36"/>
      <c r="FKL34" s="36"/>
      <c r="FKM34" s="36"/>
      <c r="FKN34" s="36"/>
      <c r="FKO34" s="36"/>
      <c r="FKP34" s="36"/>
      <c r="FKQ34" s="36"/>
      <c r="FKR34" s="36"/>
      <c r="FKS34" s="36"/>
      <c r="FKT34" s="36"/>
      <c r="FKU34" s="36"/>
      <c r="FKV34" s="36"/>
      <c r="FKW34" s="36"/>
      <c r="FKX34" s="36"/>
      <c r="FKY34" s="36"/>
      <c r="FKZ34" s="36"/>
      <c r="FLA34" s="36"/>
      <c r="FLB34" s="36"/>
      <c r="FLC34" s="36"/>
      <c r="FLD34" s="36"/>
      <c r="FLE34" s="36"/>
      <c r="FLF34" s="36"/>
      <c r="FLG34" s="36"/>
      <c r="FLH34" s="36"/>
      <c r="FLI34" s="36"/>
      <c r="FLJ34" s="36"/>
      <c r="FLK34" s="36"/>
      <c r="FLL34" s="36"/>
      <c r="FLM34" s="36"/>
      <c r="FLN34" s="36"/>
      <c r="FLO34" s="36"/>
      <c r="FLP34" s="36"/>
      <c r="FLQ34" s="36"/>
      <c r="FLR34" s="36"/>
      <c r="FLS34" s="36"/>
      <c r="FLT34" s="36"/>
      <c r="FLU34" s="36"/>
      <c r="FLV34" s="36"/>
      <c r="FLW34" s="36"/>
      <c r="FLX34" s="36"/>
      <c r="FLY34" s="36"/>
      <c r="FLZ34" s="36"/>
      <c r="FMA34" s="36"/>
      <c r="FMB34" s="36"/>
      <c r="FMC34" s="36"/>
      <c r="FMD34" s="36"/>
      <c r="FME34" s="36"/>
      <c r="FMF34" s="36"/>
      <c r="FMG34" s="36"/>
      <c r="FMH34" s="36"/>
      <c r="FMI34" s="36"/>
      <c r="FMJ34" s="36"/>
      <c r="FMK34" s="36"/>
      <c r="FML34" s="36"/>
      <c r="FMM34" s="36"/>
      <c r="FMN34" s="36"/>
      <c r="FMO34" s="36"/>
      <c r="FMP34" s="36"/>
      <c r="FMQ34" s="36"/>
      <c r="FMR34" s="36"/>
      <c r="FMS34" s="36"/>
      <c r="FMT34" s="36"/>
      <c r="FMU34" s="36"/>
      <c r="FMV34" s="36"/>
      <c r="FMW34" s="36"/>
      <c r="FMX34" s="36"/>
      <c r="FMY34" s="36"/>
      <c r="FMZ34" s="36"/>
      <c r="FNA34" s="36"/>
      <c r="FNB34" s="36"/>
      <c r="FNC34" s="36"/>
      <c r="FND34" s="36"/>
      <c r="FNE34" s="36"/>
      <c r="FNF34" s="36"/>
      <c r="FNG34" s="36"/>
      <c r="FNH34" s="36"/>
      <c r="FNI34" s="36"/>
      <c r="FNJ34" s="36"/>
      <c r="FNK34" s="36"/>
      <c r="FNL34" s="36"/>
      <c r="FNM34" s="36"/>
      <c r="FNN34" s="36"/>
      <c r="FNO34" s="36"/>
      <c r="FNP34" s="36"/>
      <c r="FNQ34" s="36"/>
      <c r="FNR34" s="36"/>
      <c r="FNS34" s="36"/>
      <c r="FNT34" s="36"/>
      <c r="FNU34" s="36"/>
      <c r="FNV34" s="36"/>
      <c r="FNW34" s="36"/>
      <c r="FNX34" s="36"/>
      <c r="FNY34" s="36"/>
      <c r="FNZ34" s="36"/>
      <c r="FOA34" s="36"/>
      <c r="FOB34" s="36"/>
      <c r="FOC34" s="36"/>
      <c r="FOD34" s="36"/>
      <c r="FOE34" s="36"/>
      <c r="FOF34" s="36"/>
      <c r="FOG34" s="36"/>
      <c r="FOH34" s="36"/>
      <c r="FOI34" s="36"/>
      <c r="FOJ34" s="36"/>
      <c r="FOK34" s="36"/>
      <c r="FOL34" s="36"/>
      <c r="FOM34" s="36"/>
      <c r="FON34" s="36"/>
      <c r="FOO34" s="36"/>
      <c r="FOP34" s="36"/>
      <c r="FOQ34" s="36"/>
      <c r="FOR34" s="36"/>
      <c r="FOS34" s="36"/>
      <c r="FOT34" s="36"/>
      <c r="FOU34" s="36"/>
      <c r="FOV34" s="36"/>
      <c r="FOW34" s="36"/>
      <c r="FOX34" s="36"/>
      <c r="FOY34" s="36"/>
      <c r="FOZ34" s="36"/>
      <c r="FPA34" s="36"/>
      <c r="FPB34" s="36"/>
      <c r="FPC34" s="36"/>
      <c r="FPD34" s="36"/>
      <c r="FPE34" s="36"/>
      <c r="FPF34" s="36"/>
      <c r="FPG34" s="36"/>
      <c r="FPH34" s="36"/>
      <c r="FPI34" s="36"/>
      <c r="FPJ34" s="36"/>
      <c r="FPK34" s="36"/>
      <c r="FPL34" s="36"/>
      <c r="FPM34" s="36"/>
      <c r="FPN34" s="36"/>
      <c r="FPO34" s="36"/>
      <c r="FPP34" s="36"/>
      <c r="FPQ34" s="36"/>
      <c r="FPR34" s="36"/>
      <c r="FPS34" s="36"/>
      <c r="FPT34" s="36"/>
      <c r="FPU34" s="36"/>
      <c r="FPV34" s="36"/>
      <c r="FPW34" s="36"/>
      <c r="FPX34" s="36"/>
      <c r="FPY34" s="36"/>
      <c r="FPZ34" s="36"/>
      <c r="FQA34" s="36"/>
      <c r="FQB34" s="36"/>
      <c r="FQC34" s="36"/>
      <c r="FQD34" s="36"/>
      <c r="FQE34" s="36"/>
      <c r="FQF34" s="36"/>
      <c r="FQG34" s="36"/>
      <c r="FQH34" s="36"/>
      <c r="FQI34" s="36"/>
      <c r="FQJ34" s="36"/>
      <c r="FQK34" s="36"/>
      <c r="FQL34" s="36"/>
      <c r="FQM34" s="36"/>
      <c r="FQN34" s="36"/>
      <c r="FQO34" s="36"/>
      <c r="FQP34" s="36"/>
      <c r="FQQ34" s="36"/>
      <c r="FQR34" s="36"/>
      <c r="FQS34" s="36"/>
      <c r="FQT34" s="36"/>
      <c r="FQU34" s="36"/>
      <c r="FQV34" s="36"/>
      <c r="FQW34" s="36"/>
      <c r="FQX34" s="36"/>
      <c r="FQY34" s="36"/>
      <c r="FQZ34" s="36"/>
      <c r="FRA34" s="36"/>
      <c r="FRB34" s="36"/>
      <c r="FRC34" s="36"/>
      <c r="FRD34" s="36"/>
      <c r="FRE34" s="36"/>
      <c r="FRF34" s="36"/>
      <c r="FRG34" s="36"/>
      <c r="FRH34" s="36"/>
      <c r="FRI34" s="36"/>
      <c r="FRJ34" s="36"/>
      <c r="FRK34" s="36"/>
      <c r="FRL34" s="36"/>
      <c r="FRM34" s="36"/>
      <c r="FRN34" s="36"/>
      <c r="FRO34" s="36"/>
      <c r="FRP34" s="36"/>
      <c r="FRQ34" s="36"/>
      <c r="FRR34" s="36"/>
      <c r="FRS34" s="36"/>
      <c r="FRT34" s="36"/>
      <c r="FRU34" s="36"/>
      <c r="FRV34" s="36"/>
      <c r="FRW34" s="36"/>
      <c r="FRX34" s="36"/>
      <c r="FRY34" s="36"/>
      <c r="FRZ34" s="36"/>
      <c r="FSA34" s="36"/>
      <c r="FSB34" s="36"/>
      <c r="FSC34" s="36"/>
      <c r="FSD34" s="36"/>
      <c r="FSE34" s="36"/>
      <c r="FSF34" s="36"/>
      <c r="FSG34" s="36"/>
      <c r="FSH34" s="36"/>
      <c r="FSI34" s="36"/>
      <c r="FSJ34" s="36"/>
      <c r="FSK34" s="36"/>
      <c r="FSL34" s="36"/>
      <c r="FSM34" s="36"/>
      <c r="FSN34" s="36"/>
      <c r="FSO34" s="36"/>
      <c r="FSP34" s="36"/>
      <c r="FSQ34" s="36"/>
      <c r="FSR34" s="36"/>
      <c r="FSS34" s="36"/>
      <c r="FST34" s="36"/>
      <c r="FSU34" s="36"/>
      <c r="FSV34" s="36"/>
      <c r="FSW34" s="36"/>
      <c r="FSX34" s="36"/>
      <c r="FSY34" s="36"/>
      <c r="FSZ34" s="36"/>
      <c r="FTA34" s="36"/>
      <c r="FTB34" s="36"/>
      <c r="FTC34" s="36"/>
      <c r="FTD34" s="36"/>
      <c r="FTE34" s="36"/>
      <c r="FTF34" s="36"/>
      <c r="FTG34" s="36"/>
      <c r="FTH34" s="36"/>
      <c r="FTI34" s="36"/>
      <c r="FTJ34" s="36"/>
      <c r="FTK34" s="36"/>
      <c r="FTL34" s="36"/>
      <c r="FTM34" s="36"/>
      <c r="FTN34" s="36"/>
      <c r="FTO34" s="36"/>
      <c r="FTP34" s="36"/>
      <c r="FTQ34" s="36"/>
      <c r="FTR34" s="36"/>
      <c r="FTS34" s="36"/>
      <c r="FTT34" s="36"/>
      <c r="FTU34" s="36"/>
      <c r="FTV34" s="36"/>
      <c r="FTW34" s="36"/>
      <c r="FTX34" s="36"/>
      <c r="FTY34" s="36"/>
      <c r="FTZ34" s="36"/>
      <c r="FUA34" s="36"/>
      <c r="FUB34" s="36"/>
      <c r="FUC34" s="36"/>
      <c r="FUD34" s="36"/>
      <c r="FUE34" s="36"/>
      <c r="FUF34" s="36"/>
      <c r="FUG34" s="36"/>
      <c r="FUH34" s="36"/>
      <c r="FUI34" s="36"/>
      <c r="FUJ34" s="36"/>
      <c r="FUK34" s="36"/>
      <c r="FUL34" s="36"/>
      <c r="FUM34" s="36"/>
      <c r="FUN34" s="36"/>
      <c r="FUO34" s="36"/>
      <c r="FUP34" s="36"/>
      <c r="FUQ34" s="36"/>
      <c r="FUR34" s="36"/>
      <c r="FUS34" s="36"/>
      <c r="FUT34" s="36"/>
      <c r="FUU34" s="36"/>
      <c r="FUV34" s="36"/>
      <c r="FUW34" s="36"/>
      <c r="FUX34" s="36"/>
      <c r="FUY34" s="36"/>
      <c r="FUZ34" s="36"/>
      <c r="FVA34" s="36"/>
      <c r="FVB34" s="36"/>
      <c r="FVC34" s="36"/>
      <c r="FVD34" s="36"/>
      <c r="FVE34" s="36"/>
      <c r="FVF34" s="36"/>
      <c r="FVG34" s="36"/>
      <c r="FVH34" s="36"/>
      <c r="FVI34" s="36"/>
      <c r="FVJ34" s="36"/>
      <c r="FVK34" s="36"/>
      <c r="FVL34" s="36"/>
      <c r="FVM34" s="36"/>
      <c r="FVN34" s="36"/>
      <c r="FVO34" s="36"/>
      <c r="FVP34" s="36"/>
      <c r="FVQ34" s="36"/>
      <c r="FVR34" s="36"/>
      <c r="FVS34" s="36"/>
      <c r="FVT34" s="36"/>
      <c r="FVU34" s="36"/>
      <c r="FVV34" s="36"/>
      <c r="FVW34" s="36"/>
      <c r="FVX34" s="36"/>
      <c r="FVY34" s="36"/>
      <c r="FVZ34" s="36"/>
      <c r="FWA34" s="36"/>
      <c r="FWB34" s="36"/>
      <c r="FWC34" s="36"/>
      <c r="FWD34" s="36"/>
      <c r="FWE34" s="36"/>
      <c r="FWF34" s="36"/>
      <c r="FWG34" s="36"/>
      <c r="FWH34" s="36"/>
      <c r="FWI34" s="36"/>
      <c r="FWJ34" s="36"/>
      <c r="FWK34" s="36"/>
      <c r="FWL34" s="36"/>
      <c r="FWM34" s="36"/>
      <c r="FWN34" s="36"/>
      <c r="FWO34" s="36"/>
      <c r="FWP34" s="36"/>
      <c r="FWQ34" s="36"/>
      <c r="FWR34" s="36"/>
      <c r="FWS34" s="36"/>
      <c r="FWT34" s="36"/>
      <c r="FWU34" s="36"/>
      <c r="FWV34" s="36"/>
      <c r="FWW34" s="36"/>
      <c r="FWX34" s="36"/>
      <c r="FWY34" s="36"/>
      <c r="FWZ34" s="36"/>
      <c r="FXA34" s="36"/>
      <c r="FXB34" s="36"/>
      <c r="FXC34" s="36"/>
      <c r="FXD34" s="36"/>
      <c r="FXE34" s="36"/>
      <c r="FXF34" s="36"/>
      <c r="FXG34" s="36"/>
      <c r="FXH34" s="36"/>
      <c r="FXI34" s="36"/>
      <c r="FXJ34" s="36"/>
      <c r="FXK34" s="36"/>
      <c r="FXL34" s="36"/>
      <c r="FXM34" s="36"/>
      <c r="FXN34" s="36"/>
      <c r="FXO34" s="36"/>
      <c r="FXP34" s="36"/>
      <c r="FXQ34" s="36"/>
      <c r="FXR34" s="36"/>
      <c r="FXS34" s="36"/>
      <c r="FXT34" s="36"/>
      <c r="FXU34" s="36"/>
      <c r="FXV34" s="36"/>
      <c r="FXW34" s="36"/>
      <c r="FXX34" s="36"/>
      <c r="FXY34" s="36"/>
      <c r="FXZ34" s="36"/>
      <c r="FYA34" s="36"/>
      <c r="FYB34" s="36"/>
      <c r="FYC34" s="36"/>
      <c r="FYD34" s="36"/>
      <c r="FYE34" s="36"/>
      <c r="FYF34" s="36"/>
      <c r="FYG34" s="36"/>
      <c r="FYH34" s="36"/>
      <c r="FYI34" s="36"/>
      <c r="FYJ34" s="36"/>
      <c r="FYK34" s="36"/>
      <c r="FYL34" s="36"/>
      <c r="FYM34" s="36"/>
      <c r="FYN34" s="36"/>
      <c r="FYO34" s="36"/>
      <c r="FYP34" s="36"/>
      <c r="FYQ34" s="36"/>
      <c r="FYR34" s="36"/>
      <c r="FYS34" s="36"/>
      <c r="FYT34" s="36"/>
      <c r="FYU34" s="36"/>
      <c r="FYV34" s="36"/>
      <c r="FYW34" s="36"/>
      <c r="FYX34" s="36"/>
      <c r="FYY34" s="36"/>
      <c r="FYZ34" s="36"/>
      <c r="FZA34" s="36"/>
      <c r="FZB34" s="36"/>
      <c r="FZC34" s="36"/>
      <c r="FZD34" s="36"/>
      <c r="FZE34" s="36"/>
      <c r="FZF34" s="36"/>
      <c r="FZG34" s="36"/>
      <c r="FZH34" s="36"/>
      <c r="FZI34" s="36"/>
      <c r="FZJ34" s="36"/>
      <c r="FZK34" s="36"/>
      <c r="FZL34" s="36"/>
      <c r="FZM34" s="36"/>
      <c r="FZN34" s="36"/>
      <c r="FZO34" s="36"/>
      <c r="FZP34" s="36"/>
      <c r="FZQ34" s="36"/>
      <c r="FZR34" s="36"/>
      <c r="FZS34" s="36"/>
      <c r="FZT34" s="36"/>
      <c r="FZU34" s="36"/>
      <c r="FZV34" s="36"/>
      <c r="FZW34" s="36"/>
      <c r="FZX34" s="36"/>
      <c r="FZY34" s="36"/>
      <c r="FZZ34" s="36"/>
      <c r="GAA34" s="36"/>
      <c r="GAB34" s="36"/>
      <c r="GAC34" s="36"/>
      <c r="GAD34" s="36"/>
      <c r="GAE34" s="36"/>
      <c r="GAF34" s="36"/>
      <c r="GAG34" s="36"/>
      <c r="GAH34" s="36"/>
      <c r="GAI34" s="36"/>
      <c r="GAJ34" s="36"/>
      <c r="GAK34" s="36"/>
      <c r="GAL34" s="36"/>
      <c r="GAM34" s="36"/>
      <c r="GAN34" s="36"/>
      <c r="GAO34" s="36"/>
      <c r="GAP34" s="36"/>
      <c r="GAQ34" s="36"/>
      <c r="GAR34" s="36"/>
      <c r="GAS34" s="36"/>
      <c r="GAT34" s="36"/>
      <c r="GAU34" s="36"/>
      <c r="GAV34" s="36"/>
      <c r="GAW34" s="36"/>
      <c r="GAX34" s="36"/>
      <c r="GAY34" s="36"/>
      <c r="GAZ34" s="36"/>
      <c r="GBA34" s="36"/>
      <c r="GBB34" s="36"/>
      <c r="GBC34" s="36"/>
      <c r="GBD34" s="36"/>
      <c r="GBE34" s="36"/>
      <c r="GBF34" s="36"/>
      <c r="GBG34" s="36"/>
      <c r="GBH34" s="36"/>
      <c r="GBI34" s="36"/>
      <c r="GBJ34" s="36"/>
      <c r="GBK34" s="36"/>
      <c r="GBL34" s="36"/>
      <c r="GBM34" s="36"/>
      <c r="GBN34" s="36"/>
      <c r="GBO34" s="36"/>
      <c r="GBP34" s="36"/>
      <c r="GBQ34" s="36"/>
      <c r="GBR34" s="36"/>
      <c r="GBS34" s="36"/>
      <c r="GBT34" s="36"/>
      <c r="GBU34" s="36"/>
      <c r="GBV34" s="36"/>
      <c r="GBW34" s="36"/>
      <c r="GBX34" s="36"/>
      <c r="GBY34" s="36"/>
      <c r="GBZ34" s="36"/>
      <c r="GCA34" s="36"/>
      <c r="GCB34" s="36"/>
      <c r="GCC34" s="36"/>
      <c r="GCD34" s="36"/>
      <c r="GCE34" s="36"/>
      <c r="GCF34" s="36"/>
      <c r="GCG34" s="36"/>
      <c r="GCH34" s="36"/>
      <c r="GCI34" s="36"/>
      <c r="GCJ34" s="36"/>
      <c r="GCK34" s="36"/>
      <c r="GCL34" s="36"/>
      <c r="GCM34" s="36"/>
      <c r="GCN34" s="36"/>
      <c r="GCO34" s="36"/>
      <c r="GCP34" s="36"/>
      <c r="GCQ34" s="36"/>
      <c r="GCR34" s="36"/>
      <c r="GCS34" s="36"/>
      <c r="GCT34" s="36"/>
      <c r="GCU34" s="36"/>
      <c r="GCV34" s="36"/>
      <c r="GCW34" s="36"/>
      <c r="GCX34" s="36"/>
      <c r="GCY34" s="36"/>
      <c r="GCZ34" s="36"/>
      <c r="GDA34" s="36"/>
      <c r="GDB34" s="36"/>
      <c r="GDC34" s="36"/>
      <c r="GDD34" s="36"/>
      <c r="GDE34" s="36"/>
      <c r="GDF34" s="36"/>
      <c r="GDG34" s="36"/>
      <c r="GDH34" s="36"/>
      <c r="GDI34" s="36"/>
      <c r="GDJ34" s="36"/>
      <c r="GDK34" s="36"/>
      <c r="GDL34" s="36"/>
      <c r="GDM34" s="36"/>
      <c r="GDN34" s="36"/>
      <c r="GDO34" s="36"/>
      <c r="GDP34" s="36"/>
      <c r="GDQ34" s="36"/>
      <c r="GDR34" s="36"/>
      <c r="GDS34" s="36"/>
      <c r="GDT34" s="36"/>
      <c r="GDU34" s="36"/>
      <c r="GDV34" s="36"/>
      <c r="GDW34" s="36"/>
      <c r="GDX34" s="36"/>
      <c r="GDY34" s="36"/>
      <c r="GDZ34" s="36"/>
      <c r="GEA34" s="36"/>
      <c r="GEB34" s="36"/>
      <c r="GEC34" s="36"/>
      <c r="GED34" s="36"/>
      <c r="GEE34" s="36"/>
      <c r="GEF34" s="36"/>
      <c r="GEG34" s="36"/>
      <c r="GEH34" s="36"/>
      <c r="GEI34" s="36"/>
      <c r="GEJ34" s="36"/>
      <c r="GEK34" s="36"/>
      <c r="GEL34" s="36"/>
      <c r="GEM34" s="36"/>
      <c r="GEN34" s="36"/>
      <c r="GEO34" s="36"/>
      <c r="GEP34" s="36"/>
      <c r="GEQ34" s="36"/>
      <c r="GER34" s="36"/>
      <c r="GES34" s="36"/>
      <c r="GET34" s="36"/>
      <c r="GEU34" s="36"/>
      <c r="GEV34" s="36"/>
      <c r="GEW34" s="36"/>
      <c r="GEX34" s="36"/>
      <c r="GEY34" s="36"/>
      <c r="GEZ34" s="36"/>
      <c r="GFA34" s="36"/>
      <c r="GFB34" s="36"/>
      <c r="GFC34" s="36"/>
      <c r="GFD34" s="36"/>
      <c r="GFE34" s="36"/>
      <c r="GFF34" s="36"/>
      <c r="GFG34" s="36"/>
      <c r="GFH34" s="36"/>
      <c r="GFI34" s="36"/>
      <c r="GFJ34" s="36"/>
      <c r="GFK34" s="36"/>
      <c r="GFL34" s="36"/>
      <c r="GFM34" s="36"/>
      <c r="GFN34" s="36"/>
      <c r="GFO34" s="36"/>
      <c r="GFP34" s="36"/>
      <c r="GFQ34" s="36"/>
      <c r="GFR34" s="36"/>
      <c r="GFS34" s="36"/>
      <c r="GFT34" s="36"/>
      <c r="GFU34" s="36"/>
      <c r="GFV34" s="36"/>
      <c r="GFW34" s="36"/>
      <c r="GFX34" s="36"/>
      <c r="GFY34" s="36"/>
      <c r="GFZ34" s="36"/>
      <c r="GGA34" s="36"/>
      <c r="GGB34" s="36"/>
      <c r="GGC34" s="36"/>
      <c r="GGD34" s="36"/>
      <c r="GGE34" s="36"/>
      <c r="GGF34" s="36"/>
      <c r="GGG34" s="36"/>
      <c r="GGH34" s="36"/>
      <c r="GGI34" s="36"/>
      <c r="GGJ34" s="36"/>
      <c r="GGK34" s="36"/>
      <c r="GGL34" s="36"/>
      <c r="GGM34" s="36"/>
      <c r="GGN34" s="36"/>
      <c r="GGO34" s="36"/>
      <c r="GGP34" s="36"/>
      <c r="GGQ34" s="36"/>
      <c r="GGR34" s="36"/>
      <c r="GGS34" s="36"/>
      <c r="GGT34" s="36"/>
      <c r="GGU34" s="36"/>
      <c r="GGV34" s="36"/>
      <c r="GGW34" s="36"/>
      <c r="GGX34" s="36"/>
      <c r="GGY34" s="36"/>
      <c r="GGZ34" s="36"/>
      <c r="GHA34" s="36"/>
      <c r="GHB34" s="36"/>
      <c r="GHC34" s="36"/>
      <c r="GHD34" s="36"/>
      <c r="GHE34" s="36"/>
      <c r="GHF34" s="36"/>
      <c r="GHG34" s="36"/>
      <c r="GHH34" s="36"/>
      <c r="GHI34" s="36"/>
      <c r="GHJ34" s="36"/>
      <c r="GHK34" s="36"/>
      <c r="GHL34" s="36"/>
      <c r="GHM34" s="36"/>
      <c r="GHN34" s="36"/>
      <c r="GHO34" s="36"/>
      <c r="GHP34" s="36"/>
      <c r="GHQ34" s="36"/>
      <c r="GHR34" s="36"/>
      <c r="GHS34" s="36"/>
      <c r="GHT34" s="36"/>
      <c r="GHU34" s="36"/>
      <c r="GHV34" s="36"/>
      <c r="GHW34" s="36"/>
      <c r="GHX34" s="36"/>
      <c r="GHY34" s="36"/>
      <c r="GHZ34" s="36"/>
      <c r="GIA34" s="36"/>
      <c r="GIB34" s="36"/>
      <c r="GIC34" s="36"/>
      <c r="GID34" s="36"/>
      <c r="GIE34" s="36"/>
      <c r="GIF34" s="36"/>
      <c r="GIG34" s="36"/>
      <c r="GIH34" s="36"/>
      <c r="GII34" s="36"/>
      <c r="GIJ34" s="36"/>
      <c r="GIK34" s="36"/>
      <c r="GIL34" s="36"/>
      <c r="GIM34" s="36"/>
      <c r="GIN34" s="36"/>
      <c r="GIO34" s="36"/>
      <c r="GIP34" s="36"/>
      <c r="GIQ34" s="36"/>
      <c r="GIR34" s="36"/>
      <c r="GIS34" s="36"/>
      <c r="GIT34" s="36"/>
      <c r="GIU34" s="36"/>
      <c r="GIV34" s="36"/>
      <c r="GIW34" s="36"/>
      <c r="GIX34" s="36"/>
      <c r="GIY34" s="36"/>
      <c r="GIZ34" s="36"/>
      <c r="GJA34" s="36"/>
      <c r="GJB34" s="36"/>
      <c r="GJC34" s="36"/>
      <c r="GJD34" s="36"/>
      <c r="GJE34" s="36"/>
      <c r="GJF34" s="36"/>
      <c r="GJG34" s="36"/>
      <c r="GJH34" s="36"/>
      <c r="GJI34" s="36"/>
      <c r="GJJ34" s="36"/>
      <c r="GJK34" s="36"/>
      <c r="GJL34" s="36"/>
      <c r="GJM34" s="36"/>
      <c r="GJN34" s="36"/>
      <c r="GJO34" s="36"/>
      <c r="GJP34" s="36"/>
      <c r="GJQ34" s="36"/>
      <c r="GJR34" s="36"/>
      <c r="GJS34" s="36"/>
      <c r="GJT34" s="36"/>
      <c r="GJU34" s="36"/>
      <c r="GJV34" s="36"/>
      <c r="GJW34" s="36"/>
      <c r="GJX34" s="36"/>
      <c r="GJY34" s="36"/>
      <c r="GJZ34" s="36"/>
      <c r="GKA34" s="36"/>
      <c r="GKB34" s="36"/>
      <c r="GKC34" s="36"/>
      <c r="GKD34" s="36"/>
      <c r="GKE34" s="36"/>
      <c r="GKF34" s="36"/>
      <c r="GKG34" s="36"/>
      <c r="GKH34" s="36"/>
      <c r="GKI34" s="36"/>
      <c r="GKJ34" s="36"/>
      <c r="GKK34" s="36"/>
      <c r="GKL34" s="36"/>
      <c r="GKM34" s="36"/>
      <c r="GKN34" s="36"/>
      <c r="GKO34" s="36"/>
      <c r="GKP34" s="36"/>
      <c r="GKQ34" s="36"/>
      <c r="GKR34" s="36"/>
      <c r="GKS34" s="36"/>
      <c r="GKT34" s="36"/>
      <c r="GKU34" s="36"/>
      <c r="GKV34" s="36"/>
      <c r="GKW34" s="36"/>
      <c r="GKX34" s="36"/>
      <c r="GKY34" s="36"/>
      <c r="GKZ34" s="36"/>
      <c r="GLA34" s="36"/>
      <c r="GLB34" s="36"/>
      <c r="GLC34" s="36"/>
      <c r="GLD34" s="36"/>
      <c r="GLE34" s="36"/>
      <c r="GLF34" s="36"/>
      <c r="GLG34" s="36"/>
      <c r="GLH34" s="36"/>
      <c r="GLI34" s="36"/>
      <c r="GLJ34" s="36"/>
      <c r="GLK34" s="36"/>
      <c r="GLL34" s="36"/>
      <c r="GLM34" s="36"/>
      <c r="GLN34" s="36"/>
      <c r="GLO34" s="36"/>
      <c r="GLP34" s="36"/>
      <c r="GLQ34" s="36"/>
      <c r="GLR34" s="36"/>
      <c r="GLS34" s="36"/>
      <c r="GLT34" s="36"/>
      <c r="GLU34" s="36"/>
      <c r="GLV34" s="36"/>
      <c r="GLW34" s="36"/>
      <c r="GLX34" s="36"/>
      <c r="GLY34" s="36"/>
      <c r="GLZ34" s="36"/>
      <c r="GMA34" s="36"/>
      <c r="GMB34" s="36"/>
      <c r="GMC34" s="36"/>
      <c r="GMD34" s="36"/>
      <c r="GME34" s="36"/>
      <c r="GMF34" s="36"/>
      <c r="GMG34" s="36"/>
      <c r="GMH34" s="36"/>
      <c r="GMI34" s="36"/>
      <c r="GMJ34" s="36"/>
      <c r="GMK34" s="36"/>
      <c r="GML34" s="36"/>
      <c r="GMM34" s="36"/>
      <c r="GMN34" s="36"/>
      <c r="GMO34" s="36"/>
      <c r="GMP34" s="36"/>
      <c r="GMQ34" s="36"/>
      <c r="GMR34" s="36"/>
      <c r="GMS34" s="36"/>
      <c r="GMT34" s="36"/>
      <c r="GMU34" s="36"/>
      <c r="GMV34" s="36"/>
      <c r="GMW34" s="36"/>
      <c r="GMX34" s="36"/>
      <c r="GMY34" s="36"/>
      <c r="GMZ34" s="36"/>
      <c r="GNA34" s="36"/>
      <c r="GNB34" s="36"/>
      <c r="GNC34" s="36"/>
      <c r="GND34" s="36"/>
      <c r="GNE34" s="36"/>
      <c r="GNF34" s="36"/>
      <c r="GNG34" s="36"/>
      <c r="GNH34" s="36"/>
      <c r="GNI34" s="36"/>
      <c r="GNJ34" s="36"/>
      <c r="GNK34" s="36"/>
      <c r="GNL34" s="36"/>
      <c r="GNM34" s="36"/>
      <c r="GNN34" s="36"/>
      <c r="GNO34" s="36"/>
      <c r="GNP34" s="36"/>
      <c r="GNQ34" s="36"/>
      <c r="GNR34" s="36"/>
      <c r="GNS34" s="36"/>
      <c r="GNT34" s="36"/>
      <c r="GNU34" s="36"/>
      <c r="GNV34" s="36"/>
      <c r="GNW34" s="36"/>
      <c r="GNX34" s="36"/>
      <c r="GNY34" s="36"/>
      <c r="GNZ34" s="36"/>
      <c r="GOA34" s="36"/>
      <c r="GOB34" s="36"/>
      <c r="GOC34" s="36"/>
      <c r="GOD34" s="36"/>
      <c r="GOE34" s="36"/>
      <c r="GOF34" s="36"/>
      <c r="GOG34" s="36"/>
      <c r="GOH34" s="36"/>
      <c r="GOI34" s="36"/>
      <c r="GOJ34" s="36"/>
      <c r="GOK34" s="36"/>
      <c r="GOL34" s="36"/>
      <c r="GOM34" s="36"/>
      <c r="GON34" s="36"/>
      <c r="GOO34" s="36"/>
      <c r="GOP34" s="36"/>
      <c r="GOQ34" s="36"/>
      <c r="GOR34" s="36"/>
      <c r="GOS34" s="36"/>
      <c r="GOT34" s="36"/>
      <c r="GOU34" s="36"/>
      <c r="GOV34" s="36"/>
      <c r="GOW34" s="36"/>
      <c r="GOX34" s="36"/>
      <c r="GOY34" s="36"/>
      <c r="GOZ34" s="36"/>
      <c r="GPA34" s="36"/>
      <c r="GPB34" s="36"/>
      <c r="GPC34" s="36"/>
      <c r="GPD34" s="36"/>
      <c r="GPE34" s="36"/>
      <c r="GPF34" s="36"/>
      <c r="GPG34" s="36"/>
      <c r="GPH34" s="36"/>
      <c r="GPI34" s="36"/>
      <c r="GPJ34" s="36"/>
      <c r="GPK34" s="36"/>
      <c r="GPL34" s="36"/>
      <c r="GPM34" s="36"/>
      <c r="GPN34" s="36"/>
      <c r="GPO34" s="36"/>
      <c r="GPP34" s="36"/>
      <c r="GPQ34" s="36"/>
      <c r="GPR34" s="36"/>
      <c r="GPS34" s="36"/>
      <c r="GPT34" s="36"/>
      <c r="GPU34" s="36"/>
      <c r="GPV34" s="36"/>
      <c r="GPW34" s="36"/>
      <c r="GPX34" s="36"/>
      <c r="GPY34" s="36"/>
      <c r="GPZ34" s="36"/>
      <c r="GQA34" s="36"/>
      <c r="GQB34" s="36"/>
      <c r="GQC34" s="36"/>
      <c r="GQD34" s="36"/>
      <c r="GQE34" s="36"/>
      <c r="GQF34" s="36"/>
      <c r="GQG34" s="36"/>
      <c r="GQH34" s="36"/>
      <c r="GQI34" s="36"/>
      <c r="GQJ34" s="36"/>
      <c r="GQK34" s="36"/>
      <c r="GQL34" s="36"/>
      <c r="GQM34" s="36"/>
      <c r="GQN34" s="36"/>
      <c r="GQO34" s="36"/>
      <c r="GQP34" s="36"/>
      <c r="GQQ34" s="36"/>
      <c r="GQR34" s="36"/>
      <c r="GQS34" s="36"/>
      <c r="GQT34" s="36"/>
      <c r="GQU34" s="36"/>
      <c r="GQV34" s="36"/>
      <c r="GQW34" s="36"/>
      <c r="GQX34" s="36"/>
      <c r="GQY34" s="36"/>
      <c r="GQZ34" s="36"/>
      <c r="GRA34" s="36"/>
      <c r="GRB34" s="36"/>
      <c r="GRC34" s="36"/>
      <c r="GRD34" s="36"/>
      <c r="GRE34" s="36"/>
      <c r="GRF34" s="36"/>
      <c r="GRG34" s="36"/>
      <c r="GRH34" s="36"/>
      <c r="GRI34" s="36"/>
      <c r="GRJ34" s="36"/>
      <c r="GRK34" s="36"/>
      <c r="GRL34" s="36"/>
      <c r="GRM34" s="36"/>
      <c r="GRN34" s="36"/>
      <c r="GRO34" s="36"/>
      <c r="GRP34" s="36"/>
      <c r="GRQ34" s="36"/>
      <c r="GRR34" s="36"/>
      <c r="GRS34" s="36"/>
      <c r="GRT34" s="36"/>
      <c r="GRU34" s="36"/>
      <c r="GRV34" s="36"/>
      <c r="GRW34" s="36"/>
      <c r="GRX34" s="36"/>
      <c r="GRY34" s="36"/>
      <c r="GRZ34" s="36"/>
      <c r="GSA34" s="36"/>
      <c r="GSB34" s="36"/>
      <c r="GSC34" s="36"/>
      <c r="GSD34" s="36"/>
      <c r="GSE34" s="36"/>
      <c r="GSF34" s="36"/>
      <c r="GSG34" s="36"/>
      <c r="GSH34" s="36"/>
      <c r="GSI34" s="36"/>
      <c r="GSJ34" s="36"/>
      <c r="GSK34" s="36"/>
      <c r="GSL34" s="36"/>
      <c r="GSM34" s="36"/>
      <c r="GSN34" s="36"/>
      <c r="GSO34" s="36"/>
      <c r="GSP34" s="36"/>
      <c r="GSQ34" s="36"/>
      <c r="GSR34" s="36"/>
      <c r="GSS34" s="36"/>
      <c r="GST34" s="36"/>
      <c r="GSU34" s="36"/>
      <c r="GSV34" s="36"/>
      <c r="GSW34" s="36"/>
      <c r="GSX34" s="36"/>
      <c r="GSY34" s="36"/>
      <c r="GSZ34" s="36"/>
      <c r="GTA34" s="36"/>
      <c r="GTB34" s="36"/>
      <c r="GTC34" s="36"/>
      <c r="GTD34" s="36"/>
      <c r="GTE34" s="36"/>
      <c r="GTF34" s="36"/>
      <c r="GTG34" s="36"/>
      <c r="GTH34" s="36"/>
      <c r="GTI34" s="36"/>
      <c r="GTJ34" s="36"/>
      <c r="GTK34" s="36"/>
      <c r="GTL34" s="36"/>
      <c r="GTM34" s="36"/>
      <c r="GTN34" s="36"/>
      <c r="GTO34" s="36"/>
      <c r="GTP34" s="36"/>
      <c r="GTQ34" s="36"/>
      <c r="GTR34" s="36"/>
      <c r="GTS34" s="36"/>
      <c r="GTT34" s="36"/>
      <c r="GTU34" s="36"/>
      <c r="GTV34" s="36"/>
      <c r="GTW34" s="36"/>
      <c r="GTX34" s="36"/>
      <c r="GTY34" s="36"/>
      <c r="GTZ34" s="36"/>
      <c r="GUA34" s="36"/>
      <c r="GUB34" s="36"/>
      <c r="GUC34" s="36"/>
      <c r="GUD34" s="36"/>
      <c r="GUE34" s="36"/>
      <c r="GUF34" s="36"/>
      <c r="GUG34" s="36"/>
      <c r="GUH34" s="36"/>
      <c r="GUI34" s="36"/>
      <c r="GUJ34" s="36"/>
      <c r="GUK34" s="36"/>
      <c r="GUL34" s="36"/>
      <c r="GUM34" s="36"/>
      <c r="GUN34" s="36"/>
      <c r="GUO34" s="36"/>
      <c r="GUP34" s="36"/>
      <c r="GUQ34" s="36"/>
      <c r="GUR34" s="36"/>
      <c r="GUS34" s="36"/>
      <c r="GUT34" s="36"/>
      <c r="GUU34" s="36"/>
      <c r="GUV34" s="36"/>
      <c r="GUW34" s="36"/>
      <c r="GUX34" s="36"/>
      <c r="GUY34" s="36"/>
      <c r="GUZ34" s="36"/>
      <c r="GVA34" s="36"/>
      <c r="GVB34" s="36"/>
      <c r="GVC34" s="36"/>
      <c r="GVD34" s="36"/>
      <c r="GVE34" s="36"/>
      <c r="GVF34" s="36"/>
      <c r="GVG34" s="36"/>
      <c r="GVH34" s="36"/>
      <c r="GVI34" s="36"/>
      <c r="GVJ34" s="36"/>
      <c r="GVK34" s="36"/>
      <c r="GVL34" s="36"/>
      <c r="GVM34" s="36"/>
      <c r="GVN34" s="36"/>
      <c r="GVO34" s="36"/>
      <c r="GVP34" s="36"/>
      <c r="GVQ34" s="36"/>
      <c r="GVR34" s="36"/>
      <c r="GVS34" s="36"/>
      <c r="GVT34" s="36"/>
      <c r="GVU34" s="36"/>
      <c r="GVV34" s="36"/>
      <c r="GVW34" s="36"/>
      <c r="GVX34" s="36"/>
      <c r="GVY34" s="36"/>
      <c r="GVZ34" s="36"/>
      <c r="GWA34" s="36"/>
      <c r="GWB34" s="36"/>
      <c r="GWC34" s="36"/>
      <c r="GWD34" s="36"/>
      <c r="GWE34" s="36"/>
      <c r="GWF34" s="36"/>
      <c r="GWG34" s="36"/>
      <c r="GWH34" s="36"/>
      <c r="GWI34" s="36"/>
      <c r="GWJ34" s="36"/>
      <c r="GWK34" s="36"/>
      <c r="GWL34" s="36"/>
      <c r="GWM34" s="36"/>
      <c r="GWN34" s="36"/>
      <c r="GWO34" s="36"/>
      <c r="GWP34" s="36"/>
      <c r="GWQ34" s="36"/>
      <c r="GWR34" s="36"/>
      <c r="GWS34" s="36"/>
      <c r="GWT34" s="36"/>
      <c r="GWU34" s="36"/>
      <c r="GWV34" s="36"/>
      <c r="GWW34" s="36"/>
      <c r="GWX34" s="36"/>
      <c r="GWY34" s="36"/>
      <c r="GWZ34" s="36"/>
      <c r="GXA34" s="36"/>
      <c r="GXB34" s="36"/>
      <c r="GXC34" s="36"/>
      <c r="GXD34" s="36"/>
      <c r="GXE34" s="36"/>
      <c r="GXF34" s="36"/>
      <c r="GXG34" s="36"/>
      <c r="GXH34" s="36"/>
      <c r="GXI34" s="36"/>
      <c r="GXJ34" s="36"/>
      <c r="GXK34" s="36"/>
      <c r="GXL34" s="36"/>
      <c r="GXM34" s="36"/>
      <c r="GXN34" s="36"/>
      <c r="GXO34" s="36"/>
      <c r="GXP34" s="36"/>
      <c r="GXQ34" s="36"/>
      <c r="GXR34" s="36"/>
      <c r="GXS34" s="36"/>
      <c r="GXT34" s="36"/>
      <c r="GXU34" s="36"/>
      <c r="GXV34" s="36"/>
      <c r="GXW34" s="36"/>
      <c r="GXX34" s="36"/>
      <c r="GXY34" s="36"/>
      <c r="GXZ34" s="36"/>
      <c r="GYA34" s="36"/>
      <c r="GYB34" s="36"/>
      <c r="GYC34" s="36"/>
      <c r="GYD34" s="36"/>
      <c r="GYE34" s="36"/>
      <c r="GYF34" s="36"/>
      <c r="GYG34" s="36"/>
      <c r="GYH34" s="36"/>
      <c r="GYI34" s="36"/>
      <c r="GYJ34" s="36"/>
      <c r="GYK34" s="36"/>
      <c r="GYL34" s="36"/>
      <c r="GYM34" s="36"/>
      <c r="GYN34" s="36"/>
      <c r="GYO34" s="36"/>
      <c r="GYP34" s="36"/>
      <c r="GYQ34" s="36"/>
      <c r="GYR34" s="36"/>
      <c r="GYS34" s="36"/>
      <c r="GYT34" s="36"/>
      <c r="GYU34" s="36"/>
      <c r="GYV34" s="36"/>
      <c r="GYW34" s="36"/>
      <c r="GYX34" s="36"/>
      <c r="GYY34" s="36"/>
      <c r="GYZ34" s="36"/>
      <c r="GZA34" s="36"/>
      <c r="GZB34" s="36"/>
      <c r="GZC34" s="36"/>
      <c r="GZD34" s="36"/>
      <c r="GZE34" s="36"/>
      <c r="GZF34" s="36"/>
      <c r="GZG34" s="36"/>
      <c r="GZH34" s="36"/>
      <c r="GZI34" s="36"/>
      <c r="GZJ34" s="36"/>
      <c r="GZK34" s="36"/>
      <c r="GZL34" s="36"/>
      <c r="GZM34" s="36"/>
      <c r="GZN34" s="36"/>
      <c r="GZO34" s="36"/>
      <c r="GZP34" s="36"/>
      <c r="GZQ34" s="36"/>
      <c r="GZR34" s="36"/>
      <c r="GZS34" s="36"/>
      <c r="GZT34" s="36"/>
      <c r="GZU34" s="36"/>
      <c r="GZV34" s="36"/>
      <c r="GZW34" s="36"/>
      <c r="GZX34" s="36"/>
      <c r="GZY34" s="36"/>
      <c r="GZZ34" s="36"/>
      <c r="HAA34" s="36"/>
      <c r="HAB34" s="36"/>
      <c r="HAC34" s="36"/>
      <c r="HAD34" s="36"/>
      <c r="HAE34" s="36"/>
      <c r="HAF34" s="36"/>
      <c r="HAG34" s="36"/>
      <c r="HAH34" s="36"/>
      <c r="HAI34" s="36"/>
      <c r="HAJ34" s="36"/>
      <c r="HAK34" s="36"/>
      <c r="HAL34" s="36"/>
      <c r="HAM34" s="36"/>
      <c r="HAN34" s="36"/>
      <c r="HAO34" s="36"/>
      <c r="HAP34" s="36"/>
      <c r="HAQ34" s="36"/>
      <c r="HAR34" s="36"/>
      <c r="HAS34" s="36"/>
      <c r="HAT34" s="36"/>
      <c r="HAU34" s="36"/>
      <c r="HAV34" s="36"/>
      <c r="HAW34" s="36"/>
      <c r="HAX34" s="36"/>
      <c r="HAY34" s="36"/>
      <c r="HAZ34" s="36"/>
      <c r="HBA34" s="36"/>
      <c r="HBB34" s="36"/>
      <c r="HBC34" s="36"/>
      <c r="HBD34" s="36"/>
      <c r="HBE34" s="36"/>
      <c r="HBF34" s="36"/>
      <c r="HBG34" s="36"/>
      <c r="HBH34" s="36"/>
      <c r="HBI34" s="36"/>
      <c r="HBJ34" s="36"/>
      <c r="HBK34" s="36"/>
      <c r="HBL34" s="36"/>
      <c r="HBM34" s="36"/>
      <c r="HBN34" s="36"/>
      <c r="HBO34" s="36"/>
      <c r="HBP34" s="36"/>
      <c r="HBQ34" s="36"/>
      <c r="HBR34" s="36"/>
      <c r="HBS34" s="36"/>
      <c r="HBT34" s="36"/>
      <c r="HBU34" s="36"/>
      <c r="HBV34" s="36"/>
      <c r="HBW34" s="36"/>
      <c r="HBX34" s="36"/>
      <c r="HBY34" s="36"/>
      <c r="HBZ34" s="36"/>
      <c r="HCA34" s="36"/>
      <c r="HCB34" s="36"/>
      <c r="HCC34" s="36"/>
      <c r="HCD34" s="36"/>
      <c r="HCE34" s="36"/>
      <c r="HCF34" s="36"/>
      <c r="HCG34" s="36"/>
      <c r="HCH34" s="36"/>
      <c r="HCI34" s="36"/>
      <c r="HCJ34" s="36"/>
      <c r="HCK34" s="36"/>
      <c r="HCL34" s="36"/>
      <c r="HCM34" s="36"/>
      <c r="HCN34" s="36"/>
      <c r="HCO34" s="36"/>
      <c r="HCP34" s="36"/>
      <c r="HCQ34" s="36"/>
      <c r="HCR34" s="36"/>
      <c r="HCS34" s="36"/>
      <c r="HCT34" s="36"/>
      <c r="HCU34" s="36"/>
      <c r="HCV34" s="36"/>
      <c r="HCW34" s="36"/>
      <c r="HCX34" s="36"/>
      <c r="HCY34" s="36"/>
      <c r="HCZ34" s="36"/>
      <c r="HDA34" s="36"/>
      <c r="HDB34" s="36"/>
      <c r="HDC34" s="36"/>
      <c r="HDD34" s="36"/>
      <c r="HDE34" s="36"/>
      <c r="HDF34" s="36"/>
      <c r="HDG34" s="36"/>
      <c r="HDH34" s="36"/>
      <c r="HDI34" s="36"/>
      <c r="HDJ34" s="36"/>
      <c r="HDK34" s="36"/>
      <c r="HDL34" s="36"/>
      <c r="HDM34" s="36"/>
      <c r="HDN34" s="36"/>
      <c r="HDO34" s="36"/>
      <c r="HDP34" s="36"/>
      <c r="HDQ34" s="36"/>
      <c r="HDR34" s="36"/>
      <c r="HDS34" s="36"/>
      <c r="HDT34" s="36"/>
      <c r="HDU34" s="36"/>
      <c r="HDV34" s="36"/>
      <c r="HDW34" s="36"/>
      <c r="HDX34" s="36"/>
      <c r="HDY34" s="36"/>
      <c r="HDZ34" s="36"/>
      <c r="HEA34" s="36"/>
      <c r="HEB34" s="36"/>
      <c r="HEC34" s="36"/>
      <c r="HED34" s="36"/>
      <c r="HEE34" s="36"/>
      <c r="HEF34" s="36"/>
      <c r="HEG34" s="36"/>
      <c r="HEH34" s="36"/>
      <c r="HEI34" s="36"/>
      <c r="HEJ34" s="36"/>
      <c r="HEK34" s="36"/>
      <c r="HEL34" s="36"/>
      <c r="HEM34" s="36"/>
      <c r="HEN34" s="36"/>
      <c r="HEO34" s="36"/>
      <c r="HEP34" s="36"/>
      <c r="HEQ34" s="36"/>
      <c r="HER34" s="36"/>
      <c r="HES34" s="36"/>
      <c r="HET34" s="36"/>
      <c r="HEU34" s="36"/>
      <c r="HEV34" s="36"/>
      <c r="HEW34" s="36"/>
      <c r="HEX34" s="36"/>
      <c r="HEY34" s="36"/>
      <c r="HEZ34" s="36"/>
      <c r="HFA34" s="36"/>
      <c r="HFB34" s="36"/>
      <c r="HFC34" s="36"/>
      <c r="HFD34" s="36"/>
      <c r="HFE34" s="36"/>
      <c r="HFF34" s="36"/>
      <c r="HFG34" s="36"/>
      <c r="HFH34" s="36"/>
      <c r="HFI34" s="36"/>
      <c r="HFJ34" s="36"/>
      <c r="HFK34" s="36"/>
      <c r="HFL34" s="36"/>
      <c r="HFM34" s="36"/>
      <c r="HFN34" s="36"/>
      <c r="HFO34" s="36"/>
      <c r="HFP34" s="36"/>
      <c r="HFQ34" s="36"/>
      <c r="HFR34" s="36"/>
      <c r="HFS34" s="36"/>
      <c r="HFT34" s="36"/>
      <c r="HFU34" s="36"/>
      <c r="HFV34" s="36"/>
      <c r="HFW34" s="36"/>
      <c r="HFX34" s="36"/>
      <c r="HFY34" s="36"/>
      <c r="HFZ34" s="36"/>
      <c r="HGA34" s="36"/>
      <c r="HGB34" s="36"/>
      <c r="HGC34" s="36"/>
      <c r="HGD34" s="36"/>
      <c r="HGE34" s="36"/>
      <c r="HGF34" s="36"/>
      <c r="HGG34" s="36"/>
      <c r="HGH34" s="36"/>
      <c r="HGI34" s="36"/>
      <c r="HGJ34" s="36"/>
      <c r="HGK34" s="36"/>
      <c r="HGL34" s="36"/>
      <c r="HGM34" s="36"/>
      <c r="HGN34" s="36"/>
      <c r="HGO34" s="36"/>
      <c r="HGP34" s="36"/>
      <c r="HGQ34" s="36"/>
      <c r="HGR34" s="36"/>
      <c r="HGS34" s="36"/>
      <c r="HGT34" s="36"/>
      <c r="HGU34" s="36"/>
      <c r="HGV34" s="36"/>
      <c r="HGW34" s="36"/>
      <c r="HGX34" s="36"/>
      <c r="HGY34" s="36"/>
      <c r="HGZ34" s="36"/>
      <c r="HHA34" s="36"/>
      <c r="HHB34" s="36"/>
      <c r="HHC34" s="36"/>
      <c r="HHD34" s="36"/>
      <c r="HHE34" s="36"/>
      <c r="HHF34" s="36"/>
      <c r="HHG34" s="36"/>
      <c r="HHH34" s="36"/>
      <c r="HHI34" s="36"/>
      <c r="HHJ34" s="36"/>
      <c r="HHK34" s="36"/>
      <c r="HHL34" s="36"/>
      <c r="HHM34" s="36"/>
      <c r="HHN34" s="36"/>
      <c r="HHO34" s="36"/>
      <c r="HHP34" s="36"/>
      <c r="HHQ34" s="36"/>
      <c r="HHR34" s="36"/>
      <c r="HHS34" s="36"/>
      <c r="HHT34" s="36"/>
      <c r="HHU34" s="36"/>
      <c r="HHV34" s="36"/>
      <c r="HHW34" s="36"/>
      <c r="HHX34" s="36"/>
      <c r="HHY34" s="36"/>
      <c r="HHZ34" s="36"/>
      <c r="HIA34" s="36"/>
      <c r="HIB34" s="36"/>
      <c r="HIC34" s="36"/>
      <c r="HID34" s="36"/>
      <c r="HIE34" s="36"/>
      <c r="HIF34" s="36"/>
      <c r="HIG34" s="36"/>
      <c r="HIH34" s="36"/>
      <c r="HII34" s="36"/>
      <c r="HIJ34" s="36"/>
      <c r="HIK34" s="36"/>
      <c r="HIL34" s="36"/>
      <c r="HIM34" s="36"/>
      <c r="HIN34" s="36"/>
      <c r="HIO34" s="36"/>
      <c r="HIP34" s="36"/>
      <c r="HIQ34" s="36"/>
      <c r="HIR34" s="36"/>
      <c r="HIS34" s="36"/>
      <c r="HIT34" s="36"/>
      <c r="HIU34" s="36"/>
      <c r="HIV34" s="36"/>
      <c r="HIW34" s="36"/>
      <c r="HIX34" s="36"/>
      <c r="HIY34" s="36"/>
      <c r="HIZ34" s="36"/>
      <c r="HJA34" s="36"/>
      <c r="HJB34" s="36"/>
      <c r="HJC34" s="36"/>
      <c r="HJD34" s="36"/>
      <c r="HJE34" s="36"/>
      <c r="HJF34" s="36"/>
      <c r="HJG34" s="36"/>
      <c r="HJH34" s="36"/>
      <c r="HJI34" s="36"/>
      <c r="HJJ34" s="36"/>
      <c r="HJK34" s="36"/>
      <c r="HJL34" s="36"/>
      <c r="HJM34" s="36"/>
      <c r="HJN34" s="36"/>
      <c r="HJO34" s="36"/>
      <c r="HJP34" s="36"/>
      <c r="HJQ34" s="36"/>
      <c r="HJR34" s="36"/>
      <c r="HJS34" s="36"/>
      <c r="HJT34" s="36"/>
      <c r="HJU34" s="36"/>
      <c r="HJV34" s="36"/>
      <c r="HJW34" s="36"/>
      <c r="HJX34" s="36"/>
      <c r="HJY34" s="36"/>
      <c r="HJZ34" s="36"/>
      <c r="HKA34" s="36"/>
      <c r="HKB34" s="36"/>
      <c r="HKC34" s="36"/>
      <c r="HKD34" s="36"/>
      <c r="HKE34" s="36"/>
      <c r="HKF34" s="36"/>
      <c r="HKG34" s="36"/>
      <c r="HKH34" s="36"/>
      <c r="HKI34" s="36"/>
      <c r="HKJ34" s="36"/>
      <c r="HKK34" s="36"/>
      <c r="HKL34" s="36"/>
      <c r="HKM34" s="36"/>
      <c r="HKN34" s="36"/>
      <c r="HKO34" s="36"/>
      <c r="HKP34" s="36"/>
      <c r="HKQ34" s="36"/>
      <c r="HKR34" s="36"/>
      <c r="HKS34" s="36"/>
      <c r="HKT34" s="36"/>
      <c r="HKU34" s="36"/>
      <c r="HKV34" s="36"/>
      <c r="HKW34" s="36"/>
      <c r="HKX34" s="36"/>
      <c r="HKY34" s="36"/>
      <c r="HKZ34" s="36"/>
      <c r="HLA34" s="36"/>
      <c r="HLB34" s="36"/>
      <c r="HLC34" s="36"/>
      <c r="HLD34" s="36"/>
      <c r="HLE34" s="36"/>
      <c r="HLF34" s="36"/>
      <c r="HLG34" s="36"/>
      <c r="HLH34" s="36"/>
      <c r="HLI34" s="36"/>
      <c r="HLJ34" s="36"/>
      <c r="HLK34" s="36"/>
      <c r="HLL34" s="36"/>
      <c r="HLM34" s="36"/>
      <c r="HLN34" s="36"/>
      <c r="HLO34" s="36"/>
      <c r="HLP34" s="36"/>
      <c r="HLQ34" s="36"/>
      <c r="HLR34" s="36"/>
      <c r="HLS34" s="36"/>
      <c r="HLT34" s="36"/>
      <c r="HLU34" s="36"/>
      <c r="HLV34" s="36"/>
      <c r="HLW34" s="36"/>
      <c r="HLX34" s="36"/>
      <c r="HLY34" s="36"/>
      <c r="HLZ34" s="36"/>
      <c r="HMA34" s="36"/>
      <c r="HMB34" s="36"/>
      <c r="HMC34" s="36"/>
      <c r="HMD34" s="36"/>
      <c r="HME34" s="36"/>
      <c r="HMF34" s="36"/>
      <c r="HMG34" s="36"/>
      <c r="HMH34" s="36"/>
      <c r="HMI34" s="36"/>
      <c r="HMJ34" s="36"/>
      <c r="HMK34" s="36"/>
      <c r="HML34" s="36"/>
      <c r="HMM34" s="36"/>
      <c r="HMN34" s="36"/>
      <c r="HMO34" s="36"/>
      <c r="HMP34" s="36"/>
      <c r="HMQ34" s="36"/>
      <c r="HMR34" s="36"/>
      <c r="HMS34" s="36"/>
      <c r="HMT34" s="36"/>
      <c r="HMU34" s="36"/>
      <c r="HMV34" s="36"/>
      <c r="HMW34" s="36"/>
      <c r="HMX34" s="36"/>
      <c r="HMY34" s="36"/>
      <c r="HMZ34" s="36"/>
      <c r="HNA34" s="36"/>
      <c r="HNB34" s="36"/>
      <c r="HNC34" s="36"/>
      <c r="HND34" s="36"/>
      <c r="HNE34" s="36"/>
      <c r="HNF34" s="36"/>
      <c r="HNG34" s="36"/>
      <c r="HNH34" s="36"/>
      <c r="HNI34" s="36"/>
      <c r="HNJ34" s="36"/>
      <c r="HNK34" s="36"/>
      <c r="HNL34" s="36"/>
      <c r="HNM34" s="36"/>
      <c r="HNN34" s="36"/>
      <c r="HNO34" s="36"/>
      <c r="HNP34" s="36"/>
      <c r="HNQ34" s="36"/>
      <c r="HNR34" s="36"/>
      <c r="HNS34" s="36"/>
      <c r="HNT34" s="36"/>
      <c r="HNU34" s="36"/>
      <c r="HNV34" s="36"/>
      <c r="HNW34" s="36"/>
      <c r="HNX34" s="36"/>
      <c r="HNY34" s="36"/>
      <c r="HNZ34" s="36"/>
      <c r="HOA34" s="36"/>
      <c r="HOB34" s="36"/>
      <c r="HOC34" s="36"/>
      <c r="HOD34" s="36"/>
      <c r="HOE34" s="36"/>
      <c r="HOF34" s="36"/>
      <c r="HOG34" s="36"/>
      <c r="HOH34" s="36"/>
      <c r="HOI34" s="36"/>
      <c r="HOJ34" s="36"/>
      <c r="HOK34" s="36"/>
      <c r="HOL34" s="36"/>
      <c r="HOM34" s="36"/>
      <c r="HON34" s="36"/>
      <c r="HOO34" s="36"/>
      <c r="HOP34" s="36"/>
      <c r="HOQ34" s="36"/>
      <c r="HOR34" s="36"/>
      <c r="HOS34" s="36"/>
      <c r="HOT34" s="36"/>
      <c r="HOU34" s="36"/>
      <c r="HOV34" s="36"/>
      <c r="HOW34" s="36"/>
      <c r="HOX34" s="36"/>
      <c r="HOY34" s="36"/>
      <c r="HOZ34" s="36"/>
      <c r="HPA34" s="36"/>
      <c r="HPB34" s="36"/>
      <c r="HPC34" s="36"/>
      <c r="HPD34" s="36"/>
      <c r="HPE34" s="36"/>
      <c r="HPF34" s="36"/>
      <c r="HPG34" s="36"/>
      <c r="HPH34" s="36"/>
      <c r="HPI34" s="36"/>
      <c r="HPJ34" s="36"/>
      <c r="HPK34" s="36"/>
      <c r="HPL34" s="36"/>
      <c r="HPM34" s="36"/>
      <c r="HPN34" s="36"/>
      <c r="HPO34" s="36"/>
      <c r="HPP34" s="36"/>
      <c r="HPQ34" s="36"/>
      <c r="HPR34" s="36"/>
      <c r="HPS34" s="36"/>
      <c r="HPT34" s="36"/>
      <c r="HPU34" s="36"/>
      <c r="HPV34" s="36"/>
      <c r="HPW34" s="36"/>
      <c r="HPX34" s="36"/>
      <c r="HPY34" s="36"/>
      <c r="HPZ34" s="36"/>
      <c r="HQA34" s="36"/>
      <c r="HQB34" s="36"/>
      <c r="HQC34" s="36"/>
      <c r="HQD34" s="36"/>
      <c r="HQE34" s="36"/>
      <c r="HQF34" s="36"/>
      <c r="HQG34" s="36"/>
      <c r="HQH34" s="36"/>
      <c r="HQI34" s="36"/>
      <c r="HQJ34" s="36"/>
      <c r="HQK34" s="36"/>
      <c r="HQL34" s="36"/>
      <c r="HQM34" s="36"/>
      <c r="HQN34" s="36"/>
      <c r="HQO34" s="36"/>
      <c r="HQP34" s="36"/>
      <c r="HQQ34" s="36"/>
      <c r="HQR34" s="36"/>
      <c r="HQS34" s="36"/>
      <c r="HQT34" s="36"/>
      <c r="HQU34" s="36"/>
      <c r="HQV34" s="36"/>
      <c r="HQW34" s="36"/>
      <c r="HQX34" s="36"/>
      <c r="HQY34" s="36"/>
      <c r="HQZ34" s="36"/>
      <c r="HRA34" s="36"/>
      <c r="HRB34" s="36"/>
      <c r="HRC34" s="36"/>
      <c r="HRD34" s="36"/>
      <c r="HRE34" s="36"/>
      <c r="HRF34" s="36"/>
      <c r="HRG34" s="36"/>
      <c r="HRH34" s="36"/>
      <c r="HRI34" s="36"/>
      <c r="HRJ34" s="36"/>
      <c r="HRK34" s="36"/>
      <c r="HRL34" s="36"/>
      <c r="HRM34" s="36"/>
      <c r="HRN34" s="36"/>
      <c r="HRO34" s="36"/>
      <c r="HRP34" s="36"/>
      <c r="HRQ34" s="36"/>
      <c r="HRR34" s="36"/>
      <c r="HRS34" s="36"/>
      <c r="HRT34" s="36"/>
      <c r="HRU34" s="36"/>
      <c r="HRV34" s="36"/>
      <c r="HRW34" s="36"/>
      <c r="HRX34" s="36"/>
      <c r="HRY34" s="36"/>
      <c r="HRZ34" s="36"/>
      <c r="HSA34" s="36"/>
      <c r="HSB34" s="36"/>
      <c r="HSC34" s="36"/>
      <c r="HSD34" s="36"/>
      <c r="HSE34" s="36"/>
      <c r="HSF34" s="36"/>
      <c r="HSG34" s="36"/>
      <c r="HSH34" s="36"/>
      <c r="HSI34" s="36"/>
      <c r="HSJ34" s="36"/>
      <c r="HSK34" s="36"/>
      <c r="HSL34" s="36"/>
      <c r="HSM34" s="36"/>
      <c r="HSN34" s="36"/>
      <c r="HSO34" s="36"/>
      <c r="HSP34" s="36"/>
      <c r="HSQ34" s="36"/>
      <c r="HSR34" s="36"/>
      <c r="HSS34" s="36"/>
      <c r="HST34" s="36"/>
      <c r="HSU34" s="36"/>
      <c r="HSV34" s="36"/>
      <c r="HSW34" s="36"/>
      <c r="HSX34" s="36"/>
      <c r="HSY34" s="36"/>
      <c r="HSZ34" s="36"/>
      <c r="HTA34" s="36"/>
      <c r="HTB34" s="36"/>
      <c r="HTC34" s="36"/>
      <c r="HTD34" s="36"/>
      <c r="HTE34" s="36"/>
      <c r="HTF34" s="36"/>
      <c r="HTG34" s="36"/>
      <c r="HTH34" s="36"/>
      <c r="HTI34" s="36"/>
      <c r="HTJ34" s="36"/>
      <c r="HTK34" s="36"/>
      <c r="HTL34" s="36"/>
      <c r="HTM34" s="36"/>
      <c r="HTN34" s="36"/>
      <c r="HTO34" s="36"/>
      <c r="HTP34" s="36"/>
      <c r="HTQ34" s="36"/>
      <c r="HTR34" s="36"/>
      <c r="HTS34" s="36"/>
      <c r="HTT34" s="36"/>
      <c r="HTU34" s="36"/>
      <c r="HTV34" s="36"/>
      <c r="HTW34" s="36"/>
      <c r="HTX34" s="36"/>
      <c r="HTY34" s="36"/>
      <c r="HTZ34" s="36"/>
      <c r="HUA34" s="36"/>
      <c r="HUB34" s="36"/>
      <c r="HUC34" s="36"/>
      <c r="HUD34" s="36"/>
      <c r="HUE34" s="36"/>
      <c r="HUF34" s="36"/>
      <c r="HUG34" s="36"/>
      <c r="HUH34" s="36"/>
      <c r="HUI34" s="36"/>
      <c r="HUJ34" s="36"/>
      <c r="HUK34" s="36"/>
      <c r="HUL34" s="36"/>
      <c r="HUM34" s="36"/>
      <c r="HUN34" s="36"/>
      <c r="HUO34" s="36"/>
      <c r="HUP34" s="36"/>
      <c r="HUQ34" s="36"/>
      <c r="HUR34" s="36"/>
      <c r="HUS34" s="36"/>
      <c r="HUT34" s="36"/>
      <c r="HUU34" s="36"/>
      <c r="HUV34" s="36"/>
      <c r="HUW34" s="36"/>
      <c r="HUX34" s="36"/>
      <c r="HUY34" s="36"/>
      <c r="HUZ34" s="36"/>
      <c r="HVA34" s="36"/>
      <c r="HVB34" s="36"/>
      <c r="HVC34" s="36"/>
      <c r="HVD34" s="36"/>
      <c r="HVE34" s="36"/>
      <c r="HVF34" s="36"/>
      <c r="HVG34" s="36"/>
      <c r="HVH34" s="36"/>
      <c r="HVI34" s="36"/>
      <c r="HVJ34" s="36"/>
      <c r="HVK34" s="36"/>
      <c r="HVL34" s="36"/>
      <c r="HVM34" s="36"/>
      <c r="HVN34" s="36"/>
      <c r="HVO34" s="36"/>
      <c r="HVP34" s="36"/>
      <c r="HVQ34" s="36"/>
      <c r="HVR34" s="36"/>
      <c r="HVS34" s="36"/>
      <c r="HVT34" s="36"/>
      <c r="HVU34" s="36"/>
      <c r="HVV34" s="36"/>
      <c r="HVW34" s="36"/>
      <c r="HVX34" s="36"/>
      <c r="HVY34" s="36"/>
      <c r="HVZ34" s="36"/>
      <c r="HWA34" s="36"/>
      <c r="HWB34" s="36"/>
      <c r="HWC34" s="36"/>
      <c r="HWD34" s="36"/>
      <c r="HWE34" s="36"/>
      <c r="HWF34" s="36"/>
      <c r="HWG34" s="36"/>
      <c r="HWH34" s="36"/>
      <c r="HWI34" s="36"/>
      <c r="HWJ34" s="36"/>
      <c r="HWK34" s="36"/>
      <c r="HWL34" s="36"/>
      <c r="HWM34" s="36"/>
      <c r="HWN34" s="36"/>
      <c r="HWO34" s="36"/>
      <c r="HWP34" s="36"/>
      <c r="HWQ34" s="36"/>
      <c r="HWR34" s="36"/>
      <c r="HWS34" s="36"/>
      <c r="HWT34" s="36"/>
      <c r="HWU34" s="36"/>
      <c r="HWV34" s="36"/>
      <c r="HWW34" s="36"/>
      <c r="HWX34" s="36"/>
      <c r="HWY34" s="36"/>
      <c r="HWZ34" s="36"/>
      <c r="HXA34" s="36"/>
      <c r="HXB34" s="36"/>
      <c r="HXC34" s="36"/>
      <c r="HXD34" s="36"/>
      <c r="HXE34" s="36"/>
      <c r="HXF34" s="36"/>
      <c r="HXG34" s="36"/>
      <c r="HXH34" s="36"/>
      <c r="HXI34" s="36"/>
      <c r="HXJ34" s="36"/>
      <c r="HXK34" s="36"/>
      <c r="HXL34" s="36"/>
      <c r="HXM34" s="36"/>
      <c r="HXN34" s="36"/>
      <c r="HXO34" s="36"/>
      <c r="HXP34" s="36"/>
      <c r="HXQ34" s="36"/>
      <c r="HXR34" s="36"/>
      <c r="HXS34" s="36"/>
      <c r="HXT34" s="36"/>
      <c r="HXU34" s="36"/>
      <c r="HXV34" s="36"/>
      <c r="HXW34" s="36"/>
      <c r="HXX34" s="36"/>
      <c r="HXY34" s="36"/>
      <c r="HXZ34" s="36"/>
      <c r="HYA34" s="36"/>
      <c r="HYB34" s="36"/>
      <c r="HYC34" s="36"/>
      <c r="HYD34" s="36"/>
      <c r="HYE34" s="36"/>
      <c r="HYF34" s="36"/>
      <c r="HYG34" s="36"/>
      <c r="HYH34" s="36"/>
      <c r="HYI34" s="36"/>
      <c r="HYJ34" s="36"/>
      <c r="HYK34" s="36"/>
      <c r="HYL34" s="36"/>
      <c r="HYM34" s="36"/>
      <c r="HYN34" s="36"/>
      <c r="HYO34" s="36"/>
      <c r="HYP34" s="36"/>
      <c r="HYQ34" s="36"/>
      <c r="HYR34" s="36"/>
      <c r="HYS34" s="36"/>
      <c r="HYT34" s="36"/>
      <c r="HYU34" s="36"/>
      <c r="HYV34" s="36"/>
      <c r="HYW34" s="36"/>
      <c r="HYX34" s="36"/>
      <c r="HYY34" s="36"/>
      <c r="HYZ34" s="36"/>
      <c r="HZA34" s="36"/>
      <c r="HZB34" s="36"/>
      <c r="HZC34" s="36"/>
      <c r="HZD34" s="36"/>
      <c r="HZE34" s="36"/>
      <c r="HZF34" s="36"/>
      <c r="HZG34" s="36"/>
      <c r="HZH34" s="36"/>
      <c r="HZI34" s="36"/>
      <c r="HZJ34" s="36"/>
      <c r="HZK34" s="36"/>
      <c r="HZL34" s="36"/>
      <c r="HZM34" s="36"/>
      <c r="HZN34" s="36"/>
      <c r="HZO34" s="36"/>
      <c r="HZP34" s="36"/>
      <c r="HZQ34" s="36"/>
      <c r="HZR34" s="36"/>
      <c r="HZS34" s="36"/>
      <c r="HZT34" s="36"/>
      <c r="HZU34" s="36"/>
      <c r="HZV34" s="36"/>
      <c r="HZW34" s="36"/>
      <c r="HZX34" s="36"/>
      <c r="HZY34" s="36"/>
      <c r="HZZ34" s="36"/>
      <c r="IAA34" s="36"/>
      <c r="IAB34" s="36"/>
      <c r="IAC34" s="36"/>
      <c r="IAD34" s="36"/>
      <c r="IAE34" s="36"/>
      <c r="IAF34" s="36"/>
      <c r="IAG34" s="36"/>
      <c r="IAH34" s="36"/>
      <c r="IAI34" s="36"/>
      <c r="IAJ34" s="36"/>
      <c r="IAK34" s="36"/>
      <c r="IAL34" s="36"/>
      <c r="IAM34" s="36"/>
      <c r="IAN34" s="36"/>
      <c r="IAO34" s="36"/>
      <c r="IAP34" s="36"/>
      <c r="IAQ34" s="36"/>
      <c r="IAR34" s="36"/>
      <c r="IAS34" s="36"/>
      <c r="IAT34" s="36"/>
      <c r="IAU34" s="36"/>
      <c r="IAV34" s="36"/>
      <c r="IAW34" s="36"/>
      <c r="IAX34" s="36"/>
      <c r="IAY34" s="36"/>
      <c r="IAZ34" s="36"/>
      <c r="IBA34" s="36"/>
      <c r="IBB34" s="36"/>
      <c r="IBC34" s="36"/>
      <c r="IBD34" s="36"/>
      <c r="IBE34" s="36"/>
      <c r="IBF34" s="36"/>
      <c r="IBG34" s="36"/>
      <c r="IBH34" s="36"/>
      <c r="IBI34" s="36"/>
      <c r="IBJ34" s="36"/>
      <c r="IBK34" s="36"/>
      <c r="IBL34" s="36"/>
      <c r="IBM34" s="36"/>
      <c r="IBN34" s="36"/>
      <c r="IBO34" s="36"/>
      <c r="IBP34" s="36"/>
      <c r="IBQ34" s="36"/>
      <c r="IBR34" s="36"/>
      <c r="IBS34" s="36"/>
      <c r="IBT34" s="36"/>
      <c r="IBU34" s="36"/>
      <c r="IBV34" s="36"/>
      <c r="IBW34" s="36"/>
      <c r="IBX34" s="36"/>
      <c r="IBY34" s="36"/>
      <c r="IBZ34" s="36"/>
      <c r="ICA34" s="36"/>
      <c r="ICB34" s="36"/>
      <c r="ICC34" s="36"/>
      <c r="ICD34" s="36"/>
      <c r="ICE34" s="36"/>
      <c r="ICF34" s="36"/>
      <c r="ICG34" s="36"/>
      <c r="ICH34" s="36"/>
      <c r="ICI34" s="36"/>
      <c r="ICJ34" s="36"/>
      <c r="ICK34" s="36"/>
      <c r="ICL34" s="36"/>
      <c r="ICM34" s="36"/>
      <c r="ICN34" s="36"/>
      <c r="ICO34" s="36"/>
      <c r="ICP34" s="36"/>
      <c r="ICQ34" s="36"/>
      <c r="ICR34" s="36"/>
      <c r="ICS34" s="36"/>
      <c r="ICT34" s="36"/>
      <c r="ICU34" s="36"/>
      <c r="ICV34" s="36"/>
      <c r="ICW34" s="36"/>
      <c r="ICX34" s="36"/>
      <c r="ICY34" s="36"/>
      <c r="ICZ34" s="36"/>
      <c r="IDA34" s="36"/>
      <c r="IDB34" s="36"/>
      <c r="IDC34" s="36"/>
      <c r="IDD34" s="36"/>
      <c r="IDE34" s="36"/>
      <c r="IDF34" s="36"/>
      <c r="IDG34" s="36"/>
      <c r="IDH34" s="36"/>
      <c r="IDI34" s="36"/>
      <c r="IDJ34" s="36"/>
      <c r="IDK34" s="36"/>
      <c r="IDL34" s="36"/>
      <c r="IDM34" s="36"/>
      <c r="IDN34" s="36"/>
      <c r="IDO34" s="36"/>
      <c r="IDP34" s="36"/>
      <c r="IDQ34" s="36"/>
      <c r="IDR34" s="36"/>
      <c r="IDS34" s="36"/>
      <c r="IDT34" s="36"/>
      <c r="IDU34" s="36"/>
      <c r="IDV34" s="36"/>
      <c r="IDW34" s="36"/>
      <c r="IDX34" s="36"/>
      <c r="IDY34" s="36"/>
      <c r="IDZ34" s="36"/>
      <c r="IEA34" s="36"/>
      <c r="IEB34" s="36"/>
      <c r="IEC34" s="36"/>
      <c r="IED34" s="36"/>
      <c r="IEE34" s="36"/>
      <c r="IEF34" s="36"/>
      <c r="IEG34" s="36"/>
      <c r="IEH34" s="36"/>
      <c r="IEI34" s="36"/>
      <c r="IEJ34" s="36"/>
      <c r="IEK34" s="36"/>
      <c r="IEL34" s="36"/>
      <c r="IEM34" s="36"/>
      <c r="IEN34" s="36"/>
      <c r="IEO34" s="36"/>
      <c r="IEP34" s="36"/>
      <c r="IEQ34" s="36"/>
      <c r="IER34" s="36"/>
      <c r="IES34" s="36"/>
      <c r="IET34" s="36"/>
      <c r="IEU34" s="36"/>
      <c r="IEV34" s="36"/>
      <c r="IEW34" s="36"/>
      <c r="IEX34" s="36"/>
      <c r="IEY34" s="36"/>
      <c r="IEZ34" s="36"/>
      <c r="IFA34" s="36"/>
      <c r="IFB34" s="36"/>
      <c r="IFC34" s="36"/>
      <c r="IFD34" s="36"/>
      <c r="IFE34" s="36"/>
      <c r="IFF34" s="36"/>
      <c r="IFG34" s="36"/>
      <c r="IFH34" s="36"/>
      <c r="IFI34" s="36"/>
      <c r="IFJ34" s="36"/>
      <c r="IFK34" s="36"/>
      <c r="IFL34" s="36"/>
      <c r="IFM34" s="36"/>
      <c r="IFN34" s="36"/>
      <c r="IFO34" s="36"/>
      <c r="IFP34" s="36"/>
      <c r="IFQ34" s="36"/>
      <c r="IFR34" s="36"/>
      <c r="IFS34" s="36"/>
      <c r="IFT34" s="36"/>
      <c r="IFU34" s="36"/>
      <c r="IFV34" s="36"/>
      <c r="IFW34" s="36"/>
      <c r="IFX34" s="36"/>
      <c r="IFY34" s="36"/>
      <c r="IFZ34" s="36"/>
      <c r="IGA34" s="36"/>
      <c r="IGB34" s="36"/>
      <c r="IGC34" s="36"/>
      <c r="IGD34" s="36"/>
      <c r="IGE34" s="36"/>
      <c r="IGF34" s="36"/>
      <c r="IGG34" s="36"/>
      <c r="IGH34" s="36"/>
      <c r="IGI34" s="36"/>
      <c r="IGJ34" s="36"/>
      <c r="IGK34" s="36"/>
      <c r="IGL34" s="36"/>
      <c r="IGM34" s="36"/>
      <c r="IGN34" s="36"/>
      <c r="IGO34" s="36"/>
      <c r="IGP34" s="36"/>
      <c r="IGQ34" s="36"/>
      <c r="IGR34" s="36"/>
      <c r="IGS34" s="36"/>
      <c r="IGT34" s="36"/>
      <c r="IGU34" s="36"/>
      <c r="IGV34" s="36"/>
      <c r="IGW34" s="36"/>
      <c r="IGX34" s="36"/>
      <c r="IGY34" s="36"/>
      <c r="IGZ34" s="36"/>
      <c r="IHA34" s="36"/>
      <c r="IHB34" s="36"/>
      <c r="IHC34" s="36"/>
      <c r="IHD34" s="36"/>
      <c r="IHE34" s="36"/>
      <c r="IHF34" s="36"/>
      <c r="IHG34" s="36"/>
      <c r="IHH34" s="36"/>
      <c r="IHI34" s="36"/>
      <c r="IHJ34" s="36"/>
      <c r="IHK34" s="36"/>
      <c r="IHL34" s="36"/>
      <c r="IHM34" s="36"/>
      <c r="IHN34" s="36"/>
      <c r="IHO34" s="36"/>
      <c r="IHP34" s="36"/>
      <c r="IHQ34" s="36"/>
      <c r="IHR34" s="36"/>
      <c r="IHS34" s="36"/>
      <c r="IHT34" s="36"/>
      <c r="IHU34" s="36"/>
      <c r="IHV34" s="36"/>
      <c r="IHW34" s="36"/>
      <c r="IHX34" s="36"/>
      <c r="IHY34" s="36"/>
      <c r="IHZ34" s="36"/>
      <c r="IIA34" s="36"/>
      <c r="IIB34" s="36"/>
      <c r="IIC34" s="36"/>
      <c r="IID34" s="36"/>
      <c r="IIE34" s="36"/>
      <c r="IIF34" s="36"/>
      <c r="IIG34" s="36"/>
      <c r="IIH34" s="36"/>
      <c r="III34" s="36"/>
      <c r="IIJ34" s="36"/>
      <c r="IIK34" s="36"/>
      <c r="IIL34" s="36"/>
      <c r="IIM34" s="36"/>
      <c r="IIN34" s="36"/>
      <c r="IIO34" s="36"/>
      <c r="IIP34" s="36"/>
      <c r="IIQ34" s="36"/>
      <c r="IIR34" s="36"/>
      <c r="IIS34" s="36"/>
      <c r="IIT34" s="36"/>
      <c r="IIU34" s="36"/>
      <c r="IIV34" s="36"/>
      <c r="IIW34" s="36"/>
      <c r="IIX34" s="36"/>
      <c r="IIY34" s="36"/>
      <c r="IIZ34" s="36"/>
      <c r="IJA34" s="36"/>
      <c r="IJB34" s="36"/>
      <c r="IJC34" s="36"/>
      <c r="IJD34" s="36"/>
      <c r="IJE34" s="36"/>
      <c r="IJF34" s="36"/>
      <c r="IJG34" s="36"/>
      <c r="IJH34" s="36"/>
      <c r="IJI34" s="36"/>
      <c r="IJJ34" s="36"/>
      <c r="IJK34" s="36"/>
      <c r="IJL34" s="36"/>
      <c r="IJM34" s="36"/>
      <c r="IJN34" s="36"/>
      <c r="IJO34" s="36"/>
      <c r="IJP34" s="36"/>
      <c r="IJQ34" s="36"/>
      <c r="IJR34" s="36"/>
      <c r="IJS34" s="36"/>
      <c r="IJT34" s="36"/>
      <c r="IJU34" s="36"/>
      <c r="IJV34" s="36"/>
      <c r="IJW34" s="36"/>
      <c r="IJX34" s="36"/>
      <c r="IJY34" s="36"/>
      <c r="IJZ34" s="36"/>
      <c r="IKA34" s="36"/>
      <c r="IKB34" s="36"/>
      <c r="IKC34" s="36"/>
      <c r="IKD34" s="36"/>
      <c r="IKE34" s="36"/>
      <c r="IKF34" s="36"/>
      <c r="IKG34" s="36"/>
      <c r="IKH34" s="36"/>
      <c r="IKI34" s="36"/>
      <c r="IKJ34" s="36"/>
      <c r="IKK34" s="36"/>
      <c r="IKL34" s="36"/>
      <c r="IKM34" s="36"/>
      <c r="IKN34" s="36"/>
      <c r="IKO34" s="36"/>
      <c r="IKP34" s="36"/>
      <c r="IKQ34" s="36"/>
      <c r="IKR34" s="36"/>
      <c r="IKS34" s="36"/>
      <c r="IKT34" s="36"/>
      <c r="IKU34" s="36"/>
      <c r="IKV34" s="36"/>
      <c r="IKW34" s="36"/>
      <c r="IKX34" s="36"/>
      <c r="IKY34" s="36"/>
      <c r="IKZ34" s="36"/>
      <c r="ILA34" s="36"/>
      <c r="ILB34" s="36"/>
      <c r="ILC34" s="36"/>
      <c r="ILD34" s="36"/>
      <c r="ILE34" s="36"/>
      <c r="ILF34" s="36"/>
      <c r="ILG34" s="36"/>
      <c r="ILH34" s="36"/>
      <c r="ILI34" s="36"/>
      <c r="ILJ34" s="36"/>
      <c r="ILK34" s="36"/>
      <c r="ILL34" s="36"/>
      <c r="ILM34" s="36"/>
      <c r="ILN34" s="36"/>
      <c r="ILO34" s="36"/>
      <c r="ILP34" s="36"/>
      <c r="ILQ34" s="36"/>
      <c r="ILR34" s="36"/>
      <c r="ILS34" s="36"/>
      <c r="ILT34" s="36"/>
      <c r="ILU34" s="36"/>
      <c r="ILV34" s="36"/>
      <c r="ILW34" s="36"/>
      <c r="ILX34" s="36"/>
      <c r="ILY34" s="36"/>
      <c r="ILZ34" s="36"/>
      <c r="IMA34" s="36"/>
      <c r="IMB34" s="36"/>
      <c r="IMC34" s="36"/>
      <c r="IMD34" s="36"/>
      <c r="IME34" s="36"/>
      <c r="IMF34" s="36"/>
      <c r="IMG34" s="36"/>
      <c r="IMH34" s="36"/>
      <c r="IMI34" s="36"/>
      <c r="IMJ34" s="36"/>
      <c r="IMK34" s="36"/>
      <c r="IML34" s="36"/>
      <c r="IMM34" s="36"/>
      <c r="IMN34" s="36"/>
      <c r="IMO34" s="36"/>
      <c r="IMP34" s="36"/>
      <c r="IMQ34" s="36"/>
      <c r="IMR34" s="36"/>
      <c r="IMS34" s="36"/>
      <c r="IMT34" s="36"/>
      <c r="IMU34" s="36"/>
      <c r="IMV34" s="36"/>
      <c r="IMW34" s="36"/>
      <c r="IMX34" s="36"/>
      <c r="IMY34" s="36"/>
      <c r="IMZ34" s="36"/>
      <c r="INA34" s="36"/>
      <c r="INB34" s="36"/>
      <c r="INC34" s="36"/>
      <c r="IND34" s="36"/>
      <c r="INE34" s="36"/>
      <c r="INF34" s="36"/>
      <c r="ING34" s="36"/>
      <c r="INH34" s="36"/>
      <c r="INI34" s="36"/>
      <c r="INJ34" s="36"/>
      <c r="INK34" s="36"/>
      <c r="INL34" s="36"/>
      <c r="INM34" s="36"/>
      <c r="INN34" s="36"/>
      <c r="INO34" s="36"/>
      <c r="INP34" s="36"/>
      <c r="INQ34" s="36"/>
      <c r="INR34" s="36"/>
      <c r="INS34" s="36"/>
      <c r="INT34" s="36"/>
      <c r="INU34" s="36"/>
      <c r="INV34" s="36"/>
      <c r="INW34" s="36"/>
      <c r="INX34" s="36"/>
      <c r="INY34" s="36"/>
      <c r="INZ34" s="36"/>
      <c r="IOA34" s="36"/>
      <c r="IOB34" s="36"/>
      <c r="IOC34" s="36"/>
      <c r="IOD34" s="36"/>
      <c r="IOE34" s="36"/>
      <c r="IOF34" s="36"/>
      <c r="IOG34" s="36"/>
      <c r="IOH34" s="36"/>
      <c r="IOI34" s="36"/>
      <c r="IOJ34" s="36"/>
      <c r="IOK34" s="36"/>
      <c r="IOL34" s="36"/>
      <c r="IOM34" s="36"/>
      <c r="ION34" s="36"/>
      <c r="IOO34" s="36"/>
      <c r="IOP34" s="36"/>
      <c r="IOQ34" s="36"/>
      <c r="IOR34" s="36"/>
      <c r="IOS34" s="36"/>
      <c r="IOT34" s="36"/>
      <c r="IOU34" s="36"/>
      <c r="IOV34" s="36"/>
      <c r="IOW34" s="36"/>
      <c r="IOX34" s="36"/>
      <c r="IOY34" s="36"/>
      <c r="IOZ34" s="36"/>
      <c r="IPA34" s="36"/>
      <c r="IPB34" s="36"/>
      <c r="IPC34" s="36"/>
      <c r="IPD34" s="36"/>
      <c r="IPE34" s="36"/>
      <c r="IPF34" s="36"/>
      <c r="IPG34" s="36"/>
      <c r="IPH34" s="36"/>
      <c r="IPI34" s="36"/>
      <c r="IPJ34" s="36"/>
      <c r="IPK34" s="36"/>
      <c r="IPL34" s="36"/>
      <c r="IPM34" s="36"/>
      <c r="IPN34" s="36"/>
      <c r="IPO34" s="36"/>
      <c r="IPP34" s="36"/>
      <c r="IPQ34" s="36"/>
      <c r="IPR34" s="36"/>
      <c r="IPS34" s="36"/>
      <c r="IPT34" s="36"/>
      <c r="IPU34" s="36"/>
      <c r="IPV34" s="36"/>
      <c r="IPW34" s="36"/>
      <c r="IPX34" s="36"/>
      <c r="IPY34" s="36"/>
      <c r="IPZ34" s="36"/>
      <c r="IQA34" s="36"/>
      <c r="IQB34" s="36"/>
      <c r="IQC34" s="36"/>
      <c r="IQD34" s="36"/>
      <c r="IQE34" s="36"/>
      <c r="IQF34" s="36"/>
      <c r="IQG34" s="36"/>
      <c r="IQH34" s="36"/>
      <c r="IQI34" s="36"/>
      <c r="IQJ34" s="36"/>
      <c r="IQK34" s="36"/>
      <c r="IQL34" s="36"/>
      <c r="IQM34" s="36"/>
      <c r="IQN34" s="36"/>
      <c r="IQO34" s="36"/>
      <c r="IQP34" s="36"/>
      <c r="IQQ34" s="36"/>
      <c r="IQR34" s="36"/>
      <c r="IQS34" s="36"/>
      <c r="IQT34" s="36"/>
      <c r="IQU34" s="36"/>
      <c r="IQV34" s="36"/>
      <c r="IQW34" s="36"/>
      <c r="IQX34" s="36"/>
      <c r="IQY34" s="36"/>
      <c r="IQZ34" s="36"/>
      <c r="IRA34" s="36"/>
      <c r="IRB34" s="36"/>
      <c r="IRC34" s="36"/>
      <c r="IRD34" s="36"/>
      <c r="IRE34" s="36"/>
      <c r="IRF34" s="36"/>
      <c r="IRG34" s="36"/>
      <c r="IRH34" s="36"/>
      <c r="IRI34" s="36"/>
      <c r="IRJ34" s="36"/>
      <c r="IRK34" s="36"/>
      <c r="IRL34" s="36"/>
      <c r="IRM34" s="36"/>
      <c r="IRN34" s="36"/>
      <c r="IRO34" s="36"/>
      <c r="IRP34" s="36"/>
      <c r="IRQ34" s="36"/>
      <c r="IRR34" s="36"/>
      <c r="IRS34" s="36"/>
      <c r="IRT34" s="36"/>
      <c r="IRU34" s="36"/>
      <c r="IRV34" s="36"/>
      <c r="IRW34" s="36"/>
      <c r="IRX34" s="36"/>
      <c r="IRY34" s="36"/>
      <c r="IRZ34" s="36"/>
      <c r="ISA34" s="36"/>
      <c r="ISB34" s="36"/>
      <c r="ISC34" s="36"/>
      <c r="ISD34" s="36"/>
      <c r="ISE34" s="36"/>
      <c r="ISF34" s="36"/>
      <c r="ISG34" s="36"/>
      <c r="ISH34" s="36"/>
      <c r="ISI34" s="36"/>
      <c r="ISJ34" s="36"/>
      <c r="ISK34" s="36"/>
      <c r="ISL34" s="36"/>
      <c r="ISM34" s="36"/>
      <c r="ISN34" s="36"/>
      <c r="ISO34" s="36"/>
      <c r="ISP34" s="36"/>
      <c r="ISQ34" s="36"/>
      <c r="ISR34" s="36"/>
      <c r="ISS34" s="36"/>
      <c r="IST34" s="36"/>
      <c r="ISU34" s="36"/>
      <c r="ISV34" s="36"/>
      <c r="ISW34" s="36"/>
      <c r="ISX34" s="36"/>
      <c r="ISY34" s="36"/>
      <c r="ISZ34" s="36"/>
      <c r="ITA34" s="36"/>
      <c r="ITB34" s="36"/>
      <c r="ITC34" s="36"/>
      <c r="ITD34" s="36"/>
      <c r="ITE34" s="36"/>
      <c r="ITF34" s="36"/>
      <c r="ITG34" s="36"/>
      <c r="ITH34" s="36"/>
      <c r="ITI34" s="36"/>
      <c r="ITJ34" s="36"/>
      <c r="ITK34" s="36"/>
      <c r="ITL34" s="36"/>
      <c r="ITM34" s="36"/>
      <c r="ITN34" s="36"/>
      <c r="ITO34" s="36"/>
      <c r="ITP34" s="36"/>
      <c r="ITQ34" s="36"/>
      <c r="ITR34" s="36"/>
      <c r="ITS34" s="36"/>
      <c r="ITT34" s="36"/>
      <c r="ITU34" s="36"/>
      <c r="ITV34" s="36"/>
      <c r="ITW34" s="36"/>
      <c r="ITX34" s="36"/>
      <c r="ITY34" s="36"/>
      <c r="ITZ34" s="36"/>
      <c r="IUA34" s="36"/>
      <c r="IUB34" s="36"/>
      <c r="IUC34" s="36"/>
      <c r="IUD34" s="36"/>
      <c r="IUE34" s="36"/>
      <c r="IUF34" s="36"/>
      <c r="IUG34" s="36"/>
      <c r="IUH34" s="36"/>
      <c r="IUI34" s="36"/>
      <c r="IUJ34" s="36"/>
      <c r="IUK34" s="36"/>
      <c r="IUL34" s="36"/>
      <c r="IUM34" s="36"/>
      <c r="IUN34" s="36"/>
      <c r="IUO34" s="36"/>
      <c r="IUP34" s="36"/>
      <c r="IUQ34" s="36"/>
      <c r="IUR34" s="36"/>
      <c r="IUS34" s="36"/>
      <c r="IUT34" s="36"/>
      <c r="IUU34" s="36"/>
      <c r="IUV34" s="36"/>
      <c r="IUW34" s="36"/>
      <c r="IUX34" s="36"/>
      <c r="IUY34" s="36"/>
      <c r="IUZ34" s="36"/>
      <c r="IVA34" s="36"/>
      <c r="IVB34" s="36"/>
      <c r="IVC34" s="36"/>
      <c r="IVD34" s="36"/>
      <c r="IVE34" s="36"/>
      <c r="IVF34" s="36"/>
      <c r="IVG34" s="36"/>
      <c r="IVH34" s="36"/>
      <c r="IVI34" s="36"/>
      <c r="IVJ34" s="36"/>
      <c r="IVK34" s="36"/>
      <c r="IVL34" s="36"/>
      <c r="IVM34" s="36"/>
      <c r="IVN34" s="36"/>
      <c r="IVO34" s="36"/>
      <c r="IVP34" s="36"/>
      <c r="IVQ34" s="36"/>
      <c r="IVR34" s="36"/>
      <c r="IVS34" s="36"/>
      <c r="IVT34" s="36"/>
      <c r="IVU34" s="36"/>
      <c r="IVV34" s="36"/>
      <c r="IVW34" s="36"/>
      <c r="IVX34" s="36"/>
      <c r="IVY34" s="36"/>
      <c r="IVZ34" s="36"/>
      <c r="IWA34" s="36"/>
      <c r="IWB34" s="36"/>
      <c r="IWC34" s="36"/>
      <c r="IWD34" s="36"/>
      <c r="IWE34" s="36"/>
      <c r="IWF34" s="36"/>
      <c r="IWG34" s="36"/>
      <c r="IWH34" s="36"/>
      <c r="IWI34" s="36"/>
      <c r="IWJ34" s="36"/>
      <c r="IWK34" s="36"/>
      <c r="IWL34" s="36"/>
      <c r="IWM34" s="36"/>
      <c r="IWN34" s="36"/>
      <c r="IWO34" s="36"/>
      <c r="IWP34" s="36"/>
      <c r="IWQ34" s="36"/>
      <c r="IWR34" s="36"/>
      <c r="IWS34" s="36"/>
      <c r="IWT34" s="36"/>
      <c r="IWU34" s="36"/>
      <c r="IWV34" s="36"/>
      <c r="IWW34" s="36"/>
      <c r="IWX34" s="36"/>
      <c r="IWY34" s="36"/>
      <c r="IWZ34" s="36"/>
      <c r="IXA34" s="36"/>
      <c r="IXB34" s="36"/>
      <c r="IXC34" s="36"/>
      <c r="IXD34" s="36"/>
      <c r="IXE34" s="36"/>
      <c r="IXF34" s="36"/>
      <c r="IXG34" s="36"/>
      <c r="IXH34" s="36"/>
      <c r="IXI34" s="36"/>
      <c r="IXJ34" s="36"/>
      <c r="IXK34" s="36"/>
      <c r="IXL34" s="36"/>
      <c r="IXM34" s="36"/>
      <c r="IXN34" s="36"/>
      <c r="IXO34" s="36"/>
      <c r="IXP34" s="36"/>
      <c r="IXQ34" s="36"/>
      <c r="IXR34" s="36"/>
      <c r="IXS34" s="36"/>
      <c r="IXT34" s="36"/>
      <c r="IXU34" s="36"/>
      <c r="IXV34" s="36"/>
      <c r="IXW34" s="36"/>
      <c r="IXX34" s="36"/>
      <c r="IXY34" s="36"/>
      <c r="IXZ34" s="36"/>
      <c r="IYA34" s="36"/>
      <c r="IYB34" s="36"/>
      <c r="IYC34" s="36"/>
      <c r="IYD34" s="36"/>
      <c r="IYE34" s="36"/>
      <c r="IYF34" s="36"/>
      <c r="IYG34" s="36"/>
      <c r="IYH34" s="36"/>
      <c r="IYI34" s="36"/>
      <c r="IYJ34" s="36"/>
      <c r="IYK34" s="36"/>
      <c r="IYL34" s="36"/>
      <c r="IYM34" s="36"/>
      <c r="IYN34" s="36"/>
      <c r="IYO34" s="36"/>
      <c r="IYP34" s="36"/>
      <c r="IYQ34" s="36"/>
      <c r="IYR34" s="36"/>
      <c r="IYS34" s="36"/>
      <c r="IYT34" s="36"/>
      <c r="IYU34" s="36"/>
      <c r="IYV34" s="36"/>
      <c r="IYW34" s="36"/>
      <c r="IYX34" s="36"/>
      <c r="IYY34" s="36"/>
      <c r="IYZ34" s="36"/>
      <c r="IZA34" s="36"/>
      <c r="IZB34" s="36"/>
      <c r="IZC34" s="36"/>
      <c r="IZD34" s="36"/>
      <c r="IZE34" s="36"/>
      <c r="IZF34" s="36"/>
      <c r="IZG34" s="36"/>
      <c r="IZH34" s="36"/>
      <c r="IZI34" s="36"/>
      <c r="IZJ34" s="36"/>
      <c r="IZK34" s="36"/>
      <c r="IZL34" s="36"/>
      <c r="IZM34" s="36"/>
      <c r="IZN34" s="36"/>
      <c r="IZO34" s="36"/>
      <c r="IZP34" s="36"/>
      <c r="IZQ34" s="36"/>
      <c r="IZR34" s="36"/>
      <c r="IZS34" s="36"/>
      <c r="IZT34" s="36"/>
      <c r="IZU34" s="36"/>
      <c r="IZV34" s="36"/>
      <c r="IZW34" s="36"/>
      <c r="IZX34" s="36"/>
      <c r="IZY34" s="36"/>
      <c r="IZZ34" s="36"/>
      <c r="JAA34" s="36"/>
      <c r="JAB34" s="36"/>
      <c r="JAC34" s="36"/>
      <c r="JAD34" s="36"/>
      <c r="JAE34" s="36"/>
      <c r="JAF34" s="36"/>
      <c r="JAG34" s="36"/>
      <c r="JAH34" s="36"/>
      <c r="JAI34" s="36"/>
      <c r="JAJ34" s="36"/>
      <c r="JAK34" s="36"/>
      <c r="JAL34" s="36"/>
      <c r="JAM34" s="36"/>
      <c r="JAN34" s="36"/>
      <c r="JAO34" s="36"/>
      <c r="JAP34" s="36"/>
      <c r="JAQ34" s="36"/>
      <c r="JAR34" s="36"/>
      <c r="JAS34" s="36"/>
      <c r="JAT34" s="36"/>
      <c r="JAU34" s="36"/>
      <c r="JAV34" s="36"/>
      <c r="JAW34" s="36"/>
      <c r="JAX34" s="36"/>
      <c r="JAY34" s="36"/>
      <c r="JAZ34" s="36"/>
      <c r="JBA34" s="36"/>
      <c r="JBB34" s="36"/>
      <c r="JBC34" s="36"/>
      <c r="JBD34" s="36"/>
      <c r="JBE34" s="36"/>
      <c r="JBF34" s="36"/>
      <c r="JBG34" s="36"/>
      <c r="JBH34" s="36"/>
      <c r="JBI34" s="36"/>
      <c r="JBJ34" s="36"/>
      <c r="JBK34" s="36"/>
      <c r="JBL34" s="36"/>
      <c r="JBM34" s="36"/>
      <c r="JBN34" s="36"/>
      <c r="JBO34" s="36"/>
      <c r="JBP34" s="36"/>
      <c r="JBQ34" s="36"/>
      <c r="JBR34" s="36"/>
      <c r="JBS34" s="36"/>
      <c r="JBT34" s="36"/>
      <c r="JBU34" s="36"/>
      <c r="JBV34" s="36"/>
      <c r="JBW34" s="36"/>
      <c r="JBX34" s="36"/>
      <c r="JBY34" s="36"/>
      <c r="JBZ34" s="36"/>
      <c r="JCA34" s="36"/>
      <c r="JCB34" s="36"/>
      <c r="JCC34" s="36"/>
      <c r="JCD34" s="36"/>
      <c r="JCE34" s="36"/>
      <c r="JCF34" s="36"/>
      <c r="JCG34" s="36"/>
      <c r="JCH34" s="36"/>
      <c r="JCI34" s="36"/>
      <c r="JCJ34" s="36"/>
      <c r="JCK34" s="36"/>
      <c r="JCL34" s="36"/>
      <c r="JCM34" s="36"/>
      <c r="JCN34" s="36"/>
      <c r="JCO34" s="36"/>
      <c r="JCP34" s="36"/>
      <c r="JCQ34" s="36"/>
      <c r="JCR34" s="36"/>
      <c r="JCS34" s="36"/>
      <c r="JCT34" s="36"/>
      <c r="JCU34" s="36"/>
      <c r="JCV34" s="36"/>
      <c r="JCW34" s="36"/>
      <c r="JCX34" s="36"/>
      <c r="JCY34" s="36"/>
      <c r="JCZ34" s="36"/>
      <c r="JDA34" s="36"/>
      <c r="JDB34" s="36"/>
      <c r="JDC34" s="36"/>
      <c r="JDD34" s="36"/>
      <c r="JDE34" s="36"/>
      <c r="JDF34" s="36"/>
      <c r="JDG34" s="36"/>
      <c r="JDH34" s="36"/>
      <c r="JDI34" s="36"/>
      <c r="JDJ34" s="36"/>
      <c r="JDK34" s="36"/>
      <c r="JDL34" s="36"/>
      <c r="JDM34" s="36"/>
      <c r="JDN34" s="36"/>
      <c r="JDO34" s="36"/>
      <c r="JDP34" s="36"/>
      <c r="JDQ34" s="36"/>
      <c r="JDR34" s="36"/>
      <c r="JDS34" s="36"/>
      <c r="JDT34" s="36"/>
      <c r="JDU34" s="36"/>
      <c r="JDV34" s="36"/>
      <c r="JDW34" s="36"/>
      <c r="JDX34" s="36"/>
      <c r="JDY34" s="36"/>
      <c r="JDZ34" s="36"/>
      <c r="JEA34" s="36"/>
      <c r="JEB34" s="36"/>
      <c r="JEC34" s="36"/>
      <c r="JED34" s="36"/>
      <c r="JEE34" s="36"/>
      <c r="JEF34" s="36"/>
      <c r="JEG34" s="36"/>
      <c r="JEH34" s="36"/>
      <c r="JEI34" s="36"/>
      <c r="JEJ34" s="36"/>
      <c r="JEK34" s="36"/>
      <c r="JEL34" s="36"/>
      <c r="JEM34" s="36"/>
      <c r="JEN34" s="36"/>
      <c r="JEO34" s="36"/>
      <c r="JEP34" s="36"/>
      <c r="JEQ34" s="36"/>
      <c r="JER34" s="36"/>
      <c r="JES34" s="36"/>
      <c r="JET34" s="36"/>
      <c r="JEU34" s="36"/>
      <c r="JEV34" s="36"/>
      <c r="JEW34" s="36"/>
      <c r="JEX34" s="36"/>
      <c r="JEY34" s="36"/>
      <c r="JEZ34" s="36"/>
      <c r="JFA34" s="36"/>
      <c r="JFB34" s="36"/>
      <c r="JFC34" s="36"/>
      <c r="JFD34" s="36"/>
      <c r="JFE34" s="36"/>
      <c r="JFF34" s="36"/>
      <c r="JFG34" s="36"/>
      <c r="JFH34" s="36"/>
      <c r="JFI34" s="36"/>
      <c r="JFJ34" s="36"/>
      <c r="JFK34" s="36"/>
      <c r="JFL34" s="36"/>
      <c r="JFM34" s="36"/>
      <c r="JFN34" s="36"/>
      <c r="JFO34" s="36"/>
      <c r="JFP34" s="36"/>
      <c r="JFQ34" s="36"/>
      <c r="JFR34" s="36"/>
      <c r="JFS34" s="36"/>
      <c r="JFT34" s="36"/>
      <c r="JFU34" s="36"/>
      <c r="JFV34" s="36"/>
      <c r="JFW34" s="36"/>
      <c r="JFX34" s="36"/>
      <c r="JFY34" s="36"/>
      <c r="JFZ34" s="36"/>
      <c r="JGA34" s="36"/>
      <c r="JGB34" s="36"/>
      <c r="JGC34" s="36"/>
      <c r="JGD34" s="36"/>
      <c r="JGE34" s="36"/>
      <c r="JGF34" s="36"/>
      <c r="JGG34" s="36"/>
      <c r="JGH34" s="36"/>
      <c r="JGI34" s="36"/>
      <c r="JGJ34" s="36"/>
      <c r="JGK34" s="36"/>
      <c r="JGL34" s="36"/>
      <c r="JGM34" s="36"/>
      <c r="JGN34" s="36"/>
      <c r="JGO34" s="36"/>
      <c r="JGP34" s="36"/>
      <c r="JGQ34" s="36"/>
      <c r="JGR34" s="36"/>
      <c r="JGS34" s="36"/>
      <c r="JGT34" s="36"/>
      <c r="JGU34" s="36"/>
      <c r="JGV34" s="36"/>
      <c r="JGW34" s="36"/>
      <c r="JGX34" s="36"/>
      <c r="JGY34" s="36"/>
      <c r="JGZ34" s="36"/>
      <c r="JHA34" s="36"/>
      <c r="JHB34" s="36"/>
      <c r="JHC34" s="36"/>
      <c r="JHD34" s="36"/>
      <c r="JHE34" s="36"/>
      <c r="JHF34" s="36"/>
      <c r="JHG34" s="36"/>
      <c r="JHH34" s="36"/>
      <c r="JHI34" s="36"/>
      <c r="JHJ34" s="36"/>
      <c r="JHK34" s="36"/>
      <c r="JHL34" s="36"/>
      <c r="JHM34" s="36"/>
      <c r="JHN34" s="36"/>
      <c r="JHO34" s="36"/>
      <c r="JHP34" s="36"/>
      <c r="JHQ34" s="36"/>
      <c r="JHR34" s="36"/>
      <c r="JHS34" s="36"/>
      <c r="JHT34" s="36"/>
      <c r="JHU34" s="36"/>
      <c r="JHV34" s="36"/>
      <c r="JHW34" s="36"/>
      <c r="JHX34" s="36"/>
      <c r="JHY34" s="36"/>
      <c r="JHZ34" s="36"/>
      <c r="JIA34" s="36"/>
      <c r="JIB34" s="36"/>
      <c r="JIC34" s="36"/>
      <c r="JID34" s="36"/>
      <c r="JIE34" s="36"/>
      <c r="JIF34" s="36"/>
      <c r="JIG34" s="36"/>
      <c r="JIH34" s="36"/>
      <c r="JII34" s="36"/>
      <c r="JIJ34" s="36"/>
      <c r="JIK34" s="36"/>
      <c r="JIL34" s="36"/>
      <c r="JIM34" s="36"/>
      <c r="JIN34" s="36"/>
      <c r="JIO34" s="36"/>
      <c r="JIP34" s="36"/>
      <c r="JIQ34" s="36"/>
      <c r="JIR34" s="36"/>
      <c r="JIS34" s="36"/>
      <c r="JIT34" s="36"/>
      <c r="JIU34" s="36"/>
      <c r="JIV34" s="36"/>
      <c r="JIW34" s="36"/>
      <c r="JIX34" s="36"/>
      <c r="JIY34" s="36"/>
      <c r="JIZ34" s="36"/>
      <c r="JJA34" s="36"/>
      <c r="JJB34" s="36"/>
      <c r="JJC34" s="36"/>
      <c r="JJD34" s="36"/>
      <c r="JJE34" s="36"/>
      <c r="JJF34" s="36"/>
      <c r="JJG34" s="36"/>
      <c r="JJH34" s="36"/>
      <c r="JJI34" s="36"/>
      <c r="JJJ34" s="36"/>
      <c r="JJK34" s="36"/>
      <c r="JJL34" s="36"/>
      <c r="JJM34" s="36"/>
      <c r="JJN34" s="36"/>
      <c r="JJO34" s="36"/>
      <c r="JJP34" s="36"/>
      <c r="JJQ34" s="36"/>
      <c r="JJR34" s="36"/>
      <c r="JJS34" s="36"/>
      <c r="JJT34" s="36"/>
      <c r="JJU34" s="36"/>
      <c r="JJV34" s="36"/>
      <c r="JJW34" s="36"/>
      <c r="JJX34" s="36"/>
      <c r="JJY34" s="36"/>
      <c r="JJZ34" s="36"/>
      <c r="JKA34" s="36"/>
      <c r="JKB34" s="36"/>
      <c r="JKC34" s="36"/>
      <c r="JKD34" s="36"/>
      <c r="JKE34" s="36"/>
      <c r="JKF34" s="36"/>
      <c r="JKG34" s="36"/>
      <c r="JKH34" s="36"/>
      <c r="JKI34" s="36"/>
      <c r="JKJ34" s="36"/>
      <c r="JKK34" s="36"/>
      <c r="JKL34" s="36"/>
      <c r="JKM34" s="36"/>
      <c r="JKN34" s="36"/>
      <c r="JKO34" s="36"/>
      <c r="JKP34" s="36"/>
      <c r="JKQ34" s="36"/>
      <c r="JKR34" s="36"/>
      <c r="JKS34" s="36"/>
      <c r="JKT34" s="36"/>
      <c r="JKU34" s="36"/>
      <c r="JKV34" s="36"/>
      <c r="JKW34" s="36"/>
      <c r="JKX34" s="36"/>
      <c r="JKY34" s="36"/>
      <c r="JKZ34" s="36"/>
      <c r="JLA34" s="36"/>
      <c r="JLB34" s="36"/>
      <c r="JLC34" s="36"/>
      <c r="JLD34" s="36"/>
      <c r="JLE34" s="36"/>
      <c r="JLF34" s="36"/>
      <c r="JLG34" s="36"/>
      <c r="JLH34" s="36"/>
      <c r="JLI34" s="36"/>
      <c r="JLJ34" s="36"/>
      <c r="JLK34" s="36"/>
      <c r="JLL34" s="36"/>
      <c r="JLM34" s="36"/>
      <c r="JLN34" s="36"/>
      <c r="JLO34" s="36"/>
      <c r="JLP34" s="36"/>
      <c r="JLQ34" s="36"/>
      <c r="JLR34" s="36"/>
      <c r="JLS34" s="36"/>
      <c r="JLT34" s="36"/>
      <c r="JLU34" s="36"/>
      <c r="JLV34" s="36"/>
      <c r="JLW34" s="36"/>
      <c r="JLX34" s="36"/>
      <c r="JLY34" s="36"/>
      <c r="JLZ34" s="36"/>
      <c r="JMA34" s="36"/>
      <c r="JMB34" s="36"/>
      <c r="JMC34" s="36"/>
      <c r="JMD34" s="36"/>
      <c r="JME34" s="36"/>
      <c r="JMF34" s="36"/>
      <c r="JMG34" s="36"/>
      <c r="JMH34" s="36"/>
      <c r="JMI34" s="36"/>
      <c r="JMJ34" s="36"/>
      <c r="JMK34" s="36"/>
      <c r="JML34" s="36"/>
      <c r="JMM34" s="36"/>
      <c r="JMN34" s="36"/>
      <c r="JMO34" s="36"/>
      <c r="JMP34" s="36"/>
      <c r="JMQ34" s="36"/>
      <c r="JMR34" s="36"/>
      <c r="JMS34" s="36"/>
      <c r="JMT34" s="36"/>
      <c r="JMU34" s="36"/>
      <c r="JMV34" s="36"/>
      <c r="JMW34" s="36"/>
      <c r="JMX34" s="36"/>
      <c r="JMY34" s="36"/>
      <c r="JMZ34" s="36"/>
      <c r="JNA34" s="36"/>
      <c r="JNB34" s="36"/>
      <c r="JNC34" s="36"/>
      <c r="JND34" s="36"/>
      <c r="JNE34" s="36"/>
      <c r="JNF34" s="36"/>
      <c r="JNG34" s="36"/>
      <c r="JNH34" s="36"/>
      <c r="JNI34" s="36"/>
      <c r="JNJ34" s="36"/>
      <c r="JNK34" s="36"/>
      <c r="JNL34" s="36"/>
      <c r="JNM34" s="36"/>
      <c r="JNN34" s="36"/>
      <c r="JNO34" s="36"/>
      <c r="JNP34" s="36"/>
      <c r="JNQ34" s="36"/>
      <c r="JNR34" s="36"/>
      <c r="JNS34" s="36"/>
      <c r="JNT34" s="36"/>
      <c r="JNU34" s="36"/>
      <c r="JNV34" s="36"/>
      <c r="JNW34" s="36"/>
      <c r="JNX34" s="36"/>
      <c r="JNY34" s="36"/>
      <c r="JNZ34" s="36"/>
      <c r="JOA34" s="36"/>
      <c r="JOB34" s="36"/>
      <c r="JOC34" s="36"/>
      <c r="JOD34" s="36"/>
      <c r="JOE34" s="36"/>
      <c r="JOF34" s="36"/>
      <c r="JOG34" s="36"/>
      <c r="JOH34" s="36"/>
      <c r="JOI34" s="36"/>
      <c r="JOJ34" s="36"/>
      <c r="JOK34" s="36"/>
      <c r="JOL34" s="36"/>
      <c r="JOM34" s="36"/>
      <c r="JON34" s="36"/>
      <c r="JOO34" s="36"/>
      <c r="JOP34" s="36"/>
      <c r="JOQ34" s="36"/>
      <c r="JOR34" s="36"/>
      <c r="JOS34" s="36"/>
      <c r="JOT34" s="36"/>
      <c r="JOU34" s="36"/>
      <c r="JOV34" s="36"/>
      <c r="JOW34" s="36"/>
      <c r="JOX34" s="36"/>
      <c r="JOY34" s="36"/>
      <c r="JOZ34" s="36"/>
      <c r="JPA34" s="36"/>
      <c r="JPB34" s="36"/>
      <c r="JPC34" s="36"/>
      <c r="JPD34" s="36"/>
      <c r="JPE34" s="36"/>
      <c r="JPF34" s="36"/>
      <c r="JPG34" s="36"/>
      <c r="JPH34" s="36"/>
      <c r="JPI34" s="36"/>
      <c r="JPJ34" s="36"/>
      <c r="JPK34" s="36"/>
      <c r="JPL34" s="36"/>
      <c r="JPM34" s="36"/>
      <c r="JPN34" s="36"/>
      <c r="JPO34" s="36"/>
      <c r="JPP34" s="36"/>
      <c r="JPQ34" s="36"/>
      <c r="JPR34" s="36"/>
      <c r="JPS34" s="36"/>
      <c r="JPT34" s="36"/>
      <c r="JPU34" s="36"/>
      <c r="JPV34" s="36"/>
      <c r="JPW34" s="36"/>
      <c r="JPX34" s="36"/>
      <c r="JPY34" s="36"/>
      <c r="JPZ34" s="36"/>
      <c r="JQA34" s="36"/>
      <c r="JQB34" s="36"/>
      <c r="JQC34" s="36"/>
      <c r="JQD34" s="36"/>
      <c r="JQE34" s="36"/>
      <c r="JQF34" s="36"/>
      <c r="JQG34" s="36"/>
      <c r="JQH34" s="36"/>
      <c r="JQI34" s="36"/>
      <c r="JQJ34" s="36"/>
      <c r="JQK34" s="36"/>
      <c r="JQL34" s="36"/>
      <c r="JQM34" s="36"/>
      <c r="JQN34" s="36"/>
      <c r="JQO34" s="36"/>
      <c r="JQP34" s="36"/>
      <c r="JQQ34" s="36"/>
      <c r="JQR34" s="36"/>
      <c r="JQS34" s="36"/>
      <c r="JQT34" s="36"/>
      <c r="JQU34" s="36"/>
      <c r="JQV34" s="36"/>
      <c r="JQW34" s="36"/>
      <c r="JQX34" s="36"/>
      <c r="JQY34" s="36"/>
      <c r="JQZ34" s="36"/>
      <c r="JRA34" s="36"/>
      <c r="JRB34" s="36"/>
      <c r="JRC34" s="36"/>
      <c r="JRD34" s="36"/>
      <c r="JRE34" s="36"/>
      <c r="JRF34" s="36"/>
      <c r="JRG34" s="36"/>
      <c r="JRH34" s="36"/>
      <c r="JRI34" s="36"/>
      <c r="JRJ34" s="36"/>
      <c r="JRK34" s="36"/>
      <c r="JRL34" s="36"/>
      <c r="JRM34" s="36"/>
      <c r="JRN34" s="36"/>
      <c r="JRO34" s="36"/>
      <c r="JRP34" s="36"/>
      <c r="JRQ34" s="36"/>
      <c r="JRR34" s="36"/>
      <c r="JRS34" s="36"/>
      <c r="JRT34" s="36"/>
      <c r="JRU34" s="36"/>
      <c r="JRV34" s="36"/>
      <c r="JRW34" s="36"/>
      <c r="JRX34" s="36"/>
      <c r="JRY34" s="36"/>
      <c r="JRZ34" s="36"/>
      <c r="JSA34" s="36"/>
      <c r="JSB34" s="36"/>
      <c r="JSC34" s="36"/>
      <c r="JSD34" s="36"/>
      <c r="JSE34" s="36"/>
      <c r="JSF34" s="36"/>
      <c r="JSG34" s="36"/>
      <c r="JSH34" s="36"/>
      <c r="JSI34" s="36"/>
      <c r="JSJ34" s="36"/>
      <c r="JSK34" s="36"/>
      <c r="JSL34" s="36"/>
      <c r="JSM34" s="36"/>
      <c r="JSN34" s="36"/>
      <c r="JSO34" s="36"/>
      <c r="JSP34" s="36"/>
      <c r="JSQ34" s="36"/>
      <c r="JSR34" s="36"/>
      <c r="JSS34" s="36"/>
      <c r="JST34" s="36"/>
      <c r="JSU34" s="36"/>
      <c r="JSV34" s="36"/>
      <c r="JSW34" s="36"/>
      <c r="JSX34" s="36"/>
      <c r="JSY34" s="36"/>
      <c r="JSZ34" s="36"/>
      <c r="JTA34" s="36"/>
      <c r="JTB34" s="36"/>
      <c r="JTC34" s="36"/>
      <c r="JTD34" s="36"/>
      <c r="JTE34" s="36"/>
      <c r="JTF34" s="36"/>
      <c r="JTG34" s="36"/>
      <c r="JTH34" s="36"/>
      <c r="JTI34" s="36"/>
      <c r="JTJ34" s="36"/>
      <c r="JTK34" s="36"/>
      <c r="JTL34" s="36"/>
      <c r="JTM34" s="36"/>
      <c r="JTN34" s="36"/>
      <c r="JTO34" s="36"/>
      <c r="JTP34" s="36"/>
      <c r="JTQ34" s="36"/>
      <c r="JTR34" s="36"/>
      <c r="JTS34" s="36"/>
      <c r="JTT34" s="36"/>
      <c r="JTU34" s="36"/>
      <c r="JTV34" s="36"/>
      <c r="JTW34" s="36"/>
      <c r="JTX34" s="36"/>
      <c r="JTY34" s="36"/>
      <c r="JTZ34" s="36"/>
      <c r="JUA34" s="36"/>
      <c r="JUB34" s="36"/>
      <c r="JUC34" s="36"/>
      <c r="JUD34" s="36"/>
      <c r="JUE34" s="36"/>
      <c r="JUF34" s="36"/>
      <c r="JUG34" s="36"/>
      <c r="JUH34" s="36"/>
      <c r="JUI34" s="36"/>
      <c r="JUJ34" s="36"/>
      <c r="JUK34" s="36"/>
      <c r="JUL34" s="36"/>
      <c r="JUM34" s="36"/>
      <c r="JUN34" s="36"/>
      <c r="JUO34" s="36"/>
      <c r="JUP34" s="36"/>
      <c r="JUQ34" s="36"/>
      <c r="JUR34" s="36"/>
      <c r="JUS34" s="36"/>
      <c r="JUT34" s="36"/>
      <c r="JUU34" s="36"/>
      <c r="JUV34" s="36"/>
      <c r="JUW34" s="36"/>
      <c r="JUX34" s="36"/>
      <c r="JUY34" s="36"/>
      <c r="JUZ34" s="36"/>
      <c r="JVA34" s="36"/>
      <c r="JVB34" s="36"/>
      <c r="JVC34" s="36"/>
      <c r="JVD34" s="36"/>
      <c r="JVE34" s="36"/>
      <c r="JVF34" s="36"/>
      <c r="JVG34" s="36"/>
      <c r="JVH34" s="36"/>
      <c r="JVI34" s="36"/>
      <c r="JVJ34" s="36"/>
      <c r="JVK34" s="36"/>
      <c r="JVL34" s="36"/>
      <c r="JVM34" s="36"/>
      <c r="JVN34" s="36"/>
      <c r="JVO34" s="36"/>
      <c r="JVP34" s="36"/>
      <c r="JVQ34" s="36"/>
      <c r="JVR34" s="36"/>
      <c r="JVS34" s="36"/>
      <c r="JVT34" s="36"/>
      <c r="JVU34" s="36"/>
      <c r="JVV34" s="36"/>
      <c r="JVW34" s="36"/>
      <c r="JVX34" s="36"/>
      <c r="JVY34" s="36"/>
      <c r="JVZ34" s="36"/>
      <c r="JWA34" s="36"/>
      <c r="JWB34" s="36"/>
      <c r="JWC34" s="36"/>
      <c r="JWD34" s="36"/>
      <c r="JWE34" s="36"/>
      <c r="JWF34" s="36"/>
      <c r="JWG34" s="36"/>
      <c r="JWH34" s="36"/>
      <c r="JWI34" s="36"/>
      <c r="JWJ34" s="36"/>
      <c r="JWK34" s="36"/>
      <c r="JWL34" s="36"/>
      <c r="JWM34" s="36"/>
      <c r="JWN34" s="36"/>
      <c r="JWO34" s="36"/>
      <c r="JWP34" s="36"/>
      <c r="JWQ34" s="36"/>
      <c r="JWR34" s="36"/>
      <c r="JWS34" s="36"/>
      <c r="JWT34" s="36"/>
      <c r="JWU34" s="36"/>
      <c r="JWV34" s="36"/>
      <c r="JWW34" s="36"/>
      <c r="JWX34" s="36"/>
      <c r="JWY34" s="36"/>
      <c r="JWZ34" s="36"/>
      <c r="JXA34" s="36"/>
      <c r="JXB34" s="36"/>
      <c r="JXC34" s="36"/>
      <c r="JXD34" s="36"/>
      <c r="JXE34" s="36"/>
      <c r="JXF34" s="36"/>
      <c r="JXG34" s="36"/>
      <c r="JXH34" s="36"/>
      <c r="JXI34" s="36"/>
      <c r="JXJ34" s="36"/>
      <c r="JXK34" s="36"/>
      <c r="JXL34" s="36"/>
      <c r="JXM34" s="36"/>
      <c r="JXN34" s="36"/>
      <c r="JXO34" s="36"/>
      <c r="JXP34" s="36"/>
      <c r="JXQ34" s="36"/>
      <c r="JXR34" s="36"/>
      <c r="JXS34" s="36"/>
      <c r="JXT34" s="36"/>
      <c r="JXU34" s="36"/>
      <c r="JXV34" s="36"/>
      <c r="JXW34" s="36"/>
      <c r="JXX34" s="36"/>
      <c r="JXY34" s="36"/>
      <c r="JXZ34" s="36"/>
      <c r="JYA34" s="36"/>
      <c r="JYB34" s="36"/>
      <c r="JYC34" s="36"/>
      <c r="JYD34" s="36"/>
      <c r="JYE34" s="36"/>
      <c r="JYF34" s="36"/>
      <c r="JYG34" s="36"/>
      <c r="JYH34" s="36"/>
      <c r="JYI34" s="36"/>
      <c r="JYJ34" s="36"/>
      <c r="JYK34" s="36"/>
      <c r="JYL34" s="36"/>
      <c r="JYM34" s="36"/>
      <c r="JYN34" s="36"/>
      <c r="JYO34" s="36"/>
      <c r="JYP34" s="36"/>
      <c r="JYQ34" s="36"/>
      <c r="JYR34" s="36"/>
      <c r="JYS34" s="36"/>
      <c r="JYT34" s="36"/>
      <c r="JYU34" s="36"/>
      <c r="JYV34" s="36"/>
      <c r="JYW34" s="36"/>
      <c r="JYX34" s="36"/>
      <c r="JYY34" s="36"/>
      <c r="JYZ34" s="36"/>
      <c r="JZA34" s="36"/>
      <c r="JZB34" s="36"/>
      <c r="JZC34" s="36"/>
      <c r="JZD34" s="36"/>
      <c r="JZE34" s="36"/>
      <c r="JZF34" s="36"/>
      <c r="JZG34" s="36"/>
      <c r="JZH34" s="36"/>
      <c r="JZI34" s="36"/>
      <c r="JZJ34" s="36"/>
      <c r="JZK34" s="36"/>
      <c r="JZL34" s="36"/>
      <c r="JZM34" s="36"/>
      <c r="JZN34" s="36"/>
      <c r="JZO34" s="36"/>
      <c r="JZP34" s="36"/>
      <c r="JZQ34" s="36"/>
      <c r="JZR34" s="36"/>
      <c r="JZS34" s="36"/>
      <c r="JZT34" s="36"/>
      <c r="JZU34" s="36"/>
      <c r="JZV34" s="36"/>
      <c r="JZW34" s="36"/>
      <c r="JZX34" s="36"/>
      <c r="JZY34" s="36"/>
      <c r="JZZ34" s="36"/>
      <c r="KAA34" s="36"/>
      <c r="KAB34" s="36"/>
      <c r="KAC34" s="36"/>
      <c r="KAD34" s="36"/>
      <c r="KAE34" s="36"/>
      <c r="KAF34" s="36"/>
      <c r="KAG34" s="36"/>
      <c r="KAH34" s="36"/>
      <c r="KAI34" s="36"/>
      <c r="KAJ34" s="36"/>
      <c r="KAK34" s="36"/>
      <c r="KAL34" s="36"/>
      <c r="KAM34" s="36"/>
      <c r="KAN34" s="36"/>
      <c r="KAO34" s="36"/>
      <c r="KAP34" s="36"/>
      <c r="KAQ34" s="36"/>
      <c r="KAR34" s="36"/>
      <c r="KAS34" s="36"/>
      <c r="KAT34" s="36"/>
      <c r="KAU34" s="36"/>
      <c r="KAV34" s="36"/>
      <c r="KAW34" s="36"/>
      <c r="KAX34" s="36"/>
      <c r="KAY34" s="36"/>
      <c r="KAZ34" s="36"/>
      <c r="KBA34" s="36"/>
      <c r="KBB34" s="36"/>
      <c r="KBC34" s="36"/>
      <c r="KBD34" s="36"/>
      <c r="KBE34" s="36"/>
      <c r="KBF34" s="36"/>
      <c r="KBG34" s="36"/>
      <c r="KBH34" s="36"/>
      <c r="KBI34" s="36"/>
      <c r="KBJ34" s="36"/>
      <c r="KBK34" s="36"/>
      <c r="KBL34" s="36"/>
      <c r="KBM34" s="36"/>
      <c r="KBN34" s="36"/>
      <c r="KBO34" s="36"/>
      <c r="KBP34" s="36"/>
      <c r="KBQ34" s="36"/>
      <c r="KBR34" s="36"/>
      <c r="KBS34" s="36"/>
      <c r="KBT34" s="36"/>
      <c r="KBU34" s="36"/>
      <c r="KBV34" s="36"/>
      <c r="KBW34" s="36"/>
      <c r="KBX34" s="36"/>
      <c r="KBY34" s="36"/>
      <c r="KBZ34" s="36"/>
      <c r="KCA34" s="36"/>
      <c r="KCB34" s="36"/>
      <c r="KCC34" s="36"/>
      <c r="KCD34" s="36"/>
      <c r="KCE34" s="36"/>
      <c r="KCF34" s="36"/>
      <c r="KCG34" s="36"/>
      <c r="KCH34" s="36"/>
      <c r="KCI34" s="36"/>
      <c r="KCJ34" s="36"/>
      <c r="KCK34" s="36"/>
      <c r="KCL34" s="36"/>
      <c r="KCM34" s="36"/>
      <c r="KCN34" s="36"/>
      <c r="KCO34" s="36"/>
      <c r="KCP34" s="36"/>
      <c r="KCQ34" s="36"/>
      <c r="KCR34" s="36"/>
      <c r="KCS34" s="36"/>
      <c r="KCT34" s="36"/>
      <c r="KCU34" s="36"/>
      <c r="KCV34" s="36"/>
      <c r="KCW34" s="36"/>
      <c r="KCX34" s="36"/>
      <c r="KCY34" s="36"/>
      <c r="KCZ34" s="36"/>
      <c r="KDA34" s="36"/>
      <c r="KDB34" s="36"/>
      <c r="KDC34" s="36"/>
      <c r="KDD34" s="36"/>
      <c r="KDE34" s="36"/>
      <c r="KDF34" s="36"/>
      <c r="KDG34" s="36"/>
      <c r="KDH34" s="36"/>
      <c r="KDI34" s="36"/>
      <c r="KDJ34" s="36"/>
      <c r="KDK34" s="36"/>
      <c r="KDL34" s="36"/>
      <c r="KDM34" s="36"/>
      <c r="KDN34" s="36"/>
      <c r="KDO34" s="36"/>
      <c r="KDP34" s="36"/>
      <c r="KDQ34" s="36"/>
      <c r="KDR34" s="36"/>
      <c r="KDS34" s="36"/>
      <c r="KDT34" s="36"/>
      <c r="KDU34" s="36"/>
      <c r="KDV34" s="36"/>
      <c r="KDW34" s="36"/>
      <c r="KDX34" s="36"/>
      <c r="KDY34" s="36"/>
      <c r="KDZ34" s="36"/>
      <c r="KEA34" s="36"/>
      <c r="KEB34" s="36"/>
      <c r="KEC34" s="36"/>
      <c r="KED34" s="36"/>
      <c r="KEE34" s="36"/>
      <c r="KEF34" s="36"/>
      <c r="KEG34" s="36"/>
      <c r="KEH34" s="36"/>
      <c r="KEI34" s="36"/>
      <c r="KEJ34" s="36"/>
      <c r="KEK34" s="36"/>
      <c r="KEL34" s="36"/>
      <c r="KEM34" s="36"/>
      <c r="KEN34" s="36"/>
      <c r="KEO34" s="36"/>
      <c r="KEP34" s="36"/>
      <c r="KEQ34" s="36"/>
      <c r="KER34" s="36"/>
      <c r="KES34" s="36"/>
      <c r="KET34" s="36"/>
      <c r="KEU34" s="36"/>
      <c r="KEV34" s="36"/>
      <c r="KEW34" s="36"/>
      <c r="KEX34" s="36"/>
      <c r="KEY34" s="36"/>
      <c r="KEZ34" s="36"/>
      <c r="KFA34" s="36"/>
      <c r="KFB34" s="36"/>
      <c r="KFC34" s="36"/>
      <c r="KFD34" s="36"/>
      <c r="KFE34" s="36"/>
      <c r="KFF34" s="36"/>
      <c r="KFG34" s="36"/>
      <c r="KFH34" s="36"/>
      <c r="KFI34" s="36"/>
      <c r="KFJ34" s="36"/>
      <c r="KFK34" s="36"/>
      <c r="KFL34" s="36"/>
      <c r="KFM34" s="36"/>
      <c r="KFN34" s="36"/>
      <c r="KFO34" s="36"/>
      <c r="KFP34" s="36"/>
      <c r="KFQ34" s="36"/>
      <c r="KFR34" s="36"/>
      <c r="KFS34" s="36"/>
      <c r="KFT34" s="36"/>
      <c r="KFU34" s="36"/>
      <c r="KFV34" s="36"/>
      <c r="KFW34" s="36"/>
      <c r="KFX34" s="36"/>
      <c r="KFY34" s="36"/>
      <c r="KFZ34" s="36"/>
      <c r="KGA34" s="36"/>
      <c r="KGB34" s="36"/>
      <c r="KGC34" s="36"/>
      <c r="KGD34" s="36"/>
      <c r="KGE34" s="36"/>
      <c r="KGF34" s="36"/>
      <c r="KGG34" s="36"/>
      <c r="KGH34" s="36"/>
      <c r="KGI34" s="36"/>
      <c r="KGJ34" s="36"/>
      <c r="KGK34" s="36"/>
      <c r="KGL34" s="36"/>
      <c r="KGM34" s="36"/>
      <c r="KGN34" s="36"/>
      <c r="KGO34" s="36"/>
      <c r="KGP34" s="36"/>
      <c r="KGQ34" s="36"/>
      <c r="KGR34" s="36"/>
      <c r="KGS34" s="36"/>
      <c r="KGT34" s="36"/>
      <c r="KGU34" s="36"/>
      <c r="KGV34" s="36"/>
      <c r="KGW34" s="36"/>
      <c r="KGX34" s="36"/>
      <c r="KGY34" s="36"/>
      <c r="KGZ34" s="36"/>
      <c r="KHA34" s="36"/>
      <c r="KHB34" s="36"/>
      <c r="KHC34" s="36"/>
      <c r="KHD34" s="36"/>
      <c r="KHE34" s="36"/>
      <c r="KHF34" s="36"/>
      <c r="KHG34" s="36"/>
      <c r="KHH34" s="36"/>
      <c r="KHI34" s="36"/>
      <c r="KHJ34" s="36"/>
      <c r="KHK34" s="36"/>
      <c r="KHL34" s="36"/>
      <c r="KHM34" s="36"/>
      <c r="KHN34" s="36"/>
      <c r="KHO34" s="36"/>
      <c r="KHP34" s="36"/>
      <c r="KHQ34" s="36"/>
      <c r="KHR34" s="36"/>
      <c r="KHS34" s="36"/>
      <c r="KHT34" s="36"/>
      <c r="KHU34" s="36"/>
      <c r="KHV34" s="36"/>
      <c r="KHW34" s="36"/>
      <c r="KHX34" s="36"/>
      <c r="KHY34" s="36"/>
      <c r="KHZ34" s="36"/>
      <c r="KIA34" s="36"/>
      <c r="KIB34" s="36"/>
      <c r="KIC34" s="36"/>
      <c r="KID34" s="36"/>
      <c r="KIE34" s="36"/>
      <c r="KIF34" s="36"/>
      <c r="KIG34" s="36"/>
      <c r="KIH34" s="36"/>
      <c r="KII34" s="36"/>
      <c r="KIJ34" s="36"/>
      <c r="KIK34" s="36"/>
      <c r="KIL34" s="36"/>
      <c r="KIM34" s="36"/>
      <c r="KIN34" s="36"/>
      <c r="KIO34" s="36"/>
      <c r="KIP34" s="36"/>
      <c r="KIQ34" s="36"/>
      <c r="KIR34" s="36"/>
      <c r="KIS34" s="36"/>
      <c r="KIT34" s="36"/>
      <c r="KIU34" s="36"/>
      <c r="KIV34" s="36"/>
      <c r="KIW34" s="36"/>
      <c r="KIX34" s="36"/>
      <c r="KIY34" s="36"/>
      <c r="KIZ34" s="36"/>
      <c r="KJA34" s="36"/>
      <c r="KJB34" s="36"/>
      <c r="KJC34" s="36"/>
      <c r="KJD34" s="36"/>
      <c r="KJE34" s="36"/>
      <c r="KJF34" s="36"/>
      <c r="KJG34" s="36"/>
      <c r="KJH34" s="36"/>
      <c r="KJI34" s="36"/>
      <c r="KJJ34" s="36"/>
      <c r="KJK34" s="36"/>
      <c r="KJL34" s="36"/>
      <c r="KJM34" s="36"/>
      <c r="KJN34" s="36"/>
      <c r="KJO34" s="36"/>
      <c r="KJP34" s="36"/>
      <c r="KJQ34" s="36"/>
      <c r="KJR34" s="36"/>
      <c r="KJS34" s="36"/>
      <c r="KJT34" s="36"/>
      <c r="KJU34" s="36"/>
      <c r="KJV34" s="36"/>
      <c r="KJW34" s="36"/>
      <c r="KJX34" s="36"/>
      <c r="KJY34" s="36"/>
      <c r="KJZ34" s="36"/>
      <c r="KKA34" s="36"/>
      <c r="KKB34" s="36"/>
      <c r="KKC34" s="36"/>
      <c r="KKD34" s="36"/>
      <c r="KKE34" s="36"/>
      <c r="KKF34" s="36"/>
      <c r="KKG34" s="36"/>
      <c r="KKH34" s="36"/>
      <c r="KKI34" s="36"/>
      <c r="KKJ34" s="36"/>
      <c r="KKK34" s="36"/>
      <c r="KKL34" s="36"/>
      <c r="KKM34" s="36"/>
      <c r="KKN34" s="36"/>
      <c r="KKO34" s="36"/>
      <c r="KKP34" s="36"/>
      <c r="KKQ34" s="36"/>
      <c r="KKR34" s="36"/>
      <c r="KKS34" s="36"/>
      <c r="KKT34" s="36"/>
      <c r="KKU34" s="36"/>
      <c r="KKV34" s="36"/>
      <c r="KKW34" s="36"/>
      <c r="KKX34" s="36"/>
      <c r="KKY34" s="36"/>
      <c r="KKZ34" s="36"/>
      <c r="KLA34" s="36"/>
      <c r="KLB34" s="36"/>
      <c r="KLC34" s="36"/>
      <c r="KLD34" s="36"/>
      <c r="KLE34" s="36"/>
      <c r="KLF34" s="36"/>
      <c r="KLG34" s="36"/>
      <c r="KLH34" s="36"/>
      <c r="KLI34" s="36"/>
      <c r="KLJ34" s="36"/>
      <c r="KLK34" s="36"/>
      <c r="KLL34" s="36"/>
      <c r="KLM34" s="36"/>
      <c r="KLN34" s="36"/>
      <c r="KLO34" s="36"/>
      <c r="KLP34" s="36"/>
      <c r="KLQ34" s="36"/>
      <c r="KLR34" s="36"/>
      <c r="KLS34" s="36"/>
      <c r="KLT34" s="36"/>
      <c r="KLU34" s="36"/>
      <c r="KLV34" s="36"/>
      <c r="KLW34" s="36"/>
      <c r="KLX34" s="36"/>
      <c r="KLY34" s="36"/>
      <c r="KLZ34" s="36"/>
      <c r="KMA34" s="36"/>
      <c r="KMB34" s="36"/>
      <c r="KMC34" s="36"/>
      <c r="KMD34" s="36"/>
      <c r="KME34" s="36"/>
      <c r="KMF34" s="36"/>
      <c r="KMG34" s="36"/>
      <c r="KMH34" s="36"/>
      <c r="KMI34" s="36"/>
      <c r="KMJ34" s="36"/>
      <c r="KMK34" s="36"/>
      <c r="KML34" s="36"/>
      <c r="KMM34" s="36"/>
      <c r="KMN34" s="36"/>
      <c r="KMO34" s="36"/>
      <c r="KMP34" s="36"/>
      <c r="KMQ34" s="36"/>
      <c r="KMR34" s="36"/>
      <c r="KMS34" s="36"/>
      <c r="KMT34" s="36"/>
      <c r="KMU34" s="36"/>
      <c r="KMV34" s="36"/>
      <c r="KMW34" s="36"/>
      <c r="KMX34" s="36"/>
      <c r="KMY34" s="36"/>
      <c r="KMZ34" s="36"/>
      <c r="KNA34" s="36"/>
      <c r="KNB34" s="36"/>
      <c r="KNC34" s="36"/>
      <c r="KND34" s="36"/>
      <c r="KNE34" s="36"/>
      <c r="KNF34" s="36"/>
      <c r="KNG34" s="36"/>
      <c r="KNH34" s="36"/>
      <c r="KNI34" s="36"/>
      <c r="KNJ34" s="36"/>
      <c r="KNK34" s="36"/>
      <c r="KNL34" s="36"/>
      <c r="KNM34" s="36"/>
      <c r="KNN34" s="36"/>
      <c r="KNO34" s="36"/>
      <c r="KNP34" s="36"/>
      <c r="KNQ34" s="36"/>
      <c r="KNR34" s="36"/>
      <c r="KNS34" s="36"/>
      <c r="KNT34" s="36"/>
      <c r="KNU34" s="36"/>
      <c r="KNV34" s="36"/>
      <c r="KNW34" s="36"/>
      <c r="KNX34" s="36"/>
      <c r="KNY34" s="36"/>
      <c r="KNZ34" s="36"/>
      <c r="KOA34" s="36"/>
      <c r="KOB34" s="36"/>
      <c r="KOC34" s="36"/>
      <c r="KOD34" s="36"/>
      <c r="KOE34" s="36"/>
      <c r="KOF34" s="36"/>
      <c r="KOG34" s="36"/>
      <c r="KOH34" s="36"/>
      <c r="KOI34" s="36"/>
      <c r="KOJ34" s="36"/>
      <c r="KOK34" s="36"/>
      <c r="KOL34" s="36"/>
      <c r="KOM34" s="36"/>
      <c r="KON34" s="36"/>
      <c r="KOO34" s="36"/>
      <c r="KOP34" s="36"/>
      <c r="KOQ34" s="36"/>
      <c r="KOR34" s="36"/>
      <c r="KOS34" s="36"/>
      <c r="KOT34" s="36"/>
      <c r="KOU34" s="36"/>
      <c r="KOV34" s="36"/>
      <c r="KOW34" s="36"/>
      <c r="KOX34" s="36"/>
      <c r="KOY34" s="36"/>
      <c r="KOZ34" s="36"/>
      <c r="KPA34" s="36"/>
      <c r="KPB34" s="36"/>
      <c r="KPC34" s="36"/>
      <c r="KPD34" s="36"/>
      <c r="KPE34" s="36"/>
      <c r="KPF34" s="36"/>
      <c r="KPG34" s="36"/>
      <c r="KPH34" s="36"/>
      <c r="KPI34" s="36"/>
      <c r="KPJ34" s="36"/>
      <c r="KPK34" s="36"/>
      <c r="KPL34" s="36"/>
      <c r="KPM34" s="36"/>
      <c r="KPN34" s="36"/>
      <c r="KPO34" s="36"/>
      <c r="KPP34" s="36"/>
      <c r="KPQ34" s="36"/>
      <c r="KPR34" s="36"/>
      <c r="KPS34" s="36"/>
      <c r="KPT34" s="36"/>
      <c r="KPU34" s="36"/>
      <c r="KPV34" s="36"/>
      <c r="KPW34" s="36"/>
      <c r="KPX34" s="36"/>
      <c r="KPY34" s="36"/>
      <c r="KPZ34" s="36"/>
      <c r="KQA34" s="36"/>
      <c r="KQB34" s="36"/>
      <c r="KQC34" s="36"/>
      <c r="KQD34" s="36"/>
      <c r="KQE34" s="36"/>
      <c r="KQF34" s="36"/>
      <c r="KQG34" s="36"/>
      <c r="KQH34" s="36"/>
      <c r="KQI34" s="36"/>
      <c r="KQJ34" s="36"/>
      <c r="KQK34" s="36"/>
      <c r="KQL34" s="36"/>
      <c r="KQM34" s="36"/>
      <c r="KQN34" s="36"/>
      <c r="KQO34" s="36"/>
      <c r="KQP34" s="36"/>
      <c r="KQQ34" s="36"/>
      <c r="KQR34" s="36"/>
      <c r="KQS34" s="36"/>
      <c r="KQT34" s="36"/>
      <c r="KQU34" s="36"/>
      <c r="KQV34" s="36"/>
      <c r="KQW34" s="36"/>
      <c r="KQX34" s="36"/>
      <c r="KQY34" s="36"/>
      <c r="KQZ34" s="36"/>
      <c r="KRA34" s="36"/>
      <c r="KRB34" s="36"/>
      <c r="KRC34" s="36"/>
      <c r="KRD34" s="36"/>
      <c r="KRE34" s="36"/>
      <c r="KRF34" s="36"/>
      <c r="KRG34" s="36"/>
      <c r="KRH34" s="36"/>
      <c r="KRI34" s="36"/>
      <c r="KRJ34" s="36"/>
      <c r="KRK34" s="36"/>
      <c r="KRL34" s="36"/>
      <c r="KRM34" s="36"/>
      <c r="KRN34" s="36"/>
      <c r="KRO34" s="36"/>
      <c r="KRP34" s="36"/>
      <c r="KRQ34" s="36"/>
      <c r="KRR34" s="36"/>
      <c r="KRS34" s="36"/>
      <c r="KRT34" s="36"/>
      <c r="KRU34" s="36"/>
      <c r="KRV34" s="36"/>
      <c r="KRW34" s="36"/>
      <c r="KRX34" s="36"/>
      <c r="KRY34" s="36"/>
      <c r="KRZ34" s="36"/>
      <c r="KSA34" s="36"/>
      <c r="KSB34" s="36"/>
      <c r="KSC34" s="36"/>
      <c r="KSD34" s="36"/>
      <c r="KSE34" s="36"/>
      <c r="KSF34" s="36"/>
      <c r="KSG34" s="36"/>
      <c r="KSH34" s="36"/>
      <c r="KSI34" s="36"/>
      <c r="KSJ34" s="36"/>
      <c r="KSK34" s="36"/>
      <c r="KSL34" s="36"/>
      <c r="KSM34" s="36"/>
      <c r="KSN34" s="36"/>
      <c r="KSO34" s="36"/>
      <c r="KSP34" s="36"/>
      <c r="KSQ34" s="36"/>
      <c r="KSR34" s="36"/>
      <c r="KSS34" s="36"/>
      <c r="KST34" s="36"/>
      <c r="KSU34" s="36"/>
      <c r="KSV34" s="36"/>
      <c r="KSW34" s="36"/>
      <c r="KSX34" s="36"/>
      <c r="KSY34" s="36"/>
      <c r="KSZ34" s="36"/>
      <c r="KTA34" s="36"/>
      <c r="KTB34" s="36"/>
      <c r="KTC34" s="36"/>
      <c r="KTD34" s="36"/>
      <c r="KTE34" s="36"/>
      <c r="KTF34" s="36"/>
      <c r="KTG34" s="36"/>
      <c r="KTH34" s="36"/>
      <c r="KTI34" s="36"/>
      <c r="KTJ34" s="36"/>
      <c r="KTK34" s="36"/>
      <c r="KTL34" s="36"/>
      <c r="KTM34" s="36"/>
      <c r="KTN34" s="36"/>
      <c r="KTO34" s="36"/>
      <c r="KTP34" s="36"/>
      <c r="KTQ34" s="36"/>
      <c r="KTR34" s="36"/>
      <c r="KTS34" s="36"/>
      <c r="KTT34" s="36"/>
      <c r="KTU34" s="36"/>
      <c r="KTV34" s="36"/>
      <c r="KTW34" s="36"/>
      <c r="KTX34" s="36"/>
      <c r="KTY34" s="36"/>
      <c r="KTZ34" s="36"/>
      <c r="KUA34" s="36"/>
      <c r="KUB34" s="36"/>
      <c r="KUC34" s="36"/>
      <c r="KUD34" s="36"/>
      <c r="KUE34" s="36"/>
      <c r="KUF34" s="36"/>
      <c r="KUG34" s="36"/>
      <c r="KUH34" s="36"/>
      <c r="KUI34" s="36"/>
      <c r="KUJ34" s="36"/>
      <c r="KUK34" s="36"/>
      <c r="KUL34" s="36"/>
      <c r="KUM34" s="36"/>
      <c r="KUN34" s="36"/>
      <c r="KUO34" s="36"/>
      <c r="KUP34" s="36"/>
      <c r="KUQ34" s="36"/>
      <c r="KUR34" s="36"/>
      <c r="KUS34" s="36"/>
      <c r="KUT34" s="36"/>
      <c r="KUU34" s="36"/>
      <c r="KUV34" s="36"/>
      <c r="KUW34" s="36"/>
      <c r="KUX34" s="36"/>
      <c r="KUY34" s="36"/>
      <c r="KUZ34" s="36"/>
      <c r="KVA34" s="36"/>
      <c r="KVB34" s="36"/>
      <c r="KVC34" s="36"/>
      <c r="KVD34" s="36"/>
      <c r="KVE34" s="36"/>
      <c r="KVF34" s="36"/>
      <c r="KVG34" s="36"/>
      <c r="KVH34" s="36"/>
      <c r="KVI34" s="36"/>
      <c r="KVJ34" s="36"/>
      <c r="KVK34" s="36"/>
      <c r="KVL34" s="36"/>
      <c r="KVM34" s="36"/>
      <c r="KVN34" s="36"/>
      <c r="KVO34" s="36"/>
      <c r="KVP34" s="36"/>
      <c r="KVQ34" s="36"/>
      <c r="KVR34" s="36"/>
      <c r="KVS34" s="36"/>
      <c r="KVT34" s="36"/>
      <c r="KVU34" s="36"/>
      <c r="KVV34" s="36"/>
      <c r="KVW34" s="36"/>
      <c r="KVX34" s="36"/>
      <c r="KVY34" s="36"/>
      <c r="KVZ34" s="36"/>
      <c r="KWA34" s="36"/>
      <c r="KWB34" s="36"/>
      <c r="KWC34" s="36"/>
      <c r="KWD34" s="36"/>
      <c r="KWE34" s="36"/>
      <c r="KWF34" s="36"/>
      <c r="KWG34" s="36"/>
      <c r="KWH34" s="36"/>
      <c r="KWI34" s="36"/>
      <c r="KWJ34" s="36"/>
      <c r="KWK34" s="36"/>
      <c r="KWL34" s="36"/>
      <c r="KWM34" s="36"/>
      <c r="KWN34" s="36"/>
      <c r="KWO34" s="36"/>
      <c r="KWP34" s="36"/>
      <c r="KWQ34" s="36"/>
      <c r="KWR34" s="36"/>
      <c r="KWS34" s="36"/>
      <c r="KWT34" s="36"/>
      <c r="KWU34" s="36"/>
      <c r="KWV34" s="36"/>
      <c r="KWW34" s="36"/>
      <c r="KWX34" s="36"/>
      <c r="KWY34" s="36"/>
      <c r="KWZ34" s="36"/>
      <c r="KXA34" s="36"/>
      <c r="KXB34" s="36"/>
      <c r="KXC34" s="36"/>
      <c r="KXD34" s="36"/>
      <c r="KXE34" s="36"/>
      <c r="KXF34" s="36"/>
      <c r="KXG34" s="36"/>
      <c r="KXH34" s="36"/>
      <c r="KXI34" s="36"/>
      <c r="KXJ34" s="36"/>
      <c r="KXK34" s="36"/>
      <c r="KXL34" s="36"/>
      <c r="KXM34" s="36"/>
      <c r="KXN34" s="36"/>
      <c r="KXO34" s="36"/>
      <c r="KXP34" s="36"/>
      <c r="KXQ34" s="36"/>
      <c r="KXR34" s="36"/>
      <c r="KXS34" s="36"/>
      <c r="KXT34" s="36"/>
      <c r="KXU34" s="36"/>
      <c r="KXV34" s="36"/>
      <c r="KXW34" s="36"/>
      <c r="KXX34" s="36"/>
      <c r="KXY34" s="36"/>
      <c r="KXZ34" s="36"/>
      <c r="KYA34" s="36"/>
      <c r="KYB34" s="36"/>
      <c r="KYC34" s="36"/>
      <c r="KYD34" s="36"/>
      <c r="KYE34" s="36"/>
      <c r="KYF34" s="36"/>
      <c r="KYG34" s="36"/>
      <c r="KYH34" s="36"/>
      <c r="KYI34" s="36"/>
      <c r="KYJ34" s="36"/>
      <c r="KYK34" s="36"/>
      <c r="KYL34" s="36"/>
      <c r="KYM34" s="36"/>
      <c r="KYN34" s="36"/>
      <c r="KYO34" s="36"/>
      <c r="KYP34" s="36"/>
      <c r="KYQ34" s="36"/>
      <c r="KYR34" s="36"/>
      <c r="KYS34" s="36"/>
      <c r="KYT34" s="36"/>
      <c r="KYU34" s="36"/>
      <c r="KYV34" s="36"/>
      <c r="KYW34" s="36"/>
      <c r="KYX34" s="36"/>
      <c r="KYY34" s="36"/>
      <c r="KYZ34" s="36"/>
      <c r="KZA34" s="36"/>
      <c r="KZB34" s="36"/>
      <c r="KZC34" s="36"/>
      <c r="KZD34" s="36"/>
      <c r="KZE34" s="36"/>
      <c r="KZF34" s="36"/>
      <c r="KZG34" s="36"/>
      <c r="KZH34" s="36"/>
      <c r="KZI34" s="36"/>
      <c r="KZJ34" s="36"/>
      <c r="KZK34" s="36"/>
      <c r="KZL34" s="36"/>
      <c r="KZM34" s="36"/>
      <c r="KZN34" s="36"/>
      <c r="KZO34" s="36"/>
      <c r="KZP34" s="36"/>
      <c r="KZQ34" s="36"/>
      <c r="KZR34" s="36"/>
      <c r="KZS34" s="36"/>
      <c r="KZT34" s="36"/>
      <c r="KZU34" s="36"/>
      <c r="KZV34" s="36"/>
      <c r="KZW34" s="36"/>
      <c r="KZX34" s="36"/>
      <c r="KZY34" s="36"/>
      <c r="KZZ34" s="36"/>
      <c r="LAA34" s="36"/>
      <c r="LAB34" s="36"/>
      <c r="LAC34" s="36"/>
      <c r="LAD34" s="36"/>
      <c r="LAE34" s="36"/>
      <c r="LAF34" s="36"/>
      <c r="LAG34" s="36"/>
      <c r="LAH34" s="36"/>
      <c r="LAI34" s="36"/>
      <c r="LAJ34" s="36"/>
      <c r="LAK34" s="36"/>
      <c r="LAL34" s="36"/>
      <c r="LAM34" s="36"/>
      <c r="LAN34" s="36"/>
      <c r="LAO34" s="36"/>
      <c r="LAP34" s="36"/>
      <c r="LAQ34" s="36"/>
      <c r="LAR34" s="36"/>
      <c r="LAS34" s="36"/>
      <c r="LAT34" s="36"/>
      <c r="LAU34" s="36"/>
      <c r="LAV34" s="36"/>
      <c r="LAW34" s="36"/>
      <c r="LAX34" s="36"/>
      <c r="LAY34" s="36"/>
      <c r="LAZ34" s="36"/>
      <c r="LBA34" s="36"/>
      <c r="LBB34" s="36"/>
      <c r="LBC34" s="36"/>
      <c r="LBD34" s="36"/>
      <c r="LBE34" s="36"/>
      <c r="LBF34" s="36"/>
      <c r="LBG34" s="36"/>
      <c r="LBH34" s="36"/>
      <c r="LBI34" s="36"/>
      <c r="LBJ34" s="36"/>
      <c r="LBK34" s="36"/>
      <c r="LBL34" s="36"/>
      <c r="LBM34" s="36"/>
      <c r="LBN34" s="36"/>
      <c r="LBO34" s="36"/>
      <c r="LBP34" s="36"/>
      <c r="LBQ34" s="36"/>
      <c r="LBR34" s="36"/>
      <c r="LBS34" s="36"/>
      <c r="LBT34" s="36"/>
      <c r="LBU34" s="36"/>
      <c r="LBV34" s="36"/>
      <c r="LBW34" s="36"/>
      <c r="LBX34" s="36"/>
      <c r="LBY34" s="36"/>
      <c r="LBZ34" s="36"/>
      <c r="LCA34" s="36"/>
      <c r="LCB34" s="36"/>
      <c r="LCC34" s="36"/>
      <c r="LCD34" s="36"/>
      <c r="LCE34" s="36"/>
      <c r="LCF34" s="36"/>
      <c r="LCG34" s="36"/>
      <c r="LCH34" s="36"/>
      <c r="LCI34" s="36"/>
      <c r="LCJ34" s="36"/>
      <c r="LCK34" s="36"/>
      <c r="LCL34" s="36"/>
      <c r="LCM34" s="36"/>
      <c r="LCN34" s="36"/>
      <c r="LCO34" s="36"/>
      <c r="LCP34" s="36"/>
      <c r="LCQ34" s="36"/>
      <c r="LCR34" s="36"/>
      <c r="LCS34" s="36"/>
      <c r="LCT34" s="36"/>
      <c r="LCU34" s="36"/>
      <c r="LCV34" s="36"/>
      <c r="LCW34" s="36"/>
      <c r="LCX34" s="36"/>
      <c r="LCY34" s="36"/>
      <c r="LCZ34" s="36"/>
      <c r="LDA34" s="36"/>
      <c r="LDB34" s="36"/>
      <c r="LDC34" s="36"/>
      <c r="LDD34" s="36"/>
      <c r="LDE34" s="36"/>
      <c r="LDF34" s="36"/>
      <c r="LDG34" s="36"/>
      <c r="LDH34" s="36"/>
      <c r="LDI34" s="36"/>
      <c r="LDJ34" s="36"/>
      <c r="LDK34" s="36"/>
      <c r="LDL34" s="36"/>
      <c r="LDM34" s="36"/>
      <c r="LDN34" s="36"/>
      <c r="LDO34" s="36"/>
      <c r="LDP34" s="36"/>
      <c r="LDQ34" s="36"/>
      <c r="LDR34" s="36"/>
      <c r="LDS34" s="36"/>
      <c r="LDT34" s="36"/>
      <c r="LDU34" s="36"/>
      <c r="LDV34" s="36"/>
      <c r="LDW34" s="36"/>
      <c r="LDX34" s="36"/>
      <c r="LDY34" s="36"/>
      <c r="LDZ34" s="36"/>
      <c r="LEA34" s="36"/>
      <c r="LEB34" s="36"/>
      <c r="LEC34" s="36"/>
      <c r="LED34" s="36"/>
      <c r="LEE34" s="36"/>
      <c r="LEF34" s="36"/>
      <c r="LEG34" s="36"/>
      <c r="LEH34" s="36"/>
      <c r="LEI34" s="36"/>
      <c r="LEJ34" s="36"/>
      <c r="LEK34" s="36"/>
      <c r="LEL34" s="36"/>
      <c r="LEM34" s="36"/>
      <c r="LEN34" s="36"/>
      <c r="LEO34" s="36"/>
      <c r="LEP34" s="36"/>
      <c r="LEQ34" s="36"/>
      <c r="LER34" s="36"/>
      <c r="LES34" s="36"/>
      <c r="LET34" s="36"/>
      <c r="LEU34" s="36"/>
      <c r="LEV34" s="36"/>
      <c r="LEW34" s="36"/>
      <c r="LEX34" s="36"/>
      <c r="LEY34" s="36"/>
      <c r="LEZ34" s="36"/>
      <c r="LFA34" s="36"/>
      <c r="LFB34" s="36"/>
      <c r="LFC34" s="36"/>
      <c r="LFD34" s="36"/>
      <c r="LFE34" s="36"/>
      <c r="LFF34" s="36"/>
      <c r="LFG34" s="36"/>
      <c r="LFH34" s="36"/>
      <c r="LFI34" s="36"/>
      <c r="LFJ34" s="36"/>
      <c r="LFK34" s="36"/>
      <c r="LFL34" s="36"/>
      <c r="LFM34" s="36"/>
      <c r="LFN34" s="36"/>
      <c r="LFO34" s="36"/>
      <c r="LFP34" s="36"/>
      <c r="LFQ34" s="36"/>
      <c r="LFR34" s="36"/>
      <c r="LFS34" s="36"/>
      <c r="LFT34" s="36"/>
      <c r="LFU34" s="36"/>
      <c r="LFV34" s="36"/>
      <c r="LFW34" s="36"/>
      <c r="LFX34" s="36"/>
      <c r="LFY34" s="36"/>
      <c r="LFZ34" s="36"/>
      <c r="LGA34" s="36"/>
      <c r="LGB34" s="36"/>
      <c r="LGC34" s="36"/>
      <c r="LGD34" s="36"/>
      <c r="LGE34" s="36"/>
      <c r="LGF34" s="36"/>
      <c r="LGG34" s="36"/>
      <c r="LGH34" s="36"/>
      <c r="LGI34" s="36"/>
      <c r="LGJ34" s="36"/>
      <c r="LGK34" s="36"/>
      <c r="LGL34" s="36"/>
      <c r="LGM34" s="36"/>
      <c r="LGN34" s="36"/>
      <c r="LGO34" s="36"/>
      <c r="LGP34" s="36"/>
      <c r="LGQ34" s="36"/>
      <c r="LGR34" s="36"/>
      <c r="LGS34" s="36"/>
      <c r="LGT34" s="36"/>
      <c r="LGU34" s="36"/>
      <c r="LGV34" s="36"/>
      <c r="LGW34" s="36"/>
      <c r="LGX34" s="36"/>
      <c r="LGY34" s="36"/>
      <c r="LGZ34" s="36"/>
      <c r="LHA34" s="36"/>
      <c r="LHB34" s="36"/>
      <c r="LHC34" s="36"/>
      <c r="LHD34" s="36"/>
      <c r="LHE34" s="36"/>
      <c r="LHF34" s="36"/>
      <c r="LHG34" s="36"/>
      <c r="LHH34" s="36"/>
      <c r="LHI34" s="36"/>
      <c r="LHJ34" s="36"/>
      <c r="LHK34" s="36"/>
      <c r="LHL34" s="36"/>
      <c r="LHM34" s="36"/>
      <c r="LHN34" s="36"/>
      <c r="LHO34" s="36"/>
      <c r="LHP34" s="36"/>
      <c r="LHQ34" s="36"/>
      <c r="LHR34" s="36"/>
      <c r="LHS34" s="36"/>
      <c r="LHT34" s="36"/>
      <c r="LHU34" s="36"/>
      <c r="LHV34" s="36"/>
      <c r="LHW34" s="36"/>
      <c r="LHX34" s="36"/>
      <c r="LHY34" s="36"/>
      <c r="LHZ34" s="36"/>
      <c r="LIA34" s="36"/>
      <c r="LIB34" s="36"/>
      <c r="LIC34" s="36"/>
      <c r="LID34" s="36"/>
      <c r="LIE34" s="36"/>
      <c r="LIF34" s="36"/>
      <c r="LIG34" s="36"/>
      <c r="LIH34" s="36"/>
      <c r="LII34" s="36"/>
      <c r="LIJ34" s="36"/>
      <c r="LIK34" s="36"/>
      <c r="LIL34" s="36"/>
      <c r="LIM34" s="36"/>
      <c r="LIN34" s="36"/>
      <c r="LIO34" s="36"/>
      <c r="LIP34" s="36"/>
      <c r="LIQ34" s="36"/>
      <c r="LIR34" s="36"/>
      <c r="LIS34" s="36"/>
      <c r="LIT34" s="36"/>
      <c r="LIU34" s="36"/>
      <c r="LIV34" s="36"/>
      <c r="LIW34" s="36"/>
      <c r="LIX34" s="36"/>
      <c r="LIY34" s="36"/>
      <c r="LIZ34" s="36"/>
      <c r="LJA34" s="36"/>
      <c r="LJB34" s="36"/>
      <c r="LJC34" s="36"/>
      <c r="LJD34" s="36"/>
      <c r="LJE34" s="36"/>
      <c r="LJF34" s="36"/>
      <c r="LJG34" s="36"/>
      <c r="LJH34" s="36"/>
      <c r="LJI34" s="36"/>
      <c r="LJJ34" s="36"/>
      <c r="LJK34" s="36"/>
      <c r="LJL34" s="36"/>
      <c r="LJM34" s="36"/>
      <c r="LJN34" s="36"/>
      <c r="LJO34" s="36"/>
      <c r="LJP34" s="36"/>
      <c r="LJQ34" s="36"/>
      <c r="LJR34" s="36"/>
      <c r="LJS34" s="36"/>
      <c r="LJT34" s="36"/>
      <c r="LJU34" s="36"/>
      <c r="LJV34" s="36"/>
      <c r="LJW34" s="36"/>
      <c r="LJX34" s="36"/>
      <c r="LJY34" s="36"/>
      <c r="LJZ34" s="36"/>
      <c r="LKA34" s="36"/>
      <c r="LKB34" s="36"/>
      <c r="LKC34" s="36"/>
      <c r="LKD34" s="36"/>
      <c r="LKE34" s="36"/>
      <c r="LKF34" s="36"/>
      <c r="LKG34" s="36"/>
      <c r="LKH34" s="36"/>
      <c r="LKI34" s="36"/>
      <c r="LKJ34" s="36"/>
      <c r="LKK34" s="36"/>
      <c r="LKL34" s="36"/>
      <c r="LKM34" s="36"/>
      <c r="LKN34" s="36"/>
      <c r="LKO34" s="36"/>
      <c r="LKP34" s="36"/>
      <c r="LKQ34" s="36"/>
      <c r="LKR34" s="36"/>
      <c r="LKS34" s="36"/>
      <c r="LKT34" s="36"/>
      <c r="LKU34" s="36"/>
      <c r="LKV34" s="36"/>
      <c r="LKW34" s="36"/>
      <c r="LKX34" s="36"/>
      <c r="LKY34" s="36"/>
      <c r="LKZ34" s="36"/>
      <c r="LLA34" s="36"/>
      <c r="LLB34" s="36"/>
      <c r="LLC34" s="36"/>
      <c r="LLD34" s="36"/>
      <c r="LLE34" s="36"/>
      <c r="LLF34" s="36"/>
      <c r="LLG34" s="36"/>
      <c r="LLH34" s="36"/>
      <c r="LLI34" s="36"/>
      <c r="LLJ34" s="36"/>
      <c r="LLK34" s="36"/>
      <c r="LLL34" s="36"/>
      <c r="LLM34" s="36"/>
      <c r="LLN34" s="36"/>
      <c r="LLO34" s="36"/>
      <c r="LLP34" s="36"/>
      <c r="LLQ34" s="36"/>
      <c r="LLR34" s="36"/>
      <c r="LLS34" s="36"/>
      <c r="LLT34" s="36"/>
      <c r="LLU34" s="36"/>
      <c r="LLV34" s="36"/>
      <c r="LLW34" s="36"/>
      <c r="LLX34" s="36"/>
      <c r="LLY34" s="36"/>
      <c r="LLZ34" s="36"/>
      <c r="LMA34" s="36"/>
      <c r="LMB34" s="36"/>
      <c r="LMC34" s="36"/>
      <c r="LMD34" s="36"/>
      <c r="LME34" s="36"/>
      <c r="LMF34" s="36"/>
      <c r="LMG34" s="36"/>
      <c r="LMH34" s="36"/>
      <c r="LMI34" s="36"/>
      <c r="LMJ34" s="36"/>
      <c r="LMK34" s="36"/>
      <c r="LML34" s="36"/>
      <c r="LMM34" s="36"/>
      <c r="LMN34" s="36"/>
      <c r="LMO34" s="36"/>
      <c r="LMP34" s="36"/>
      <c r="LMQ34" s="36"/>
      <c r="LMR34" s="36"/>
      <c r="LMS34" s="36"/>
      <c r="LMT34" s="36"/>
      <c r="LMU34" s="36"/>
      <c r="LMV34" s="36"/>
      <c r="LMW34" s="36"/>
      <c r="LMX34" s="36"/>
      <c r="LMY34" s="36"/>
      <c r="LMZ34" s="36"/>
      <c r="LNA34" s="36"/>
      <c r="LNB34" s="36"/>
      <c r="LNC34" s="36"/>
      <c r="LND34" s="36"/>
      <c r="LNE34" s="36"/>
      <c r="LNF34" s="36"/>
      <c r="LNG34" s="36"/>
      <c r="LNH34" s="36"/>
      <c r="LNI34" s="36"/>
      <c r="LNJ34" s="36"/>
      <c r="LNK34" s="36"/>
      <c r="LNL34" s="36"/>
      <c r="LNM34" s="36"/>
      <c r="LNN34" s="36"/>
      <c r="LNO34" s="36"/>
      <c r="LNP34" s="36"/>
      <c r="LNQ34" s="36"/>
      <c r="LNR34" s="36"/>
      <c r="LNS34" s="36"/>
      <c r="LNT34" s="36"/>
      <c r="LNU34" s="36"/>
      <c r="LNV34" s="36"/>
      <c r="LNW34" s="36"/>
      <c r="LNX34" s="36"/>
      <c r="LNY34" s="36"/>
      <c r="LNZ34" s="36"/>
      <c r="LOA34" s="36"/>
      <c r="LOB34" s="36"/>
      <c r="LOC34" s="36"/>
      <c r="LOD34" s="36"/>
      <c r="LOE34" s="36"/>
      <c r="LOF34" s="36"/>
      <c r="LOG34" s="36"/>
      <c r="LOH34" s="36"/>
      <c r="LOI34" s="36"/>
      <c r="LOJ34" s="36"/>
      <c r="LOK34" s="36"/>
      <c r="LOL34" s="36"/>
      <c r="LOM34" s="36"/>
      <c r="LON34" s="36"/>
      <c r="LOO34" s="36"/>
      <c r="LOP34" s="36"/>
      <c r="LOQ34" s="36"/>
      <c r="LOR34" s="36"/>
      <c r="LOS34" s="36"/>
      <c r="LOT34" s="36"/>
      <c r="LOU34" s="36"/>
      <c r="LOV34" s="36"/>
      <c r="LOW34" s="36"/>
      <c r="LOX34" s="36"/>
      <c r="LOY34" s="36"/>
      <c r="LOZ34" s="36"/>
      <c r="LPA34" s="36"/>
      <c r="LPB34" s="36"/>
      <c r="LPC34" s="36"/>
      <c r="LPD34" s="36"/>
      <c r="LPE34" s="36"/>
      <c r="LPF34" s="36"/>
      <c r="LPG34" s="36"/>
      <c r="LPH34" s="36"/>
      <c r="LPI34" s="36"/>
      <c r="LPJ34" s="36"/>
      <c r="LPK34" s="36"/>
      <c r="LPL34" s="36"/>
      <c r="LPM34" s="36"/>
      <c r="LPN34" s="36"/>
      <c r="LPO34" s="36"/>
      <c r="LPP34" s="36"/>
      <c r="LPQ34" s="36"/>
      <c r="LPR34" s="36"/>
      <c r="LPS34" s="36"/>
      <c r="LPT34" s="36"/>
      <c r="LPU34" s="36"/>
      <c r="LPV34" s="36"/>
      <c r="LPW34" s="36"/>
      <c r="LPX34" s="36"/>
      <c r="LPY34" s="36"/>
      <c r="LPZ34" s="36"/>
      <c r="LQA34" s="36"/>
      <c r="LQB34" s="36"/>
      <c r="LQC34" s="36"/>
      <c r="LQD34" s="36"/>
      <c r="LQE34" s="36"/>
      <c r="LQF34" s="36"/>
      <c r="LQG34" s="36"/>
      <c r="LQH34" s="36"/>
      <c r="LQI34" s="36"/>
      <c r="LQJ34" s="36"/>
      <c r="LQK34" s="36"/>
      <c r="LQL34" s="36"/>
      <c r="LQM34" s="36"/>
      <c r="LQN34" s="36"/>
      <c r="LQO34" s="36"/>
      <c r="LQP34" s="36"/>
      <c r="LQQ34" s="36"/>
      <c r="LQR34" s="36"/>
      <c r="LQS34" s="36"/>
      <c r="LQT34" s="36"/>
      <c r="LQU34" s="36"/>
      <c r="LQV34" s="36"/>
      <c r="LQW34" s="36"/>
      <c r="LQX34" s="36"/>
      <c r="LQY34" s="36"/>
      <c r="LQZ34" s="36"/>
      <c r="LRA34" s="36"/>
      <c r="LRB34" s="36"/>
      <c r="LRC34" s="36"/>
      <c r="LRD34" s="36"/>
      <c r="LRE34" s="36"/>
      <c r="LRF34" s="36"/>
      <c r="LRG34" s="36"/>
      <c r="LRH34" s="36"/>
      <c r="LRI34" s="36"/>
      <c r="LRJ34" s="36"/>
      <c r="LRK34" s="36"/>
      <c r="LRL34" s="36"/>
      <c r="LRM34" s="36"/>
      <c r="LRN34" s="36"/>
      <c r="LRO34" s="36"/>
      <c r="LRP34" s="36"/>
      <c r="LRQ34" s="36"/>
      <c r="LRR34" s="36"/>
      <c r="LRS34" s="36"/>
      <c r="LRT34" s="36"/>
      <c r="LRU34" s="36"/>
      <c r="LRV34" s="36"/>
      <c r="LRW34" s="36"/>
      <c r="LRX34" s="36"/>
      <c r="LRY34" s="36"/>
      <c r="LRZ34" s="36"/>
      <c r="LSA34" s="36"/>
      <c r="LSB34" s="36"/>
      <c r="LSC34" s="36"/>
      <c r="LSD34" s="36"/>
      <c r="LSE34" s="36"/>
      <c r="LSF34" s="36"/>
      <c r="LSG34" s="36"/>
      <c r="LSH34" s="36"/>
      <c r="LSI34" s="36"/>
      <c r="LSJ34" s="36"/>
      <c r="LSK34" s="36"/>
      <c r="LSL34" s="36"/>
      <c r="LSM34" s="36"/>
      <c r="LSN34" s="36"/>
      <c r="LSO34" s="36"/>
      <c r="LSP34" s="36"/>
      <c r="LSQ34" s="36"/>
      <c r="LSR34" s="36"/>
      <c r="LSS34" s="36"/>
      <c r="LST34" s="36"/>
      <c r="LSU34" s="36"/>
      <c r="LSV34" s="36"/>
      <c r="LSW34" s="36"/>
      <c r="LSX34" s="36"/>
      <c r="LSY34" s="36"/>
      <c r="LSZ34" s="36"/>
      <c r="LTA34" s="36"/>
      <c r="LTB34" s="36"/>
      <c r="LTC34" s="36"/>
      <c r="LTD34" s="36"/>
      <c r="LTE34" s="36"/>
      <c r="LTF34" s="36"/>
      <c r="LTG34" s="36"/>
      <c r="LTH34" s="36"/>
      <c r="LTI34" s="36"/>
      <c r="LTJ34" s="36"/>
      <c r="LTK34" s="36"/>
      <c r="LTL34" s="36"/>
      <c r="LTM34" s="36"/>
      <c r="LTN34" s="36"/>
      <c r="LTO34" s="36"/>
      <c r="LTP34" s="36"/>
      <c r="LTQ34" s="36"/>
      <c r="LTR34" s="36"/>
      <c r="LTS34" s="36"/>
      <c r="LTT34" s="36"/>
      <c r="LTU34" s="36"/>
      <c r="LTV34" s="36"/>
      <c r="LTW34" s="36"/>
      <c r="LTX34" s="36"/>
      <c r="LTY34" s="36"/>
      <c r="LTZ34" s="36"/>
      <c r="LUA34" s="36"/>
      <c r="LUB34" s="36"/>
      <c r="LUC34" s="36"/>
      <c r="LUD34" s="36"/>
      <c r="LUE34" s="36"/>
      <c r="LUF34" s="36"/>
      <c r="LUG34" s="36"/>
      <c r="LUH34" s="36"/>
      <c r="LUI34" s="36"/>
      <c r="LUJ34" s="36"/>
      <c r="LUK34" s="36"/>
      <c r="LUL34" s="36"/>
      <c r="LUM34" s="36"/>
      <c r="LUN34" s="36"/>
      <c r="LUO34" s="36"/>
      <c r="LUP34" s="36"/>
      <c r="LUQ34" s="36"/>
      <c r="LUR34" s="36"/>
      <c r="LUS34" s="36"/>
      <c r="LUT34" s="36"/>
      <c r="LUU34" s="36"/>
      <c r="LUV34" s="36"/>
      <c r="LUW34" s="36"/>
      <c r="LUX34" s="36"/>
      <c r="LUY34" s="36"/>
      <c r="LUZ34" s="36"/>
      <c r="LVA34" s="36"/>
      <c r="LVB34" s="36"/>
      <c r="LVC34" s="36"/>
      <c r="LVD34" s="36"/>
      <c r="LVE34" s="36"/>
      <c r="LVF34" s="36"/>
      <c r="LVG34" s="36"/>
      <c r="LVH34" s="36"/>
      <c r="LVI34" s="36"/>
      <c r="LVJ34" s="36"/>
      <c r="LVK34" s="36"/>
      <c r="LVL34" s="36"/>
      <c r="LVM34" s="36"/>
      <c r="LVN34" s="36"/>
      <c r="LVO34" s="36"/>
      <c r="LVP34" s="36"/>
      <c r="LVQ34" s="36"/>
      <c r="LVR34" s="36"/>
      <c r="LVS34" s="36"/>
      <c r="LVT34" s="36"/>
      <c r="LVU34" s="36"/>
      <c r="LVV34" s="36"/>
      <c r="LVW34" s="36"/>
      <c r="LVX34" s="36"/>
      <c r="LVY34" s="36"/>
      <c r="LVZ34" s="36"/>
      <c r="LWA34" s="36"/>
      <c r="LWB34" s="36"/>
      <c r="LWC34" s="36"/>
      <c r="LWD34" s="36"/>
      <c r="LWE34" s="36"/>
      <c r="LWF34" s="36"/>
      <c r="LWG34" s="36"/>
      <c r="LWH34" s="36"/>
      <c r="LWI34" s="36"/>
      <c r="LWJ34" s="36"/>
      <c r="LWK34" s="36"/>
      <c r="LWL34" s="36"/>
      <c r="LWM34" s="36"/>
      <c r="LWN34" s="36"/>
      <c r="LWO34" s="36"/>
      <c r="LWP34" s="36"/>
      <c r="LWQ34" s="36"/>
      <c r="LWR34" s="36"/>
      <c r="LWS34" s="36"/>
      <c r="LWT34" s="36"/>
      <c r="LWU34" s="36"/>
      <c r="LWV34" s="36"/>
      <c r="LWW34" s="36"/>
      <c r="LWX34" s="36"/>
      <c r="LWY34" s="36"/>
      <c r="LWZ34" s="36"/>
      <c r="LXA34" s="36"/>
      <c r="LXB34" s="36"/>
      <c r="LXC34" s="36"/>
      <c r="LXD34" s="36"/>
      <c r="LXE34" s="36"/>
      <c r="LXF34" s="36"/>
      <c r="LXG34" s="36"/>
      <c r="LXH34" s="36"/>
      <c r="LXI34" s="36"/>
      <c r="LXJ34" s="36"/>
      <c r="LXK34" s="36"/>
      <c r="LXL34" s="36"/>
      <c r="LXM34" s="36"/>
      <c r="LXN34" s="36"/>
      <c r="LXO34" s="36"/>
      <c r="LXP34" s="36"/>
      <c r="LXQ34" s="36"/>
      <c r="LXR34" s="36"/>
      <c r="LXS34" s="36"/>
      <c r="LXT34" s="36"/>
      <c r="LXU34" s="36"/>
      <c r="LXV34" s="36"/>
      <c r="LXW34" s="36"/>
      <c r="LXX34" s="36"/>
      <c r="LXY34" s="36"/>
      <c r="LXZ34" s="36"/>
      <c r="LYA34" s="36"/>
      <c r="LYB34" s="36"/>
      <c r="LYC34" s="36"/>
      <c r="LYD34" s="36"/>
      <c r="LYE34" s="36"/>
      <c r="LYF34" s="36"/>
      <c r="LYG34" s="36"/>
      <c r="LYH34" s="36"/>
      <c r="LYI34" s="36"/>
      <c r="LYJ34" s="36"/>
      <c r="LYK34" s="36"/>
      <c r="LYL34" s="36"/>
      <c r="LYM34" s="36"/>
      <c r="LYN34" s="36"/>
      <c r="LYO34" s="36"/>
      <c r="LYP34" s="36"/>
      <c r="LYQ34" s="36"/>
      <c r="LYR34" s="36"/>
      <c r="LYS34" s="36"/>
      <c r="LYT34" s="36"/>
      <c r="LYU34" s="36"/>
      <c r="LYV34" s="36"/>
      <c r="LYW34" s="36"/>
      <c r="LYX34" s="36"/>
      <c r="LYY34" s="36"/>
      <c r="LYZ34" s="36"/>
      <c r="LZA34" s="36"/>
      <c r="LZB34" s="36"/>
      <c r="LZC34" s="36"/>
      <c r="LZD34" s="36"/>
      <c r="LZE34" s="36"/>
      <c r="LZF34" s="36"/>
      <c r="LZG34" s="36"/>
      <c r="LZH34" s="36"/>
      <c r="LZI34" s="36"/>
      <c r="LZJ34" s="36"/>
      <c r="LZK34" s="36"/>
      <c r="LZL34" s="36"/>
      <c r="LZM34" s="36"/>
      <c r="LZN34" s="36"/>
      <c r="LZO34" s="36"/>
      <c r="LZP34" s="36"/>
      <c r="LZQ34" s="36"/>
      <c r="LZR34" s="36"/>
      <c r="LZS34" s="36"/>
      <c r="LZT34" s="36"/>
      <c r="LZU34" s="36"/>
      <c r="LZV34" s="36"/>
      <c r="LZW34" s="36"/>
      <c r="LZX34" s="36"/>
      <c r="LZY34" s="36"/>
      <c r="LZZ34" s="36"/>
      <c r="MAA34" s="36"/>
      <c r="MAB34" s="36"/>
      <c r="MAC34" s="36"/>
      <c r="MAD34" s="36"/>
      <c r="MAE34" s="36"/>
      <c r="MAF34" s="36"/>
      <c r="MAG34" s="36"/>
      <c r="MAH34" s="36"/>
      <c r="MAI34" s="36"/>
      <c r="MAJ34" s="36"/>
      <c r="MAK34" s="36"/>
      <c r="MAL34" s="36"/>
      <c r="MAM34" s="36"/>
      <c r="MAN34" s="36"/>
      <c r="MAO34" s="36"/>
      <c r="MAP34" s="36"/>
      <c r="MAQ34" s="36"/>
      <c r="MAR34" s="36"/>
      <c r="MAS34" s="36"/>
      <c r="MAT34" s="36"/>
      <c r="MAU34" s="36"/>
      <c r="MAV34" s="36"/>
      <c r="MAW34" s="36"/>
      <c r="MAX34" s="36"/>
      <c r="MAY34" s="36"/>
      <c r="MAZ34" s="36"/>
      <c r="MBA34" s="36"/>
      <c r="MBB34" s="36"/>
      <c r="MBC34" s="36"/>
      <c r="MBD34" s="36"/>
      <c r="MBE34" s="36"/>
      <c r="MBF34" s="36"/>
      <c r="MBG34" s="36"/>
      <c r="MBH34" s="36"/>
      <c r="MBI34" s="36"/>
      <c r="MBJ34" s="36"/>
      <c r="MBK34" s="36"/>
      <c r="MBL34" s="36"/>
      <c r="MBM34" s="36"/>
      <c r="MBN34" s="36"/>
      <c r="MBO34" s="36"/>
      <c r="MBP34" s="36"/>
      <c r="MBQ34" s="36"/>
      <c r="MBR34" s="36"/>
      <c r="MBS34" s="36"/>
      <c r="MBT34" s="36"/>
      <c r="MBU34" s="36"/>
      <c r="MBV34" s="36"/>
      <c r="MBW34" s="36"/>
      <c r="MBX34" s="36"/>
      <c r="MBY34" s="36"/>
      <c r="MBZ34" s="36"/>
      <c r="MCA34" s="36"/>
      <c r="MCB34" s="36"/>
      <c r="MCC34" s="36"/>
      <c r="MCD34" s="36"/>
      <c r="MCE34" s="36"/>
      <c r="MCF34" s="36"/>
      <c r="MCG34" s="36"/>
      <c r="MCH34" s="36"/>
      <c r="MCI34" s="36"/>
      <c r="MCJ34" s="36"/>
      <c r="MCK34" s="36"/>
      <c r="MCL34" s="36"/>
      <c r="MCM34" s="36"/>
      <c r="MCN34" s="36"/>
      <c r="MCO34" s="36"/>
      <c r="MCP34" s="36"/>
      <c r="MCQ34" s="36"/>
      <c r="MCR34" s="36"/>
      <c r="MCS34" s="36"/>
      <c r="MCT34" s="36"/>
      <c r="MCU34" s="36"/>
      <c r="MCV34" s="36"/>
      <c r="MCW34" s="36"/>
      <c r="MCX34" s="36"/>
      <c r="MCY34" s="36"/>
      <c r="MCZ34" s="36"/>
      <c r="MDA34" s="36"/>
      <c r="MDB34" s="36"/>
      <c r="MDC34" s="36"/>
      <c r="MDD34" s="36"/>
      <c r="MDE34" s="36"/>
      <c r="MDF34" s="36"/>
      <c r="MDG34" s="36"/>
      <c r="MDH34" s="36"/>
      <c r="MDI34" s="36"/>
      <c r="MDJ34" s="36"/>
      <c r="MDK34" s="36"/>
      <c r="MDL34" s="36"/>
      <c r="MDM34" s="36"/>
      <c r="MDN34" s="36"/>
      <c r="MDO34" s="36"/>
      <c r="MDP34" s="36"/>
      <c r="MDQ34" s="36"/>
      <c r="MDR34" s="36"/>
      <c r="MDS34" s="36"/>
      <c r="MDT34" s="36"/>
      <c r="MDU34" s="36"/>
      <c r="MDV34" s="36"/>
      <c r="MDW34" s="36"/>
      <c r="MDX34" s="36"/>
      <c r="MDY34" s="36"/>
      <c r="MDZ34" s="36"/>
      <c r="MEA34" s="36"/>
      <c r="MEB34" s="36"/>
      <c r="MEC34" s="36"/>
      <c r="MED34" s="36"/>
      <c r="MEE34" s="36"/>
      <c r="MEF34" s="36"/>
      <c r="MEG34" s="36"/>
      <c r="MEH34" s="36"/>
      <c r="MEI34" s="36"/>
      <c r="MEJ34" s="36"/>
      <c r="MEK34" s="36"/>
      <c r="MEL34" s="36"/>
      <c r="MEM34" s="36"/>
      <c r="MEN34" s="36"/>
      <c r="MEO34" s="36"/>
      <c r="MEP34" s="36"/>
      <c r="MEQ34" s="36"/>
      <c r="MER34" s="36"/>
      <c r="MES34" s="36"/>
      <c r="MET34" s="36"/>
      <c r="MEU34" s="36"/>
      <c r="MEV34" s="36"/>
      <c r="MEW34" s="36"/>
      <c r="MEX34" s="36"/>
      <c r="MEY34" s="36"/>
      <c r="MEZ34" s="36"/>
      <c r="MFA34" s="36"/>
      <c r="MFB34" s="36"/>
      <c r="MFC34" s="36"/>
      <c r="MFD34" s="36"/>
      <c r="MFE34" s="36"/>
      <c r="MFF34" s="36"/>
      <c r="MFG34" s="36"/>
      <c r="MFH34" s="36"/>
      <c r="MFI34" s="36"/>
      <c r="MFJ34" s="36"/>
      <c r="MFK34" s="36"/>
      <c r="MFL34" s="36"/>
      <c r="MFM34" s="36"/>
      <c r="MFN34" s="36"/>
      <c r="MFO34" s="36"/>
      <c r="MFP34" s="36"/>
      <c r="MFQ34" s="36"/>
      <c r="MFR34" s="36"/>
      <c r="MFS34" s="36"/>
      <c r="MFT34" s="36"/>
      <c r="MFU34" s="36"/>
      <c r="MFV34" s="36"/>
      <c r="MFW34" s="36"/>
      <c r="MFX34" s="36"/>
      <c r="MFY34" s="36"/>
      <c r="MFZ34" s="36"/>
      <c r="MGA34" s="36"/>
      <c r="MGB34" s="36"/>
      <c r="MGC34" s="36"/>
      <c r="MGD34" s="36"/>
      <c r="MGE34" s="36"/>
      <c r="MGF34" s="36"/>
      <c r="MGG34" s="36"/>
      <c r="MGH34" s="36"/>
      <c r="MGI34" s="36"/>
      <c r="MGJ34" s="36"/>
      <c r="MGK34" s="36"/>
      <c r="MGL34" s="36"/>
      <c r="MGM34" s="36"/>
      <c r="MGN34" s="36"/>
      <c r="MGO34" s="36"/>
      <c r="MGP34" s="36"/>
      <c r="MGQ34" s="36"/>
      <c r="MGR34" s="36"/>
      <c r="MGS34" s="36"/>
      <c r="MGT34" s="36"/>
      <c r="MGU34" s="36"/>
      <c r="MGV34" s="36"/>
      <c r="MGW34" s="36"/>
      <c r="MGX34" s="36"/>
      <c r="MGY34" s="36"/>
      <c r="MGZ34" s="36"/>
      <c r="MHA34" s="36"/>
      <c r="MHB34" s="36"/>
      <c r="MHC34" s="36"/>
      <c r="MHD34" s="36"/>
      <c r="MHE34" s="36"/>
      <c r="MHF34" s="36"/>
      <c r="MHG34" s="36"/>
      <c r="MHH34" s="36"/>
      <c r="MHI34" s="36"/>
      <c r="MHJ34" s="36"/>
      <c r="MHK34" s="36"/>
      <c r="MHL34" s="36"/>
      <c r="MHM34" s="36"/>
      <c r="MHN34" s="36"/>
      <c r="MHO34" s="36"/>
      <c r="MHP34" s="36"/>
      <c r="MHQ34" s="36"/>
      <c r="MHR34" s="36"/>
      <c r="MHS34" s="36"/>
      <c r="MHT34" s="36"/>
      <c r="MHU34" s="36"/>
      <c r="MHV34" s="36"/>
      <c r="MHW34" s="36"/>
      <c r="MHX34" s="36"/>
      <c r="MHY34" s="36"/>
      <c r="MHZ34" s="36"/>
      <c r="MIA34" s="36"/>
      <c r="MIB34" s="36"/>
      <c r="MIC34" s="36"/>
      <c r="MID34" s="36"/>
      <c r="MIE34" s="36"/>
      <c r="MIF34" s="36"/>
      <c r="MIG34" s="36"/>
      <c r="MIH34" s="36"/>
      <c r="MII34" s="36"/>
      <c r="MIJ34" s="36"/>
      <c r="MIK34" s="36"/>
      <c r="MIL34" s="36"/>
      <c r="MIM34" s="36"/>
      <c r="MIN34" s="36"/>
      <c r="MIO34" s="36"/>
      <c r="MIP34" s="36"/>
      <c r="MIQ34" s="36"/>
      <c r="MIR34" s="36"/>
      <c r="MIS34" s="36"/>
      <c r="MIT34" s="36"/>
      <c r="MIU34" s="36"/>
      <c r="MIV34" s="36"/>
      <c r="MIW34" s="36"/>
      <c r="MIX34" s="36"/>
      <c r="MIY34" s="36"/>
      <c r="MIZ34" s="36"/>
      <c r="MJA34" s="36"/>
      <c r="MJB34" s="36"/>
      <c r="MJC34" s="36"/>
      <c r="MJD34" s="36"/>
      <c r="MJE34" s="36"/>
      <c r="MJF34" s="36"/>
      <c r="MJG34" s="36"/>
      <c r="MJH34" s="36"/>
      <c r="MJI34" s="36"/>
      <c r="MJJ34" s="36"/>
      <c r="MJK34" s="36"/>
      <c r="MJL34" s="36"/>
      <c r="MJM34" s="36"/>
      <c r="MJN34" s="36"/>
      <c r="MJO34" s="36"/>
      <c r="MJP34" s="36"/>
      <c r="MJQ34" s="36"/>
      <c r="MJR34" s="36"/>
      <c r="MJS34" s="36"/>
      <c r="MJT34" s="36"/>
      <c r="MJU34" s="36"/>
      <c r="MJV34" s="36"/>
      <c r="MJW34" s="36"/>
      <c r="MJX34" s="36"/>
      <c r="MJY34" s="36"/>
      <c r="MJZ34" s="36"/>
      <c r="MKA34" s="36"/>
      <c r="MKB34" s="36"/>
      <c r="MKC34" s="36"/>
      <c r="MKD34" s="36"/>
      <c r="MKE34" s="36"/>
      <c r="MKF34" s="36"/>
      <c r="MKG34" s="36"/>
      <c r="MKH34" s="36"/>
      <c r="MKI34" s="36"/>
      <c r="MKJ34" s="36"/>
      <c r="MKK34" s="36"/>
      <c r="MKL34" s="36"/>
      <c r="MKM34" s="36"/>
      <c r="MKN34" s="36"/>
      <c r="MKO34" s="36"/>
      <c r="MKP34" s="36"/>
      <c r="MKQ34" s="36"/>
      <c r="MKR34" s="36"/>
      <c r="MKS34" s="36"/>
      <c r="MKT34" s="36"/>
      <c r="MKU34" s="36"/>
      <c r="MKV34" s="36"/>
      <c r="MKW34" s="36"/>
      <c r="MKX34" s="36"/>
      <c r="MKY34" s="36"/>
      <c r="MKZ34" s="36"/>
      <c r="MLA34" s="36"/>
      <c r="MLB34" s="36"/>
      <c r="MLC34" s="36"/>
      <c r="MLD34" s="36"/>
      <c r="MLE34" s="36"/>
      <c r="MLF34" s="36"/>
      <c r="MLG34" s="36"/>
      <c r="MLH34" s="36"/>
      <c r="MLI34" s="36"/>
      <c r="MLJ34" s="36"/>
      <c r="MLK34" s="36"/>
      <c r="MLL34" s="36"/>
      <c r="MLM34" s="36"/>
      <c r="MLN34" s="36"/>
      <c r="MLO34" s="36"/>
      <c r="MLP34" s="36"/>
      <c r="MLQ34" s="36"/>
      <c r="MLR34" s="36"/>
      <c r="MLS34" s="36"/>
      <c r="MLT34" s="36"/>
      <c r="MLU34" s="36"/>
      <c r="MLV34" s="36"/>
      <c r="MLW34" s="36"/>
      <c r="MLX34" s="36"/>
      <c r="MLY34" s="36"/>
      <c r="MLZ34" s="36"/>
      <c r="MMA34" s="36"/>
      <c r="MMB34" s="36"/>
      <c r="MMC34" s="36"/>
      <c r="MMD34" s="36"/>
      <c r="MME34" s="36"/>
      <c r="MMF34" s="36"/>
      <c r="MMG34" s="36"/>
      <c r="MMH34" s="36"/>
      <c r="MMI34" s="36"/>
      <c r="MMJ34" s="36"/>
      <c r="MMK34" s="36"/>
      <c r="MML34" s="36"/>
      <c r="MMM34" s="36"/>
      <c r="MMN34" s="36"/>
      <c r="MMO34" s="36"/>
      <c r="MMP34" s="36"/>
      <c r="MMQ34" s="36"/>
      <c r="MMR34" s="36"/>
      <c r="MMS34" s="36"/>
      <c r="MMT34" s="36"/>
      <c r="MMU34" s="36"/>
      <c r="MMV34" s="36"/>
      <c r="MMW34" s="36"/>
      <c r="MMX34" s="36"/>
      <c r="MMY34" s="36"/>
      <c r="MMZ34" s="36"/>
      <c r="MNA34" s="36"/>
      <c r="MNB34" s="36"/>
      <c r="MNC34" s="36"/>
      <c r="MND34" s="36"/>
      <c r="MNE34" s="36"/>
      <c r="MNF34" s="36"/>
      <c r="MNG34" s="36"/>
      <c r="MNH34" s="36"/>
      <c r="MNI34" s="36"/>
      <c r="MNJ34" s="36"/>
      <c r="MNK34" s="36"/>
      <c r="MNL34" s="36"/>
      <c r="MNM34" s="36"/>
      <c r="MNN34" s="36"/>
      <c r="MNO34" s="36"/>
      <c r="MNP34" s="36"/>
      <c r="MNQ34" s="36"/>
      <c r="MNR34" s="36"/>
      <c r="MNS34" s="36"/>
      <c r="MNT34" s="36"/>
      <c r="MNU34" s="36"/>
      <c r="MNV34" s="36"/>
      <c r="MNW34" s="36"/>
      <c r="MNX34" s="36"/>
      <c r="MNY34" s="36"/>
      <c r="MNZ34" s="36"/>
      <c r="MOA34" s="36"/>
      <c r="MOB34" s="36"/>
      <c r="MOC34" s="36"/>
      <c r="MOD34" s="36"/>
      <c r="MOE34" s="36"/>
      <c r="MOF34" s="36"/>
      <c r="MOG34" s="36"/>
      <c r="MOH34" s="36"/>
      <c r="MOI34" s="36"/>
      <c r="MOJ34" s="36"/>
      <c r="MOK34" s="36"/>
      <c r="MOL34" s="36"/>
      <c r="MOM34" s="36"/>
      <c r="MON34" s="36"/>
      <c r="MOO34" s="36"/>
      <c r="MOP34" s="36"/>
      <c r="MOQ34" s="36"/>
      <c r="MOR34" s="36"/>
      <c r="MOS34" s="36"/>
      <c r="MOT34" s="36"/>
      <c r="MOU34" s="36"/>
      <c r="MOV34" s="36"/>
      <c r="MOW34" s="36"/>
      <c r="MOX34" s="36"/>
      <c r="MOY34" s="36"/>
      <c r="MOZ34" s="36"/>
      <c r="MPA34" s="36"/>
      <c r="MPB34" s="36"/>
      <c r="MPC34" s="36"/>
      <c r="MPD34" s="36"/>
      <c r="MPE34" s="36"/>
      <c r="MPF34" s="36"/>
      <c r="MPG34" s="36"/>
      <c r="MPH34" s="36"/>
      <c r="MPI34" s="36"/>
      <c r="MPJ34" s="36"/>
      <c r="MPK34" s="36"/>
      <c r="MPL34" s="36"/>
      <c r="MPM34" s="36"/>
      <c r="MPN34" s="36"/>
      <c r="MPO34" s="36"/>
      <c r="MPP34" s="36"/>
      <c r="MPQ34" s="36"/>
      <c r="MPR34" s="36"/>
      <c r="MPS34" s="36"/>
      <c r="MPT34" s="36"/>
      <c r="MPU34" s="36"/>
      <c r="MPV34" s="36"/>
      <c r="MPW34" s="36"/>
      <c r="MPX34" s="36"/>
      <c r="MPY34" s="36"/>
      <c r="MPZ34" s="36"/>
      <c r="MQA34" s="36"/>
      <c r="MQB34" s="36"/>
      <c r="MQC34" s="36"/>
      <c r="MQD34" s="36"/>
      <c r="MQE34" s="36"/>
      <c r="MQF34" s="36"/>
      <c r="MQG34" s="36"/>
      <c r="MQH34" s="36"/>
      <c r="MQI34" s="36"/>
      <c r="MQJ34" s="36"/>
      <c r="MQK34" s="36"/>
      <c r="MQL34" s="36"/>
      <c r="MQM34" s="36"/>
      <c r="MQN34" s="36"/>
      <c r="MQO34" s="36"/>
      <c r="MQP34" s="36"/>
      <c r="MQQ34" s="36"/>
      <c r="MQR34" s="36"/>
      <c r="MQS34" s="36"/>
      <c r="MQT34" s="36"/>
      <c r="MQU34" s="36"/>
      <c r="MQV34" s="36"/>
      <c r="MQW34" s="36"/>
      <c r="MQX34" s="36"/>
      <c r="MQY34" s="36"/>
      <c r="MQZ34" s="36"/>
      <c r="MRA34" s="36"/>
      <c r="MRB34" s="36"/>
      <c r="MRC34" s="36"/>
      <c r="MRD34" s="36"/>
      <c r="MRE34" s="36"/>
      <c r="MRF34" s="36"/>
      <c r="MRG34" s="36"/>
      <c r="MRH34" s="36"/>
      <c r="MRI34" s="36"/>
      <c r="MRJ34" s="36"/>
      <c r="MRK34" s="36"/>
      <c r="MRL34" s="36"/>
      <c r="MRM34" s="36"/>
      <c r="MRN34" s="36"/>
      <c r="MRO34" s="36"/>
      <c r="MRP34" s="36"/>
      <c r="MRQ34" s="36"/>
      <c r="MRR34" s="36"/>
      <c r="MRS34" s="36"/>
      <c r="MRT34" s="36"/>
      <c r="MRU34" s="36"/>
      <c r="MRV34" s="36"/>
      <c r="MRW34" s="36"/>
      <c r="MRX34" s="36"/>
      <c r="MRY34" s="36"/>
      <c r="MRZ34" s="36"/>
      <c r="MSA34" s="36"/>
      <c r="MSB34" s="36"/>
      <c r="MSC34" s="36"/>
      <c r="MSD34" s="36"/>
      <c r="MSE34" s="36"/>
      <c r="MSF34" s="36"/>
      <c r="MSG34" s="36"/>
      <c r="MSH34" s="36"/>
      <c r="MSI34" s="36"/>
      <c r="MSJ34" s="36"/>
      <c r="MSK34" s="36"/>
      <c r="MSL34" s="36"/>
      <c r="MSM34" s="36"/>
      <c r="MSN34" s="36"/>
      <c r="MSO34" s="36"/>
      <c r="MSP34" s="36"/>
      <c r="MSQ34" s="36"/>
      <c r="MSR34" s="36"/>
      <c r="MSS34" s="36"/>
      <c r="MST34" s="36"/>
      <c r="MSU34" s="36"/>
      <c r="MSV34" s="36"/>
      <c r="MSW34" s="36"/>
      <c r="MSX34" s="36"/>
      <c r="MSY34" s="36"/>
      <c r="MSZ34" s="36"/>
      <c r="MTA34" s="36"/>
      <c r="MTB34" s="36"/>
      <c r="MTC34" s="36"/>
      <c r="MTD34" s="36"/>
      <c r="MTE34" s="36"/>
      <c r="MTF34" s="36"/>
      <c r="MTG34" s="36"/>
      <c r="MTH34" s="36"/>
      <c r="MTI34" s="36"/>
      <c r="MTJ34" s="36"/>
      <c r="MTK34" s="36"/>
      <c r="MTL34" s="36"/>
      <c r="MTM34" s="36"/>
      <c r="MTN34" s="36"/>
      <c r="MTO34" s="36"/>
      <c r="MTP34" s="36"/>
      <c r="MTQ34" s="36"/>
      <c r="MTR34" s="36"/>
      <c r="MTS34" s="36"/>
      <c r="MTT34" s="36"/>
      <c r="MTU34" s="36"/>
      <c r="MTV34" s="36"/>
      <c r="MTW34" s="36"/>
      <c r="MTX34" s="36"/>
      <c r="MTY34" s="36"/>
      <c r="MTZ34" s="36"/>
      <c r="MUA34" s="36"/>
      <c r="MUB34" s="36"/>
      <c r="MUC34" s="36"/>
      <c r="MUD34" s="36"/>
      <c r="MUE34" s="36"/>
      <c r="MUF34" s="36"/>
      <c r="MUG34" s="36"/>
      <c r="MUH34" s="36"/>
      <c r="MUI34" s="36"/>
      <c r="MUJ34" s="36"/>
      <c r="MUK34" s="36"/>
      <c r="MUL34" s="36"/>
      <c r="MUM34" s="36"/>
      <c r="MUN34" s="36"/>
      <c r="MUO34" s="36"/>
      <c r="MUP34" s="36"/>
      <c r="MUQ34" s="36"/>
      <c r="MUR34" s="36"/>
      <c r="MUS34" s="36"/>
      <c r="MUT34" s="36"/>
      <c r="MUU34" s="36"/>
      <c r="MUV34" s="36"/>
      <c r="MUW34" s="36"/>
      <c r="MUX34" s="36"/>
      <c r="MUY34" s="36"/>
      <c r="MUZ34" s="36"/>
      <c r="MVA34" s="36"/>
      <c r="MVB34" s="36"/>
      <c r="MVC34" s="36"/>
      <c r="MVD34" s="36"/>
      <c r="MVE34" s="36"/>
      <c r="MVF34" s="36"/>
      <c r="MVG34" s="36"/>
      <c r="MVH34" s="36"/>
      <c r="MVI34" s="36"/>
      <c r="MVJ34" s="36"/>
      <c r="MVK34" s="36"/>
      <c r="MVL34" s="36"/>
      <c r="MVM34" s="36"/>
      <c r="MVN34" s="36"/>
      <c r="MVO34" s="36"/>
      <c r="MVP34" s="36"/>
      <c r="MVQ34" s="36"/>
      <c r="MVR34" s="36"/>
      <c r="MVS34" s="36"/>
      <c r="MVT34" s="36"/>
      <c r="MVU34" s="36"/>
      <c r="MVV34" s="36"/>
      <c r="MVW34" s="36"/>
      <c r="MVX34" s="36"/>
      <c r="MVY34" s="36"/>
      <c r="MVZ34" s="36"/>
      <c r="MWA34" s="36"/>
      <c r="MWB34" s="36"/>
      <c r="MWC34" s="36"/>
      <c r="MWD34" s="36"/>
      <c r="MWE34" s="36"/>
      <c r="MWF34" s="36"/>
      <c r="MWG34" s="36"/>
      <c r="MWH34" s="36"/>
      <c r="MWI34" s="36"/>
      <c r="MWJ34" s="36"/>
      <c r="MWK34" s="36"/>
      <c r="MWL34" s="36"/>
      <c r="MWM34" s="36"/>
      <c r="MWN34" s="36"/>
      <c r="MWO34" s="36"/>
      <c r="MWP34" s="36"/>
      <c r="MWQ34" s="36"/>
      <c r="MWR34" s="36"/>
      <c r="MWS34" s="36"/>
      <c r="MWT34" s="36"/>
      <c r="MWU34" s="36"/>
      <c r="MWV34" s="36"/>
      <c r="MWW34" s="36"/>
      <c r="MWX34" s="36"/>
      <c r="MWY34" s="36"/>
      <c r="MWZ34" s="36"/>
      <c r="MXA34" s="36"/>
      <c r="MXB34" s="36"/>
      <c r="MXC34" s="36"/>
      <c r="MXD34" s="36"/>
      <c r="MXE34" s="36"/>
      <c r="MXF34" s="36"/>
      <c r="MXG34" s="36"/>
      <c r="MXH34" s="36"/>
      <c r="MXI34" s="36"/>
      <c r="MXJ34" s="36"/>
      <c r="MXK34" s="36"/>
      <c r="MXL34" s="36"/>
      <c r="MXM34" s="36"/>
      <c r="MXN34" s="36"/>
      <c r="MXO34" s="36"/>
      <c r="MXP34" s="36"/>
      <c r="MXQ34" s="36"/>
      <c r="MXR34" s="36"/>
      <c r="MXS34" s="36"/>
      <c r="MXT34" s="36"/>
      <c r="MXU34" s="36"/>
      <c r="MXV34" s="36"/>
      <c r="MXW34" s="36"/>
      <c r="MXX34" s="36"/>
      <c r="MXY34" s="36"/>
      <c r="MXZ34" s="36"/>
      <c r="MYA34" s="36"/>
      <c r="MYB34" s="36"/>
      <c r="MYC34" s="36"/>
      <c r="MYD34" s="36"/>
      <c r="MYE34" s="36"/>
      <c r="MYF34" s="36"/>
      <c r="MYG34" s="36"/>
      <c r="MYH34" s="36"/>
      <c r="MYI34" s="36"/>
      <c r="MYJ34" s="36"/>
      <c r="MYK34" s="36"/>
      <c r="MYL34" s="36"/>
      <c r="MYM34" s="36"/>
      <c r="MYN34" s="36"/>
      <c r="MYO34" s="36"/>
      <c r="MYP34" s="36"/>
      <c r="MYQ34" s="36"/>
      <c r="MYR34" s="36"/>
      <c r="MYS34" s="36"/>
      <c r="MYT34" s="36"/>
      <c r="MYU34" s="36"/>
      <c r="MYV34" s="36"/>
      <c r="MYW34" s="36"/>
      <c r="MYX34" s="36"/>
      <c r="MYY34" s="36"/>
      <c r="MYZ34" s="36"/>
      <c r="MZA34" s="36"/>
      <c r="MZB34" s="36"/>
      <c r="MZC34" s="36"/>
      <c r="MZD34" s="36"/>
      <c r="MZE34" s="36"/>
      <c r="MZF34" s="36"/>
      <c r="MZG34" s="36"/>
      <c r="MZH34" s="36"/>
      <c r="MZI34" s="36"/>
      <c r="MZJ34" s="36"/>
      <c r="MZK34" s="36"/>
      <c r="MZL34" s="36"/>
      <c r="MZM34" s="36"/>
      <c r="MZN34" s="36"/>
      <c r="MZO34" s="36"/>
      <c r="MZP34" s="36"/>
      <c r="MZQ34" s="36"/>
      <c r="MZR34" s="36"/>
      <c r="MZS34" s="36"/>
      <c r="MZT34" s="36"/>
      <c r="MZU34" s="36"/>
      <c r="MZV34" s="36"/>
      <c r="MZW34" s="36"/>
      <c r="MZX34" s="36"/>
      <c r="MZY34" s="36"/>
      <c r="MZZ34" s="36"/>
      <c r="NAA34" s="36"/>
      <c r="NAB34" s="36"/>
      <c r="NAC34" s="36"/>
      <c r="NAD34" s="36"/>
      <c r="NAE34" s="36"/>
      <c r="NAF34" s="36"/>
      <c r="NAG34" s="36"/>
      <c r="NAH34" s="36"/>
      <c r="NAI34" s="36"/>
      <c r="NAJ34" s="36"/>
      <c r="NAK34" s="36"/>
      <c r="NAL34" s="36"/>
      <c r="NAM34" s="36"/>
      <c r="NAN34" s="36"/>
      <c r="NAO34" s="36"/>
      <c r="NAP34" s="36"/>
      <c r="NAQ34" s="36"/>
      <c r="NAR34" s="36"/>
      <c r="NAS34" s="36"/>
      <c r="NAT34" s="36"/>
      <c r="NAU34" s="36"/>
      <c r="NAV34" s="36"/>
      <c r="NAW34" s="36"/>
      <c r="NAX34" s="36"/>
      <c r="NAY34" s="36"/>
      <c r="NAZ34" s="36"/>
      <c r="NBA34" s="36"/>
      <c r="NBB34" s="36"/>
      <c r="NBC34" s="36"/>
      <c r="NBD34" s="36"/>
      <c r="NBE34" s="36"/>
      <c r="NBF34" s="36"/>
      <c r="NBG34" s="36"/>
      <c r="NBH34" s="36"/>
      <c r="NBI34" s="36"/>
      <c r="NBJ34" s="36"/>
      <c r="NBK34" s="36"/>
      <c r="NBL34" s="36"/>
      <c r="NBM34" s="36"/>
      <c r="NBN34" s="36"/>
      <c r="NBO34" s="36"/>
      <c r="NBP34" s="36"/>
      <c r="NBQ34" s="36"/>
      <c r="NBR34" s="36"/>
      <c r="NBS34" s="36"/>
      <c r="NBT34" s="36"/>
      <c r="NBU34" s="36"/>
      <c r="NBV34" s="36"/>
      <c r="NBW34" s="36"/>
      <c r="NBX34" s="36"/>
      <c r="NBY34" s="36"/>
      <c r="NBZ34" s="36"/>
      <c r="NCA34" s="36"/>
      <c r="NCB34" s="36"/>
      <c r="NCC34" s="36"/>
      <c r="NCD34" s="36"/>
      <c r="NCE34" s="36"/>
      <c r="NCF34" s="36"/>
      <c r="NCG34" s="36"/>
      <c r="NCH34" s="36"/>
      <c r="NCI34" s="36"/>
      <c r="NCJ34" s="36"/>
      <c r="NCK34" s="36"/>
      <c r="NCL34" s="36"/>
      <c r="NCM34" s="36"/>
      <c r="NCN34" s="36"/>
      <c r="NCO34" s="36"/>
      <c r="NCP34" s="36"/>
      <c r="NCQ34" s="36"/>
      <c r="NCR34" s="36"/>
      <c r="NCS34" s="36"/>
      <c r="NCT34" s="36"/>
      <c r="NCU34" s="36"/>
      <c r="NCV34" s="36"/>
      <c r="NCW34" s="36"/>
      <c r="NCX34" s="36"/>
      <c r="NCY34" s="36"/>
      <c r="NCZ34" s="36"/>
      <c r="NDA34" s="36"/>
      <c r="NDB34" s="36"/>
      <c r="NDC34" s="36"/>
      <c r="NDD34" s="36"/>
      <c r="NDE34" s="36"/>
      <c r="NDF34" s="36"/>
      <c r="NDG34" s="36"/>
      <c r="NDH34" s="36"/>
      <c r="NDI34" s="36"/>
      <c r="NDJ34" s="36"/>
      <c r="NDK34" s="36"/>
      <c r="NDL34" s="36"/>
      <c r="NDM34" s="36"/>
      <c r="NDN34" s="36"/>
      <c r="NDO34" s="36"/>
      <c r="NDP34" s="36"/>
      <c r="NDQ34" s="36"/>
      <c r="NDR34" s="36"/>
      <c r="NDS34" s="36"/>
      <c r="NDT34" s="36"/>
      <c r="NDU34" s="36"/>
      <c r="NDV34" s="36"/>
      <c r="NDW34" s="36"/>
      <c r="NDX34" s="36"/>
      <c r="NDY34" s="36"/>
      <c r="NDZ34" s="36"/>
      <c r="NEA34" s="36"/>
      <c r="NEB34" s="36"/>
      <c r="NEC34" s="36"/>
      <c r="NED34" s="36"/>
      <c r="NEE34" s="36"/>
      <c r="NEF34" s="36"/>
      <c r="NEG34" s="36"/>
      <c r="NEH34" s="36"/>
      <c r="NEI34" s="36"/>
      <c r="NEJ34" s="36"/>
      <c r="NEK34" s="36"/>
      <c r="NEL34" s="36"/>
      <c r="NEM34" s="36"/>
      <c r="NEN34" s="36"/>
      <c r="NEO34" s="36"/>
      <c r="NEP34" s="36"/>
      <c r="NEQ34" s="36"/>
      <c r="NER34" s="36"/>
      <c r="NES34" s="36"/>
      <c r="NET34" s="36"/>
      <c r="NEU34" s="36"/>
      <c r="NEV34" s="36"/>
      <c r="NEW34" s="36"/>
      <c r="NEX34" s="36"/>
      <c r="NEY34" s="36"/>
      <c r="NEZ34" s="36"/>
      <c r="NFA34" s="36"/>
      <c r="NFB34" s="36"/>
      <c r="NFC34" s="36"/>
      <c r="NFD34" s="36"/>
      <c r="NFE34" s="36"/>
      <c r="NFF34" s="36"/>
      <c r="NFG34" s="36"/>
      <c r="NFH34" s="36"/>
      <c r="NFI34" s="36"/>
      <c r="NFJ34" s="36"/>
      <c r="NFK34" s="36"/>
      <c r="NFL34" s="36"/>
      <c r="NFM34" s="36"/>
      <c r="NFN34" s="36"/>
      <c r="NFO34" s="36"/>
      <c r="NFP34" s="36"/>
      <c r="NFQ34" s="36"/>
      <c r="NFR34" s="36"/>
      <c r="NFS34" s="36"/>
      <c r="NFT34" s="36"/>
      <c r="NFU34" s="36"/>
      <c r="NFV34" s="36"/>
      <c r="NFW34" s="36"/>
      <c r="NFX34" s="36"/>
      <c r="NFY34" s="36"/>
      <c r="NFZ34" s="36"/>
      <c r="NGA34" s="36"/>
      <c r="NGB34" s="36"/>
      <c r="NGC34" s="36"/>
      <c r="NGD34" s="36"/>
      <c r="NGE34" s="36"/>
      <c r="NGF34" s="36"/>
      <c r="NGG34" s="36"/>
      <c r="NGH34" s="36"/>
      <c r="NGI34" s="36"/>
      <c r="NGJ34" s="36"/>
      <c r="NGK34" s="36"/>
      <c r="NGL34" s="36"/>
      <c r="NGM34" s="36"/>
      <c r="NGN34" s="36"/>
      <c r="NGO34" s="36"/>
      <c r="NGP34" s="36"/>
      <c r="NGQ34" s="36"/>
      <c r="NGR34" s="36"/>
      <c r="NGS34" s="36"/>
      <c r="NGT34" s="36"/>
      <c r="NGU34" s="36"/>
      <c r="NGV34" s="36"/>
      <c r="NGW34" s="36"/>
      <c r="NGX34" s="36"/>
      <c r="NGY34" s="36"/>
      <c r="NGZ34" s="36"/>
      <c r="NHA34" s="36"/>
      <c r="NHB34" s="36"/>
      <c r="NHC34" s="36"/>
      <c r="NHD34" s="36"/>
      <c r="NHE34" s="36"/>
      <c r="NHF34" s="36"/>
      <c r="NHG34" s="36"/>
      <c r="NHH34" s="36"/>
      <c r="NHI34" s="36"/>
      <c r="NHJ34" s="36"/>
      <c r="NHK34" s="36"/>
      <c r="NHL34" s="36"/>
      <c r="NHM34" s="36"/>
      <c r="NHN34" s="36"/>
      <c r="NHO34" s="36"/>
      <c r="NHP34" s="36"/>
      <c r="NHQ34" s="36"/>
      <c r="NHR34" s="36"/>
      <c r="NHS34" s="36"/>
      <c r="NHT34" s="36"/>
      <c r="NHU34" s="36"/>
      <c r="NHV34" s="36"/>
      <c r="NHW34" s="36"/>
      <c r="NHX34" s="36"/>
      <c r="NHY34" s="36"/>
      <c r="NHZ34" s="36"/>
      <c r="NIA34" s="36"/>
      <c r="NIB34" s="36"/>
      <c r="NIC34" s="36"/>
      <c r="NID34" s="36"/>
      <c r="NIE34" s="36"/>
      <c r="NIF34" s="36"/>
      <c r="NIG34" s="36"/>
      <c r="NIH34" s="36"/>
      <c r="NII34" s="36"/>
      <c r="NIJ34" s="36"/>
      <c r="NIK34" s="36"/>
      <c r="NIL34" s="36"/>
      <c r="NIM34" s="36"/>
      <c r="NIN34" s="36"/>
      <c r="NIO34" s="36"/>
      <c r="NIP34" s="36"/>
      <c r="NIQ34" s="36"/>
      <c r="NIR34" s="36"/>
      <c r="NIS34" s="36"/>
      <c r="NIT34" s="36"/>
      <c r="NIU34" s="36"/>
      <c r="NIV34" s="36"/>
      <c r="NIW34" s="36"/>
      <c r="NIX34" s="36"/>
      <c r="NIY34" s="36"/>
      <c r="NIZ34" s="36"/>
      <c r="NJA34" s="36"/>
      <c r="NJB34" s="36"/>
      <c r="NJC34" s="36"/>
      <c r="NJD34" s="36"/>
      <c r="NJE34" s="36"/>
      <c r="NJF34" s="36"/>
      <c r="NJG34" s="36"/>
      <c r="NJH34" s="36"/>
      <c r="NJI34" s="36"/>
      <c r="NJJ34" s="36"/>
      <c r="NJK34" s="36"/>
      <c r="NJL34" s="36"/>
      <c r="NJM34" s="36"/>
      <c r="NJN34" s="36"/>
      <c r="NJO34" s="36"/>
      <c r="NJP34" s="36"/>
      <c r="NJQ34" s="36"/>
      <c r="NJR34" s="36"/>
      <c r="NJS34" s="36"/>
      <c r="NJT34" s="36"/>
      <c r="NJU34" s="36"/>
      <c r="NJV34" s="36"/>
      <c r="NJW34" s="36"/>
      <c r="NJX34" s="36"/>
      <c r="NJY34" s="36"/>
      <c r="NJZ34" s="36"/>
      <c r="NKA34" s="36"/>
      <c r="NKB34" s="36"/>
      <c r="NKC34" s="36"/>
      <c r="NKD34" s="36"/>
      <c r="NKE34" s="36"/>
      <c r="NKF34" s="36"/>
      <c r="NKG34" s="36"/>
      <c r="NKH34" s="36"/>
      <c r="NKI34" s="36"/>
      <c r="NKJ34" s="36"/>
      <c r="NKK34" s="36"/>
      <c r="NKL34" s="36"/>
      <c r="NKM34" s="36"/>
      <c r="NKN34" s="36"/>
      <c r="NKO34" s="36"/>
      <c r="NKP34" s="36"/>
      <c r="NKQ34" s="36"/>
      <c r="NKR34" s="36"/>
      <c r="NKS34" s="36"/>
      <c r="NKT34" s="36"/>
      <c r="NKU34" s="36"/>
      <c r="NKV34" s="36"/>
      <c r="NKW34" s="36"/>
      <c r="NKX34" s="36"/>
      <c r="NKY34" s="36"/>
      <c r="NKZ34" s="36"/>
      <c r="NLA34" s="36"/>
      <c r="NLB34" s="36"/>
      <c r="NLC34" s="36"/>
      <c r="NLD34" s="36"/>
      <c r="NLE34" s="36"/>
      <c r="NLF34" s="36"/>
      <c r="NLG34" s="36"/>
      <c r="NLH34" s="36"/>
      <c r="NLI34" s="36"/>
      <c r="NLJ34" s="36"/>
      <c r="NLK34" s="36"/>
      <c r="NLL34" s="36"/>
      <c r="NLM34" s="36"/>
      <c r="NLN34" s="36"/>
      <c r="NLO34" s="36"/>
      <c r="NLP34" s="36"/>
      <c r="NLQ34" s="36"/>
      <c r="NLR34" s="36"/>
      <c r="NLS34" s="36"/>
      <c r="NLT34" s="36"/>
      <c r="NLU34" s="36"/>
      <c r="NLV34" s="36"/>
      <c r="NLW34" s="36"/>
      <c r="NLX34" s="36"/>
      <c r="NLY34" s="36"/>
      <c r="NLZ34" s="36"/>
      <c r="NMA34" s="36"/>
      <c r="NMB34" s="36"/>
      <c r="NMC34" s="36"/>
      <c r="NMD34" s="36"/>
      <c r="NME34" s="36"/>
      <c r="NMF34" s="36"/>
      <c r="NMG34" s="36"/>
      <c r="NMH34" s="36"/>
      <c r="NMI34" s="36"/>
      <c r="NMJ34" s="36"/>
      <c r="NMK34" s="36"/>
      <c r="NML34" s="36"/>
      <c r="NMM34" s="36"/>
      <c r="NMN34" s="36"/>
      <c r="NMO34" s="36"/>
      <c r="NMP34" s="36"/>
      <c r="NMQ34" s="36"/>
      <c r="NMR34" s="36"/>
      <c r="NMS34" s="36"/>
      <c r="NMT34" s="36"/>
      <c r="NMU34" s="36"/>
      <c r="NMV34" s="36"/>
      <c r="NMW34" s="36"/>
      <c r="NMX34" s="36"/>
      <c r="NMY34" s="36"/>
      <c r="NMZ34" s="36"/>
      <c r="NNA34" s="36"/>
      <c r="NNB34" s="36"/>
      <c r="NNC34" s="36"/>
      <c r="NND34" s="36"/>
      <c r="NNE34" s="36"/>
      <c r="NNF34" s="36"/>
      <c r="NNG34" s="36"/>
      <c r="NNH34" s="36"/>
      <c r="NNI34" s="36"/>
      <c r="NNJ34" s="36"/>
      <c r="NNK34" s="36"/>
      <c r="NNL34" s="36"/>
      <c r="NNM34" s="36"/>
      <c r="NNN34" s="36"/>
      <c r="NNO34" s="36"/>
      <c r="NNP34" s="36"/>
      <c r="NNQ34" s="36"/>
      <c r="NNR34" s="36"/>
      <c r="NNS34" s="36"/>
      <c r="NNT34" s="36"/>
      <c r="NNU34" s="36"/>
      <c r="NNV34" s="36"/>
      <c r="NNW34" s="36"/>
      <c r="NNX34" s="36"/>
      <c r="NNY34" s="36"/>
      <c r="NNZ34" s="36"/>
      <c r="NOA34" s="36"/>
      <c r="NOB34" s="36"/>
      <c r="NOC34" s="36"/>
      <c r="NOD34" s="36"/>
      <c r="NOE34" s="36"/>
      <c r="NOF34" s="36"/>
      <c r="NOG34" s="36"/>
      <c r="NOH34" s="36"/>
      <c r="NOI34" s="36"/>
      <c r="NOJ34" s="36"/>
      <c r="NOK34" s="36"/>
      <c r="NOL34" s="36"/>
      <c r="NOM34" s="36"/>
      <c r="NON34" s="36"/>
      <c r="NOO34" s="36"/>
      <c r="NOP34" s="36"/>
      <c r="NOQ34" s="36"/>
      <c r="NOR34" s="36"/>
      <c r="NOS34" s="36"/>
      <c r="NOT34" s="36"/>
      <c r="NOU34" s="36"/>
      <c r="NOV34" s="36"/>
      <c r="NOW34" s="36"/>
      <c r="NOX34" s="36"/>
      <c r="NOY34" s="36"/>
      <c r="NOZ34" s="36"/>
      <c r="NPA34" s="36"/>
      <c r="NPB34" s="36"/>
      <c r="NPC34" s="36"/>
      <c r="NPD34" s="36"/>
      <c r="NPE34" s="36"/>
      <c r="NPF34" s="36"/>
      <c r="NPG34" s="36"/>
      <c r="NPH34" s="36"/>
      <c r="NPI34" s="36"/>
      <c r="NPJ34" s="36"/>
      <c r="NPK34" s="36"/>
      <c r="NPL34" s="36"/>
      <c r="NPM34" s="36"/>
      <c r="NPN34" s="36"/>
      <c r="NPO34" s="36"/>
      <c r="NPP34" s="36"/>
      <c r="NPQ34" s="36"/>
      <c r="NPR34" s="36"/>
      <c r="NPS34" s="36"/>
      <c r="NPT34" s="36"/>
      <c r="NPU34" s="36"/>
      <c r="NPV34" s="36"/>
      <c r="NPW34" s="36"/>
      <c r="NPX34" s="36"/>
      <c r="NPY34" s="36"/>
      <c r="NPZ34" s="36"/>
      <c r="NQA34" s="36"/>
      <c r="NQB34" s="36"/>
      <c r="NQC34" s="36"/>
      <c r="NQD34" s="36"/>
      <c r="NQE34" s="36"/>
      <c r="NQF34" s="36"/>
      <c r="NQG34" s="36"/>
      <c r="NQH34" s="36"/>
      <c r="NQI34" s="36"/>
      <c r="NQJ34" s="36"/>
      <c r="NQK34" s="36"/>
      <c r="NQL34" s="36"/>
      <c r="NQM34" s="36"/>
      <c r="NQN34" s="36"/>
      <c r="NQO34" s="36"/>
      <c r="NQP34" s="36"/>
      <c r="NQQ34" s="36"/>
      <c r="NQR34" s="36"/>
      <c r="NQS34" s="36"/>
      <c r="NQT34" s="36"/>
      <c r="NQU34" s="36"/>
      <c r="NQV34" s="36"/>
      <c r="NQW34" s="36"/>
      <c r="NQX34" s="36"/>
      <c r="NQY34" s="36"/>
      <c r="NQZ34" s="36"/>
      <c r="NRA34" s="36"/>
      <c r="NRB34" s="36"/>
      <c r="NRC34" s="36"/>
      <c r="NRD34" s="36"/>
      <c r="NRE34" s="36"/>
      <c r="NRF34" s="36"/>
      <c r="NRG34" s="36"/>
      <c r="NRH34" s="36"/>
      <c r="NRI34" s="36"/>
      <c r="NRJ34" s="36"/>
      <c r="NRK34" s="36"/>
      <c r="NRL34" s="36"/>
      <c r="NRM34" s="36"/>
      <c r="NRN34" s="36"/>
      <c r="NRO34" s="36"/>
      <c r="NRP34" s="36"/>
      <c r="NRQ34" s="36"/>
      <c r="NRR34" s="36"/>
      <c r="NRS34" s="36"/>
      <c r="NRT34" s="36"/>
      <c r="NRU34" s="36"/>
      <c r="NRV34" s="36"/>
      <c r="NRW34" s="36"/>
      <c r="NRX34" s="36"/>
      <c r="NRY34" s="36"/>
      <c r="NRZ34" s="36"/>
      <c r="NSA34" s="36"/>
      <c r="NSB34" s="36"/>
      <c r="NSC34" s="36"/>
      <c r="NSD34" s="36"/>
      <c r="NSE34" s="36"/>
      <c r="NSF34" s="36"/>
      <c r="NSG34" s="36"/>
      <c r="NSH34" s="36"/>
      <c r="NSI34" s="36"/>
      <c r="NSJ34" s="36"/>
      <c r="NSK34" s="36"/>
      <c r="NSL34" s="36"/>
      <c r="NSM34" s="36"/>
      <c r="NSN34" s="36"/>
      <c r="NSO34" s="36"/>
      <c r="NSP34" s="36"/>
      <c r="NSQ34" s="36"/>
      <c r="NSR34" s="36"/>
      <c r="NSS34" s="36"/>
      <c r="NST34" s="36"/>
      <c r="NSU34" s="36"/>
      <c r="NSV34" s="36"/>
      <c r="NSW34" s="36"/>
      <c r="NSX34" s="36"/>
      <c r="NSY34" s="36"/>
      <c r="NSZ34" s="36"/>
      <c r="NTA34" s="36"/>
      <c r="NTB34" s="36"/>
      <c r="NTC34" s="36"/>
      <c r="NTD34" s="36"/>
      <c r="NTE34" s="36"/>
      <c r="NTF34" s="36"/>
      <c r="NTG34" s="36"/>
      <c r="NTH34" s="36"/>
      <c r="NTI34" s="36"/>
      <c r="NTJ34" s="36"/>
      <c r="NTK34" s="36"/>
      <c r="NTL34" s="36"/>
      <c r="NTM34" s="36"/>
      <c r="NTN34" s="36"/>
      <c r="NTO34" s="36"/>
      <c r="NTP34" s="36"/>
      <c r="NTQ34" s="36"/>
      <c r="NTR34" s="36"/>
      <c r="NTS34" s="36"/>
      <c r="NTT34" s="36"/>
      <c r="NTU34" s="36"/>
      <c r="NTV34" s="36"/>
      <c r="NTW34" s="36"/>
      <c r="NTX34" s="36"/>
      <c r="NTY34" s="36"/>
      <c r="NTZ34" s="36"/>
      <c r="NUA34" s="36"/>
      <c r="NUB34" s="36"/>
      <c r="NUC34" s="36"/>
      <c r="NUD34" s="36"/>
      <c r="NUE34" s="36"/>
      <c r="NUF34" s="36"/>
      <c r="NUG34" s="36"/>
      <c r="NUH34" s="36"/>
      <c r="NUI34" s="36"/>
      <c r="NUJ34" s="36"/>
      <c r="NUK34" s="36"/>
      <c r="NUL34" s="36"/>
      <c r="NUM34" s="36"/>
      <c r="NUN34" s="36"/>
      <c r="NUO34" s="36"/>
      <c r="NUP34" s="36"/>
      <c r="NUQ34" s="36"/>
      <c r="NUR34" s="36"/>
      <c r="NUS34" s="36"/>
      <c r="NUT34" s="36"/>
      <c r="NUU34" s="36"/>
      <c r="NUV34" s="36"/>
      <c r="NUW34" s="36"/>
      <c r="NUX34" s="36"/>
      <c r="NUY34" s="36"/>
      <c r="NUZ34" s="36"/>
      <c r="NVA34" s="36"/>
      <c r="NVB34" s="36"/>
      <c r="NVC34" s="36"/>
      <c r="NVD34" s="36"/>
      <c r="NVE34" s="36"/>
      <c r="NVF34" s="36"/>
      <c r="NVG34" s="36"/>
      <c r="NVH34" s="36"/>
      <c r="NVI34" s="36"/>
      <c r="NVJ34" s="36"/>
      <c r="NVK34" s="36"/>
      <c r="NVL34" s="36"/>
      <c r="NVM34" s="36"/>
      <c r="NVN34" s="36"/>
      <c r="NVO34" s="36"/>
      <c r="NVP34" s="36"/>
      <c r="NVQ34" s="36"/>
      <c r="NVR34" s="36"/>
      <c r="NVS34" s="36"/>
      <c r="NVT34" s="36"/>
      <c r="NVU34" s="36"/>
      <c r="NVV34" s="36"/>
      <c r="NVW34" s="36"/>
      <c r="NVX34" s="36"/>
      <c r="NVY34" s="36"/>
      <c r="NVZ34" s="36"/>
      <c r="NWA34" s="36"/>
      <c r="NWB34" s="36"/>
      <c r="NWC34" s="36"/>
      <c r="NWD34" s="36"/>
      <c r="NWE34" s="36"/>
      <c r="NWF34" s="36"/>
      <c r="NWG34" s="36"/>
      <c r="NWH34" s="36"/>
      <c r="NWI34" s="36"/>
      <c r="NWJ34" s="36"/>
      <c r="NWK34" s="36"/>
      <c r="NWL34" s="36"/>
      <c r="NWM34" s="36"/>
      <c r="NWN34" s="36"/>
      <c r="NWO34" s="36"/>
      <c r="NWP34" s="36"/>
      <c r="NWQ34" s="36"/>
      <c r="NWR34" s="36"/>
      <c r="NWS34" s="36"/>
      <c r="NWT34" s="36"/>
      <c r="NWU34" s="36"/>
      <c r="NWV34" s="36"/>
      <c r="NWW34" s="36"/>
      <c r="NWX34" s="36"/>
      <c r="NWY34" s="36"/>
      <c r="NWZ34" s="36"/>
      <c r="NXA34" s="36"/>
      <c r="NXB34" s="36"/>
      <c r="NXC34" s="36"/>
      <c r="NXD34" s="36"/>
      <c r="NXE34" s="36"/>
      <c r="NXF34" s="36"/>
      <c r="NXG34" s="36"/>
      <c r="NXH34" s="36"/>
      <c r="NXI34" s="36"/>
      <c r="NXJ34" s="36"/>
      <c r="NXK34" s="36"/>
      <c r="NXL34" s="36"/>
      <c r="NXM34" s="36"/>
      <c r="NXN34" s="36"/>
      <c r="NXO34" s="36"/>
      <c r="NXP34" s="36"/>
      <c r="NXQ34" s="36"/>
      <c r="NXR34" s="36"/>
      <c r="NXS34" s="36"/>
      <c r="NXT34" s="36"/>
      <c r="NXU34" s="36"/>
      <c r="NXV34" s="36"/>
      <c r="NXW34" s="36"/>
      <c r="NXX34" s="36"/>
      <c r="NXY34" s="36"/>
      <c r="NXZ34" s="36"/>
      <c r="NYA34" s="36"/>
      <c r="NYB34" s="36"/>
      <c r="NYC34" s="36"/>
      <c r="NYD34" s="36"/>
      <c r="NYE34" s="36"/>
      <c r="NYF34" s="36"/>
      <c r="NYG34" s="36"/>
      <c r="NYH34" s="36"/>
      <c r="NYI34" s="36"/>
      <c r="NYJ34" s="36"/>
      <c r="NYK34" s="36"/>
      <c r="NYL34" s="36"/>
      <c r="NYM34" s="36"/>
      <c r="NYN34" s="36"/>
      <c r="NYO34" s="36"/>
      <c r="NYP34" s="36"/>
      <c r="NYQ34" s="36"/>
      <c r="NYR34" s="36"/>
      <c r="NYS34" s="36"/>
      <c r="NYT34" s="36"/>
      <c r="NYU34" s="36"/>
      <c r="NYV34" s="36"/>
      <c r="NYW34" s="36"/>
      <c r="NYX34" s="36"/>
      <c r="NYY34" s="36"/>
      <c r="NYZ34" s="36"/>
      <c r="NZA34" s="36"/>
      <c r="NZB34" s="36"/>
      <c r="NZC34" s="36"/>
      <c r="NZD34" s="36"/>
      <c r="NZE34" s="36"/>
      <c r="NZF34" s="36"/>
      <c r="NZG34" s="36"/>
      <c r="NZH34" s="36"/>
      <c r="NZI34" s="36"/>
      <c r="NZJ34" s="36"/>
      <c r="NZK34" s="36"/>
      <c r="NZL34" s="36"/>
      <c r="NZM34" s="36"/>
      <c r="NZN34" s="36"/>
      <c r="NZO34" s="36"/>
      <c r="NZP34" s="36"/>
      <c r="NZQ34" s="36"/>
      <c r="NZR34" s="36"/>
      <c r="NZS34" s="36"/>
      <c r="NZT34" s="36"/>
      <c r="NZU34" s="36"/>
      <c r="NZV34" s="36"/>
      <c r="NZW34" s="36"/>
      <c r="NZX34" s="36"/>
      <c r="NZY34" s="36"/>
      <c r="NZZ34" s="36"/>
      <c r="OAA34" s="36"/>
      <c r="OAB34" s="36"/>
      <c r="OAC34" s="36"/>
      <c r="OAD34" s="36"/>
      <c r="OAE34" s="36"/>
      <c r="OAF34" s="36"/>
      <c r="OAG34" s="36"/>
      <c r="OAH34" s="36"/>
      <c r="OAI34" s="36"/>
      <c r="OAJ34" s="36"/>
      <c r="OAK34" s="36"/>
      <c r="OAL34" s="36"/>
      <c r="OAM34" s="36"/>
      <c r="OAN34" s="36"/>
      <c r="OAO34" s="36"/>
      <c r="OAP34" s="36"/>
      <c r="OAQ34" s="36"/>
      <c r="OAR34" s="36"/>
      <c r="OAS34" s="36"/>
      <c r="OAT34" s="36"/>
      <c r="OAU34" s="36"/>
      <c r="OAV34" s="36"/>
      <c r="OAW34" s="36"/>
      <c r="OAX34" s="36"/>
      <c r="OAY34" s="36"/>
      <c r="OAZ34" s="36"/>
      <c r="OBA34" s="36"/>
      <c r="OBB34" s="36"/>
      <c r="OBC34" s="36"/>
      <c r="OBD34" s="36"/>
      <c r="OBE34" s="36"/>
      <c r="OBF34" s="36"/>
      <c r="OBG34" s="36"/>
      <c r="OBH34" s="36"/>
      <c r="OBI34" s="36"/>
      <c r="OBJ34" s="36"/>
      <c r="OBK34" s="36"/>
      <c r="OBL34" s="36"/>
      <c r="OBM34" s="36"/>
      <c r="OBN34" s="36"/>
      <c r="OBO34" s="36"/>
      <c r="OBP34" s="36"/>
      <c r="OBQ34" s="36"/>
      <c r="OBR34" s="36"/>
      <c r="OBS34" s="36"/>
      <c r="OBT34" s="36"/>
      <c r="OBU34" s="36"/>
      <c r="OBV34" s="36"/>
      <c r="OBW34" s="36"/>
      <c r="OBX34" s="36"/>
      <c r="OBY34" s="36"/>
      <c r="OBZ34" s="36"/>
      <c r="OCA34" s="36"/>
      <c r="OCB34" s="36"/>
      <c r="OCC34" s="36"/>
      <c r="OCD34" s="36"/>
      <c r="OCE34" s="36"/>
      <c r="OCF34" s="36"/>
      <c r="OCG34" s="36"/>
      <c r="OCH34" s="36"/>
      <c r="OCI34" s="36"/>
      <c r="OCJ34" s="36"/>
      <c r="OCK34" s="36"/>
      <c r="OCL34" s="36"/>
      <c r="OCM34" s="36"/>
      <c r="OCN34" s="36"/>
      <c r="OCO34" s="36"/>
      <c r="OCP34" s="36"/>
      <c r="OCQ34" s="36"/>
      <c r="OCR34" s="36"/>
      <c r="OCS34" s="36"/>
      <c r="OCT34" s="36"/>
      <c r="OCU34" s="36"/>
      <c r="OCV34" s="36"/>
      <c r="OCW34" s="36"/>
      <c r="OCX34" s="36"/>
      <c r="OCY34" s="36"/>
      <c r="OCZ34" s="36"/>
      <c r="ODA34" s="36"/>
      <c r="ODB34" s="36"/>
      <c r="ODC34" s="36"/>
      <c r="ODD34" s="36"/>
      <c r="ODE34" s="36"/>
      <c r="ODF34" s="36"/>
      <c r="ODG34" s="36"/>
      <c r="ODH34" s="36"/>
      <c r="ODI34" s="36"/>
      <c r="ODJ34" s="36"/>
      <c r="ODK34" s="36"/>
      <c r="ODL34" s="36"/>
      <c r="ODM34" s="36"/>
      <c r="ODN34" s="36"/>
      <c r="ODO34" s="36"/>
      <c r="ODP34" s="36"/>
      <c r="ODQ34" s="36"/>
      <c r="ODR34" s="36"/>
      <c r="ODS34" s="36"/>
      <c r="ODT34" s="36"/>
      <c r="ODU34" s="36"/>
      <c r="ODV34" s="36"/>
      <c r="ODW34" s="36"/>
      <c r="ODX34" s="36"/>
      <c r="ODY34" s="36"/>
      <c r="ODZ34" s="36"/>
      <c r="OEA34" s="36"/>
      <c r="OEB34" s="36"/>
      <c r="OEC34" s="36"/>
      <c r="OED34" s="36"/>
      <c r="OEE34" s="36"/>
      <c r="OEF34" s="36"/>
      <c r="OEG34" s="36"/>
      <c r="OEH34" s="36"/>
      <c r="OEI34" s="36"/>
      <c r="OEJ34" s="36"/>
      <c r="OEK34" s="36"/>
      <c r="OEL34" s="36"/>
      <c r="OEM34" s="36"/>
      <c r="OEN34" s="36"/>
      <c r="OEO34" s="36"/>
      <c r="OEP34" s="36"/>
      <c r="OEQ34" s="36"/>
      <c r="OER34" s="36"/>
      <c r="OES34" s="36"/>
      <c r="OET34" s="36"/>
      <c r="OEU34" s="36"/>
      <c r="OEV34" s="36"/>
      <c r="OEW34" s="36"/>
      <c r="OEX34" s="36"/>
      <c r="OEY34" s="36"/>
      <c r="OEZ34" s="36"/>
      <c r="OFA34" s="36"/>
      <c r="OFB34" s="36"/>
      <c r="OFC34" s="36"/>
      <c r="OFD34" s="36"/>
      <c r="OFE34" s="36"/>
      <c r="OFF34" s="36"/>
      <c r="OFG34" s="36"/>
      <c r="OFH34" s="36"/>
      <c r="OFI34" s="36"/>
      <c r="OFJ34" s="36"/>
      <c r="OFK34" s="36"/>
      <c r="OFL34" s="36"/>
      <c r="OFM34" s="36"/>
      <c r="OFN34" s="36"/>
      <c r="OFO34" s="36"/>
      <c r="OFP34" s="36"/>
      <c r="OFQ34" s="36"/>
      <c r="OFR34" s="36"/>
      <c r="OFS34" s="36"/>
      <c r="OFT34" s="36"/>
      <c r="OFU34" s="36"/>
      <c r="OFV34" s="36"/>
      <c r="OFW34" s="36"/>
      <c r="OFX34" s="36"/>
      <c r="OFY34" s="36"/>
      <c r="OFZ34" s="36"/>
      <c r="OGA34" s="36"/>
      <c r="OGB34" s="36"/>
      <c r="OGC34" s="36"/>
      <c r="OGD34" s="36"/>
      <c r="OGE34" s="36"/>
      <c r="OGF34" s="36"/>
      <c r="OGG34" s="36"/>
      <c r="OGH34" s="36"/>
      <c r="OGI34" s="36"/>
      <c r="OGJ34" s="36"/>
      <c r="OGK34" s="36"/>
      <c r="OGL34" s="36"/>
      <c r="OGM34" s="36"/>
      <c r="OGN34" s="36"/>
      <c r="OGO34" s="36"/>
      <c r="OGP34" s="36"/>
      <c r="OGQ34" s="36"/>
      <c r="OGR34" s="36"/>
      <c r="OGS34" s="36"/>
      <c r="OGT34" s="36"/>
      <c r="OGU34" s="36"/>
      <c r="OGV34" s="36"/>
      <c r="OGW34" s="36"/>
      <c r="OGX34" s="36"/>
      <c r="OGY34" s="36"/>
      <c r="OGZ34" s="36"/>
      <c r="OHA34" s="36"/>
      <c r="OHB34" s="36"/>
      <c r="OHC34" s="36"/>
      <c r="OHD34" s="36"/>
      <c r="OHE34" s="36"/>
      <c r="OHF34" s="36"/>
      <c r="OHG34" s="36"/>
      <c r="OHH34" s="36"/>
      <c r="OHI34" s="36"/>
      <c r="OHJ34" s="36"/>
      <c r="OHK34" s="36"/>
      <c r="OHL34" s="36"/>
      <c r="OHM34" s="36"/>
      <c r="OHN34" s="36"/>
      <c r="OHO34" s="36"/>
      <c r="OHP34" s="36"/>
      <c r="OHQ34" s="36"/>
      <c r="OHR34" s="36"/>
      <c r="OHS34" s="36"/>
      <c r="OHT34" s="36"/>
      <c r="OHU34" s="36"/>
      <c r="OHV34" s="36"/>
      <c r="OHW34" s="36"/>
      <c r="OHX34" s="36"/>
      <c r="OHY34" s="36"/>
      <c r="OHZ34" s="36"/>
      <c r="OIA34" s="36"/>
      <c r="OIB34" s="36"/>
      <c r="OIC34" s="36"/>
      <c r="OID34" s="36"/>
      <c r="OIE34" s="36"/>
      <c r="OIF34" s="36"/>
      <c r="OIG34" s="36"/>
      <c r="OIH34" s="36"/>
      <c r="OII34" s="36"/>
      <c r="OIJ34" s="36"/>
      <c r="OIK34" s="36"/>
      <c r="OIL34" s="36"/>
      <c r="OIM34" s="36"/>
      <c r="OIN34" s="36"/>
      <c r="OIO34" s="36"/>
      <c r="OIP34" s="36"/>
      <c r="OIQ34" s="36"/>
      <c r="OIR34" s="36"/>
      <c r="OIS34" s="36"/>
      <c r="OIT34" s="36"/>
      <c r="OIU34" s="36"/>
      <c r="OIV34" s="36"/>
      <c r="OIW34" s="36"/>
      <c r="OIX34" s="36"/>
      <c r="OIY34" s="36"/>
      <c r="OIZ34" s="36"/>
      <c r="OJA34" s="36"/>
      <c r="OJB34" s="36"/>
      <c r="OJC34" s="36"/>
      <c r="OJD34" s="36"/>
      <c r="OJE34" s="36"/>
      <c r="OJF34" s="36"/>
      <c r="OJG34" s="36"/>
      <c r="OJH34" s="36"/>
      <c r="OJI34" s="36"/>
      <c r="OJJ34" s="36"/>
      <c r="OJK34" s="36"/>
      <c r="OJL34" s="36"/>
      <c r="OJM34" s="36"/>
      <c r="OJN34" s="36"/>
      <c r="OJO34" s="36"/>
      <c r="OJP34" s="36"/>
      <c r="OJQ34" s="36"/>
      <c r="OJR34" s="36"/>
      <c r="OJS34" s="36"/>
      <c r="OJT34" s="36"/>
      <c r="OJU34" s="36"/>
      <c r="OJV34" s="36"/>
      <c r="OJW34" s="36"/>
      <c r="OJX34" s="36"/>
      <c r="OJY34" s="36"/>
      <c r="OJZ34" s="36"/>
      <c r="OKA34" s="36"/>
      <c r="OKB34" s="36"/>
      <c r="OKC34" s="36"/>
      <c r="OKD34" s="36"/>
      <c r="OKE34" s="36"/>
      <c r="OKF34" s="36"/>
      <c r="OKG34" s="36"/>
      <c r="OKH34" s="36"/>
      <c r="OKI34" s="36"/>
      <c r="OKJ34" s="36"/>
      <c r="OKK34" s="36"/>
      <c r="OKL34" s="36"/>
      <c r="OKM34" s="36"/>
      <c r="OKN34" s="36"/>
      <c r="OKO34" s="36"/>
      <c r="OKP34" s="36"/>
      <c r="OKQ34" s="36"/>
      <c r="OKR34" s="36"/>
      <c r="OKS34" s="36"/>
      <c r="OKT34" s="36"/>
      <c r="OKU34" s="36"/>
      <c r="OKV34" s="36"/>
      <c r="OKW34" s="36"/>
      <c r="OKX34" s="36"/>
      <c r="OKY34" s="36"/>
      <c r="OKZ34" s="36"/>
      <c r="OLA34" s="36"/>
      <c r="OLB34" s="36"/>
      <c r="OLC34" s="36"/>
      <c r="OLD34" s="36"/>
      <c r="OLE34" s="36"/>
      <c r="OLF34" s="36"/>
      <c r="OLG34" s="36"/>
      <c r="OLH34" s="36"/>
      <c r="OLI34" s="36"/>
      <c r="OLJ34" s="36"/>
      <c r="OLK34" s="36"/>
      <c r="OLL34" s="36"/>
      <c r="OLM34" s="36"/>
      <c r="OLN34" s="36"/>
      <c r="OLO34" s="36"/>
      <c r="OLP34" s="36"/>
      <c r="OLQ34" s="36"/>
      <c r="OLR34" s="36"/>
      <c r="OLS34" s="36"/>
      <c r="OLT34" s="36"/>
      <c r="OLU34" s="36"/>
      <c r="OLV34" s="36"/>
      <c r="OLW34" s="36"/>
      <c r="OLX34" s="36"/>
      <c r="OLY34" s="36"/>
      <c r="OLZ34" s="36"/>
      <c r="OMA34" s="36"/>
      <c r="OMB34" s="36"/>
      <c r="OMC34" s="36"/>
      <c r="OMD34" s="36"/>
      <c r="OME34" s="36"/>
      <c r="OMF34" s="36"/>
      <c r="OMG34" s="36"/>
      <c r="OMH34" s="36"/>
      <c r="OMI34" s="36"/>
      <c r="OMJ34" s="36"/>
      <c r="OMK34" s="36"/>
      <c r="OML34" s="36"/>
      <c r="OMM34" s="36"/>
      <c r="OMN34" s="36"/>
      <c r="OMO34" s="36"/>
      <c r="OMP34" s="36"/>
      <c r="OMQ34" s="36"/>
      <c r="OMR34" s="36"/>
      <c r="OMS34" s="36"/>
      <c r="OMT34" s="36"/>
      <c r="OMU34" s="36"/>
      <c r="OMV34" s="36"/>
      <c r="OMW34" s="36"/>
      <c r="OMX34" s="36"/>
      <c r="OMY34" s="36"/>
      <c r="OMZ34" s="36"/>
      <c r="ONA34" s="36"/>
      <c r="ONB34" s="36"/>
      <c r="ONC34" s="36"/>
      <c r="OND34" s="36"/>
      <c r="ONE34" s="36"/>
      <c r="ONF34" s="36"/>
      <c r="ONG34" s="36"/>
      <c r="ONH34" s="36"/>
      <c r="ONI34" s="36"/>
      <c r="ONJ34" s="36"/>
      <c r="ONK34" s="36"/>
      <c r="ONL34" s="36"/>
      <c r="ONM34" s="36"/>
      <c r="ONN34" s="36"/>
      <c r="ONO34" s="36"/>
      <c r="ONP34" s="36"/>
      <c r="ONQ34" s="36"/>
      <c r="ONR34" s="36"/>
      <c r="ONS34" s="36"/>
      <c r="ONT34" s="36"/>
      <c r="ONU34" s="36"/>
      <c r="ONV34" s="36"/>
      <c r="ONW34" s="36"/>
      <c r="ONX34" s="36"/>
      <c r="ONY34" s="36"/>
      <c r="ONZ34" s="36"/>
      <c r="OOA34" s="36"/>
      <c r="OOB34" s="36"/>
      <c r="OOC34" s="36"/>
      <c r="OOD34" s="36"/>
      <c r="OOE34" s="36"/>
      <c r="OOF34" s="36"/>
      <c r="OOG34" s="36"/>
      <c r="OOH34" s="36"/>
      <c r="OOI34" s="36"/>
      <c r="OOJ34" s="36"/>
      <c r="OOK34" s="36"/>
      <c r="OOL34" s="36"/>
      <c r="OOM34" s="36"/>
      <c r="OON34" s="36"/>
      <c r="OOO34" s="36"/>
      <c r="OOP34" s="36"/>
      <c r="OOQ34" s="36"/>
      <c r="OOR34" s="36"/>
      <c r="OOS34" s="36"/>
      <c r="OOT34" s="36"/>
      <c r="OOU34" s="36"/>
      <c r="OOV34" s="36"/>
      <c r="OOW34" s="36"/>
      <c r="OOX34" s="36"/>
      <c r="OOY34" s="36"/>
      <c r="OOZ34" s="36"/>
      <c r="OPA34" s="36"/>
      <c r="OPB34" s="36"/>
      <c r="OPC34" s="36"/>
      <c r="OPD34" s="36"/>
      <c r="OPE34" s="36"/>
      <c r="OPF34" s="36"/>
      <c r="OPG34" s="36"/>
      <c r="OPH34" s="36"/>
      <c r="OPI34" s="36"/>
      <c r="OPJ34" s="36"/>
      <c r="OPK34" s="36"/>
      <c r="OPL34" s="36"/>
      <c r="OPM34" s="36"/>
      <c r="OPN34" s="36"/>
      <c r="OPO34" s="36"/>
      <c r="OPP34" s="36"/>
      <c r="OPQ34" s="36"/>
      <c r="OPR34" s="36"/>
      <c r="OPS34" s="36"/>
      <c r="OPT34" s="36"/>
      <c r="OPU34" s="36"/>
      <c r="OPV34" s="36"/>
      <c r="OPW34" s="36"/>
      <c r="OPX34" s="36"/>
      <c r="OPY34" s="36"/>
      <c r="OPZ34" s="36"/>
      <c r="OQA34" s="36"/>
      <c r="OQB34" s="36"/>
      <c r="OQC34" s="36"/>
      <c r="OQD34" s="36"/>
      <c r="OQE34" s="36"/>
      <c r="OQF34" s="36"/>
      <c r="OQG34" s="36"/>
      <c r="OQH34" s="36"/>
      <c r="OQI34" s="36"/>
      <c r="OQJ34" s="36"/>
      <c r="OQK34" s="36"/>
      <c r="OQL34" s="36"/>
      <c r="OQM34" s="36"/>
      <c r="OQN34" s="36"/>
      <c r="OQO34" s="36"/>
      <c r="OQP34" s="36"/>
      <c r="OQQ34" s="36"/>
      <c r="OQR34" s="36"/>
      <c r="OQS34" s="36"/>
      <c r="OQT34" s="36"/>
      <c r="OQU34" s="36"/>
      <c r="OQV34" s="36"/>
      <c r="OQW34" s="36"/>
      <c r="OQX34" s="36"/>
      <c r="OQY34" s="36"/>
      <c r="OQZ34" s="36"/>
      <c r="ORA34" s="36"/>
      <c r="ORB34" s="36"/>
      <c r="ORC34" s="36"/>
      <c r="ORD34" s="36"/>
      <c r="ORE34" s="36"/>
      <c r="ORF34" s="36"/>
      <c r="ORG34" s="36"/>
      <c r="ORH34" s="36"/>
      <c r="ORI34" s="36"/>
      <c r="ORJ34" s="36"/>
      <c r="ORK34" s="36"/>
      <c r="ORL34" s="36"/>
      <c r="ORM34" s="36"/>
      <c r="ORN34" s="36"/>
      <c r="ORO34" s="36"/>
      <c r="ORP34" s="36"/>
      <c r="ORQ34" s="36"/>
      <c r="ORR34" s="36"/>
      <c r="ORS34" s="36"/>
      <c r="ORT34" s="36"/>
      <c r="ORU34" s="36"/>
      <c r="ORV34" s="36"/>
      <c r="ORW34" s="36"/>
      <c r="ORX34" s="36"/>
      <c r="ORY34" s="36"/>
      <c r="ORZ34" s="36"/>
      <c r="OSA34" s="36"/>
      <c r="OSB34" s="36"/>
      <c r="OSC34" s="36"/>
      <c r="OSD34" s="36"/>
      <c r="OSE34" s="36"/>
      <c r="OSF34" s="36"/>
      <c r="OSG34" s="36"/>
      <c r="OSH34" s="36"/>
      <c r="OSI34" s="36"/>
      <c r="OSJ34" s="36"/>
      <c r="OSK34" s="36"/>
      <c r="OSL34" s="36"/>
      <c r="OSM34" s="36"/>
      <c r="OSN34" s="36"/>
      <c r="OSO34" s="36"/>
      <c r="OSP34" s="36"/>
      <c r="OSQ34" s="36"/>
      <c r="OSR34" s="36"/>
      <c r="OSS34" s="36"/>
      <c r="OST34" s="36"/>
      <c r="OSU34" s="36"/>
      <c r="OSV34" s="36"/>
      <c r="OSW34" s="36"/>
      <c r="OSX34" s="36"/>
      <c r="OSY34" s="36"/>
      <c r="OSZ34" s="36"/>
      <c r="OTA34" s="36"/>
      <c r="OTB34" s="36"/>
      <c r="OTC34" s="36"/>
      <c r="OTD34" s="36"/>
      <c r="OTE34" s="36"/>
      <c r="OTF34" s="36"/>
      <c r="OTG34" s="36"/>
      <c r="OTH34" s="36"/>
      <c r="OTI34" s="36"/>
      <c r="OTJ34" s="36"/>
      <c r="OTK34" s="36"/>
      <c r="OTL34" s="36"/>
      <c r="OTM34" s="36"/>
      <c r="OTN34" s="36"/>
      <c r="OTO34" s="36"/>
      <c r="OTP34" s="36"/>
      <c r="OTQ34" s="36"/>
      <c r="OTR34" s="36"/>
      <c r="OTS34" s="36"/>
      <c r="OTT34" s="36"/>
      <c r="OTU34" s="36"/>
      <c r="OTV34" s="36"/>
      <c r="OTW34" s="36"/>
      <c r="OTX34" s="36"/>
      <c r="OTY34" s="36"/>
      <c r="OTZ34" s="36"/>
      <c r="OUA34" s="36"/>
      <c r="OUB34" s="36"/>
      <c r="OUC34" s="36"/>
      <c r="OUD34" s="36"/>
      <c r="OUE34" s="36"/>
      <c r="OUF34" s="36"/>
      <c r="OUG34" s="36"/>
      <c r="OUH34" s="36"/>
      <c r="OUI34" s="36"/>
      <c r="OUJ34" s="36"/>
      <c r="OUK34" s="36"/>
      <c r="OUL34" s="36"/>
      <c r="OUM34" s="36"/>
      <c r="OUN34" s="36"/>
      <c r="OUO34" s="36"/>
      <c r="OUP34" s="36"/>
      <c r="OUQ34" s="36"/>
      <c r="OUR34" s="36"/>
      <c r="OUS34" s="36"/>
      <c r="OUT34" s="36"/>
      <c r="OUU34" s="36"/>
      <c r="OUV34" s="36"/>
      <c r="OUW34" s="36"/>
      <c r="OUX34" s="36"/>
      <c r="OUY34" s="36"/>
      <c r="OUZ34" s="36"/>
      <c r="OVA34" s="36"/>
      <c r="OVB34" s="36"/>
      <c r="OVC34" s="36"/>
      <c r="OVD34" s="36"/>
      <c r="OVE34" s="36"/>
      <c r="OVF34" s="36"/>
      <c r="OVG34" s="36"/>
      <c r="OVH34" s="36"/>
      <c r="OVI34" s="36"/>
      <c r="OVJ34" s="36"/>
      <c r="OVK34" s="36"/>
      <c r="OVL34" s="36"/>
      <c r="OVM34" s="36"/>
      <c r="OVN34" s="36"/>
      <c r="OVO34" s="36"/>
      <c r="OVP34" s="36"/>
      <c r="OVQ34" s="36"/>
      <c r="OVR34" s="36"/>
      <c r="OVS34" s="36"/>
      <c r="OVT34" s="36"/>
      <c r="OVU34" s="36"/>
      <c r="OVV34" s="36"/>
      <c r="OVW34" s="36"/>
      <c r="OVX34" s="36"/>
      <c r="OVY34" s="36"/>
      <c r="OVZ34" s="36"/>
      <c r="OWA34" s="36"/>
      <c r="OWB34" s="36"/>
      <c r="OWC34" s="36"/>
      <c r="OWD34" s="36"/>
      <c r="OWE34" s="36"/>
      <c r="OWF34" s="36"/>
      <c r="OWG34" s="36"/>
      <c r="OWH34" s="36"/>
      <c r="OWI34" s="36"/>
      <c r="OWJ34" s="36"/>
      <c r="OWK34" s="36"/>
      <c r="OWL34" s="36"/>
      <c r="OWM34" s="36"/>
      <c r="OWN34" s="36"/>
      <c r="OWO34" s="36"/>
      <c r="OWP34" s="36"/>
      <c r="OWQ34" s="36"/>
      <c r="OWR34" s="36"/>
      <c r="OWS34" s="36"/>
      <c r="OWT34" s="36"/>
      <c r="OWU34" s="36"/>
      <c r="OWV34" s="36"/>
      <c r="OWW34" s="36"/>
      <c r="OWX34" s="36"/>
      <c r="OWY34" s="36"/>
      <c r="OWZ34" s="36"/>
      <c r="OXA34" s="36"/>
      <c r="OXB34" s="36"/>
      <c r="OXC34" s="36"/>
      <c r="OXD34" s="36"/>
      <c r="OXE34" s="36"/>
      <c r="OXF34" s="36"/>
      <c r="OXG34" s="36"/>
      <c r="OXH34" s="36"/>
      <c r="OXI34" s="36"/>
      <c r="OXJ34" s="36"/>
      <c r="OXK34" s="36"/>
      <c r="OXL34" s="36"/>
      <c r="OXM34" s="36"/>
      <c r="OXN34" s="36"/>
      <c r="OXO34" s="36"/>
      <c r="OXP34" s="36"/>
      <c r="OXQ34" s="36"/>
      <c r="OXR34" s="36"/>
      <c r="OXS34" s="36"/>
      <c r="OXT34" s="36"/>
      <c r="OXU34" s="36"/>
      <c r="OXV34" s="36"/>
      <c r="OXW34" s="36"/>
      <c r="OXX34" s="36"/>
      <c r="OXY34" s="36"/>
      <c r="OXZ34" s="36"/>
      <c r="OYA34" s="36"/>
      <c r="OYB34" s="36"/>
      <c r="OYC34" s="36"/>
      <c r="OYD34" s="36"/>
      <c r="OYE34" s="36"/>
      <c r="OYF34" s="36"/>
      <c r="OYG34" s="36"/>
      <c r="OYH34" s="36"/>
      <c r="OYI34" s="36"/>
      <c r="OYJ34" s="36"/>
      <c r="OYK34" s="36"/>
      <c r="OYL34" s="36"/>
      <c r="OYM34" s="36"/>
      <c r="OYN34" s="36"/>
      <c r="OYO34" s="36"/>
      <c r="OYP34" s="36"/>
      <c r="OYQ34" s="36"/>
      <c r="OYR34" s="36"/>
      <c r="OYS34" s="36"/>
      <c r="OYT34" s="36"/>
      <c r="OYU34" s="36"/>
      <c r="OYV34" s="36"/>
      <c r="OYW34" s="36"/>
      <c r="OYX34" s="36"/>
      <c r="OYY34" s="36"/>
      <c r="OYZ34" s="36"/>
      <c r="OZA34" s="36"/>
      <c r="OZB34" s="36"/>
      <c r="OZC34" s="36"/>
      <c r="OZD34" s="36"/>
      <c r="OZE34" s="36"/>
      <c r="OZF34" s="36"/>
      <c r="OZG34" s="36"/>
      <c r="OZH34" s="36"/>
      <c r="OZI34" s="36"/>
      <c r="OZJ34" s="36"/>
      <c r="OZK34" s="36"/>
      <c r="OZL34" s="36"/>
      <c r="OZM34" s="36"/>
      <c r="OZN34" s="36"/>
      <c r="OZO34" s="36"/>
      <c r="OZP34" s="36"/>
      <c r="OZQ34" s="36"/>
      <c r="OZR34" s="36"/>
      <c r="OZS34" s="36"/>
      <c r="OZT34" s="36"/>
      <c r="OZU34" s="36"/>
      <c r="OZV34" s="36"/>
      <c r="OZW34" s="36"/>
      <c r="OZX34" s="36"/>
      <c r="OZY34" s="36"/>
      <c r="OZZ34" s="36"/>
      <c r="PAA34" s="36"/>
      <c r="PAB34" s="36"/>
      <c r="PAC34" s="36"/>
      <c r="PAD34" s="36"/>
      <c r="PAE34" s="36"/>
      <c r="PAF34" s="36"/>
      <c r="PAG34" s="36"/>
      <c r="PAH34" s="36"/>
      <c r="PAI34" s="36"/>
      <c r="PAJ34" s="36"/>
      <c r="PAK34" s="36"/>
      <c r="PAL34" s="36"/>
      <c r="PAM34" s="36"/>
      <c r="PAN34" s="36"/>
      <c r="PAO34" s="36"/>
      <c r="PAP34" s="36"/>
      <c r="PAQ34" s="36"/>
      <c r="PAR34" s="36"/>
      <c r="PAS34" s="36"/>
      <c r="PAT34" s="36"/>
      <c r="PAU34" s="36"/>
      <c r="PAV34" s="36"/>
      <c r="PAW34" s="36"/>
      <c r="PAX34" s="36"/>
      <c r="PAY34" s="36"/>
      <c r="PAZ34" s="36"/>
      <c r="PBA34" s="36"/>
      <c r="PBB34" s="36"/>
      <c r="PBC34" s="36"/>
      <c r="PBD34" s="36"/>
      <c r="PBE34" s="36"/>
      <c r="PBF34" s="36"/>
      <c r="PBG34" s="36"/>
      <c r="PBH34" s="36"/>
      <c r="PBI34" s="36"/>
      <c r="PBJ34" s="36"/>
      <c r="PBK34" s="36"/>
      <c r="PBL34" s="36"/>
      <c r="PBM34" s="36"/>
      <c r="PBN34" s="36"/>
      <c r="PBO34" s="36"/>
      <c r="PBP34" s="36"/>
      <c r="PBQ34" s="36"/>
      <c r="PBR34" s="36"/>
      <c r="PBS34" s="36"/>
      <c r="PBT34" s="36"/>
      <c r="PBU34" s="36"/>
      <c r="PBV34" s="36"/>
      <c r="PBW34" s="36"/>
      <c r="PBX34" s="36"/>
      <c r="PBY34" s="36"/>
      <c r="PBZ34" s="36"/>
      <c r="PCA34" s="36"/>
      <c r="PCB34" s="36"/>
      <c r="PCC34" s="36"/>
      <c r="PCD34" s="36"/>
      <c r="PCE34" s="36"/>
      <c r="PCF34" s="36"/>
      <c r="PCG34" s="36"/>
      <c r="PCH34" s="36"/>
      <c r="PCI34" s="36"/>
      <c r="PCJ34" s="36"/>
      <c r="PCK34" s="36"/>
      <c r="PCL34" s="36"/>
      <c r="PCM34" s="36"/>
      <c r="PCN34" s="36"/>
      <c r="PCO34" s="36"/>
      <c r="PCP34" s="36"/>
      <c r="PCQ34" s="36"/>
      <c r="PCR34" s="36"/>
      <c r="PCS34" s="36"/>
      <c r="PCT34" s="36"/>
      <c r="PCU34" s="36"/>
      <c r="PCV34" s="36"/>
      <c r="PCW34" s="36"/>
      <c r="PCX34" s="36"/>
      <c r="PCY34" s="36"/>
      <c r="PCZ34" s="36"/>
      <c r="PDA34" s="36"/>
      <c r="PDB34" s="36"/>
      <c r="PDC34" s="36"/>
      <c r="PDD34" s="36"/>
      <c r="PDE34" s="36"/>
      <c r="PDF34" s="36"/>
      <c r="PDG34" s="36"/>
      <c r="PDH34" s="36"/>
      <c r="PDI34" s="36"/>
      <c r="PDJ34" s="36"/>
      <c r="PDK34" s="36"/>
      <c r="PDL34" s="36"/>
      <c r="PDM34" s="36"/>
      <c r="PDN34" s="36"/>
      <c r="PDO34" s="36"/>
      <c r="PDP34" s="36"/>
      <c r="PDQ34" s="36"/>
      <c r="PDR34" s="36"/>
      <c r="PDS34" s="36"/>
      <c r="PDT34" s="36"/>
      <c r="PDU34" s="36"/>
      <c r="PDV34" s="36"/>
      <c r="PDW34" s="36"/>
      <c r="PDX34" s="36"/>
      <c r="PDY34" s="36"/>
      <c r="PDZ34" s="36"/>
      <c r="PEA34" s="36"/>
      <c r="PEB34" s="36"/>
      <c r="PEC34" s="36"/>
      <c r="PED34" s="36"/>
      <c r="PEE34" s="36"/>
      <c r="PEF34" s="36"/>
      <c r="PEG34" s="36"/>
      <c r="PEH34" s="36"/>
      <c r="PEI34" s="36"/>
      <c r="PEJ34" s="36"/>
      <c r="PEK34" s="36"/>
      <c r="PEL34" s="36"/>
      <c r="PEM34" s="36"/>
      <c r="PEN34" s="36"/>
      <c r="PEO34" s="36"/>
      <c r="PEP34" s="36"/>
      <c r="PEQ34" s="36"/>
      <c r="PER34" s="36"/>
      <c r="PES34" s="36"/>
      <c r="PET34" s="36"/>
      <c r="PEU34" s="36"/>
      <c r="PEV34" s="36"/>
      <c r="PEW34" s="36"/>
      <c r="PEX34" s="36"/>
      <c r="PEY34" s="36"/>
      <c r="PEZ34" s="36"/>
      <c r="PFA34" s="36"/>
      <c r="PFB34" s="36"/>
      <c r="PFC34" s="36"/>
      <c r="PFD34" s="36"/>
      <c r="PFE34" s="36"/>
      <c r="PFF34" s="36"/>
      <c r="PFG34" s="36"/>
      <c r="PFH34" s="36"/>
      <c r="PFI34" s="36"/>
      <c r="PFJ34" s="36"/>
      <c r="PFK34" s="36"/>
      <c r="PFL34" s="36"/>
      <c r="PFM34" s="36"/>
      <c r="PFN34" s="36"/>
      <c r="PFO34" s="36"/>
      <c r="PFP34" s="36"/>
      <c r="PFQ34" s="36"/>
      <c r="PFR34" s="36"/>
      <c r="PFS34" s="36"/>
      <c r="PFT34" s="36"/>
      <c r="PFU34" s="36"/>
      <c r="PFV34" s="36"/>
      <c r="PFW34" s="36"/>
      <c r="PFX34" s="36"/>
      <c r="PFY34" s="36"/>
      <c r="PFZ34" s="36"/>
      <c r="PGA34" s="36"/>
      <c r="PGB34" s="36"/>
      <c r="PGC34" s="36"/>
      <c r="PGD34" s="36"/>
      <c r="PGE34" s="36"/>
      <c r="PGF34" s="36"/>
      <c r="PGG34" s="36"/>
      <c r="PGH34" s="36"/>
      <c r="PGI34" s="36"/>
      <c r="PGJ34" s="36"/>
      <c r="PGK34" s="36"/>
      <c r="PGL34" s="36"/>
      <c r="PGM34" s="36"/>
      <c r="PGN34" s="36"/>
      <c r="PGO34" s="36"/>
      <c r="PGP34" s="36"/>
      <c r="PGQ34" s="36"/>
      <c r="PGR34" s="36"/>
      <c r="PGS34" s="36"/>
      <c r="PGT34" s="36"/>
      <c r="PGU34" s="36"/>
      <c r="PGV34" s="36"/>
      <c r="PGW34" s="36"/>
      <c r="PGX34" s="36"/>
      <c r="PGY34" s="36"/>
      <c r="PGZ34" s="36"/>
      <c r="PHA34" s="36"/>
      <c r="PHB34" s="36"/>
      <c r="PHC34" s="36"/>
      <c r="PHD34" s="36"/>
      <c r="PHE34" s="36"/>
      <c r="PHF34" s="36"/>
      <c r="PHG34" s="36"/>
      <c r="PHH34" s="36"/>
      <c r="PHI34" s="36"/>
      <c r="PHJ34" s="36"/>
      <c r="PHK34" s="36"/>
      <c r="PHL34" s="36"/>
      <c r="PHM34" s="36"/>
      <c r="PHN34" s="36"/>
      <c r="PHO34" s="36"/>
      <c r="PHP34" s="36"/>
      <c r="PHQ34" s="36"/>
      <c r="PHR34" s="36"/>
      <c r="PHS34" s="36"/>
      <c r="PHT34" s="36"/>
      <c r="PHU34" s="36"/>
      <c r="PHV34" s="36"/>
      <c r="PHW34" s="36"/>
      <c r="PHX34" s="36"/>
      <c r="PHY34" s="36"/>
      <c r="PHZ34" s="36"/>
      <c r="PIA34" s="36"/>
      <c r="PIB34" s="36"/>
      <c r="PIC34" s="36"/>
      <c r="PID34" s="36"/>
      <c r="PIE34" s="36"/>
      <c r="PIF34" s="36"/>
      <c r="PIG34" s="36"/>
      <c r="PIH34" s="36"/>
      <c r="PII34" s="36"/>
      <c r="PIJ34" s="36"/>
      <c r="PIK34" s="36"/>
      <c r="PIL34" s="36"/>
      <c r="PIM34" s="36"/>
      <c r="PIN34" s="36"/>
      <c r="PIO34" s="36"/>
      <c r="PIP34" s="36"/>
      <c r="PIQ34" s="36"/>
      <c r="PIR34" s="36"/>
      <c r="PIS34" s="36"/>
      <c r="PIT34" s="36"/>
      <c r="PIU34" s="36"/>
      <c r="PIV34" s="36"/>
      <c r="PIW34" s="36"/>
      <c r="PIX34" s="36"/>
      <c r="PIY34" s="36"/>
      <c r="PIZ34" s="36"/>
      <c r="PJA34" s="36"/>
      <c r="PJB34" s="36"/>
      <c r="PJC34" s="36"/>
      <c r="PJD34" s="36"/>
      <c r="PJE34" s="36"/>
      <c r="PJF34" s="36"/>
      <c r="PJG34" s="36"/>
      <c r="PJH34" s="36"/>
      <c r="PJI34" s="36"/>
      <c r="PJJ34" s="36"/>
      <c r="PJK34" s="36"/>
      <c r="PJL34" s="36"/>
      <c r="PJM34" s="36"/>
      <c r="PJN34" s="36"/>
      <c r="PJO34" s="36"/>
      <c r="PJP34" s="36"/>
      <c r="PJQ34" s="36"/>
      <c r="PJR34" s="36"/>
      <c r="PJS34" s="36"/>
      <c r="PJT34" s="36"/>
      <c r="PJU34" s="36"/>
      <c r="PJV34" s="36"/>
      <c r="PJW34" s="36"/>
      <c r="PJX34" s="36"/>
      <c r="PJY34" s="36"/>
      <c r="PJZ34" s="36"/>
      <c r="PKA34" s="36"/>
      <c r="PKB34" s="36"/>
      <c r="PKC34" s="36"/>
      <c r="PKD34" s="36"/>
      <c r="PKE34" s="36"/>
      <c r="PKF34" s="36"/>
      <c r="PKG34" s="36"/>
      <c r="PKH34" s="36"/>
      <c r="PKI34" s="36"/>
      <c r="PKJ34" s="36"/>
      <c r="PKK34" s="36"/>
      <c r="PKL34" s="36"/>
      <c r="PKM34" s="36"/>
      <c r="PKN34" s="36"/>
      <c r="PKO34" s="36"/>
      <c r="PKP34" s="36"/>
      <c r="PKQ34" s="36"/>
      <c r="PKR34" s="36"/>
      <c r="PKS34" s="36"/>
      <c r="PKT34" s="36"/>
      <c r="PKU34" s="36"/>
      <c r="PKV34" s="36"/>
      <c r="PKW34" s="36"/>
      <c r="PKX34" s="36"/>
      <c r="PKY34" s="36"/>
      <c r="PKZ34" s="36"/>
      <c r="PLA34" s="36"/>
      <c r="PLB34" s="36"/>
      <c r="PLC34" s="36"/>
      <c r="PLD34" s="36"/>
      <c r="PLE34" s="36"/>
      <c r="PLF34" s="36"/>
      <c r="PLG34" s="36"/>
      <c r="PLH34" s="36"/>
      <c r="PLI34" s="36"/>
      <c r="PLJ34" s="36"/>
      <c r="PLK34" s="36"/>
      <c r="PLL34" s="36"/>
      <c r="PLM34" s="36"/>
      <c r="PLN34" s="36"/>
      <c r="PLO34" s="36"/>
      <c r="PLP34" s="36"/>
      <c r="PLQ34" s="36"/>
      <c r="PLR34" s="36"/>
      <c r="PLS34" s="36"/>
      <c r="PLT34" s="36"/>
      <c r="PLU34" s="36"/>
      <c r="PLV34" s="36"/>
      <c r="PLW34" s="36"/>
      <c r="PLX34" s="36"/>
      <c r="PLY34" s="36"/>
      <c r="PLZ34" s="36"/>
      <c r="PMA34" s="36"/>
      <c r="PMB34" s="36"/>
      <c r="PMC34" s="36"/>
      <c r="PMD34" s="36"/>
      <c r="PME34" s="36"/>
      <c r="PMF34" s="36"/>
      <c r="PMG34" s="36"/>
      <c r="PMH34" s="36"/>
      <c r="PMI34" s="36"/>
      <c r="PMJ34" s="36"/>
      <c r="PMK34" s="36"/>
      <c r="PML34" s="36"/>
      <c r="PMM34" s="36"/>
      <c r="PMN34" s="36"/>
      <c r="PMO34" s="36"/>
      <c r="PMP34" s="36"/>
      <c r="PMQ34" s="36"/>
      <c r="PMR34" s="36"/>
      <c r="PMS34" s="36"/>
      <c r="PMT34" s="36"/>
      <c r="PMU34" s="36"/>
      <c r="PMV34" s="36"/>
      <c r="PMW34" s="36"/>
      <c r="PMX34" s="36"/>
      <c r="PMY34" s="36"/>
      <c r="PMZ34" s="36"/>
      <c r="PNA34" s="36"/>
      <c r="PNB34" s="36"/>
      <c r="PNC34" s="36"/>
      <c r="PND34" s="36"/>
      <c r="PNE34" s="36"/>
      <c r="PNF34" s="36"/>
      <c r="PNG34" s="36"/>
      <c r="PNH34" s="36"/>
      <c r="PNI34" s="36"/>
      <c r="PNJ34" s="36"/>
      <c r="PNK34" s="36"/>
      <c r="PNL34" s="36"/>
      <c r="PNM34" s="36"/>
      <c r="PNN34" s="36"/>
      <c r="PNO34" s="36"/>
      <c r="PNP34" s="36"/>
      <c r="PNQ34" s="36"/>
      <c r="PNR34" s="36"/>
      <c r="PNS34" s="36"/>
      <c r="PNT34" s="36"/>
      <c r="PNU34" s="36"/>
      <c r="PNV34" s="36"/>
      <c r="PNW34" s="36"/>
      <c r="PNX34" s="36"/>
      <c r="PNY34" s="36"/>
      <c r="PNZ34" s="36"/>
      <c r="POA34" s="36"/>
      <c r="POB34" s="36"/>
      <c r="POC34" s="36"/>
      <c r="POD34" s="36"/>
      <c r="POE34" s="36"/>
      <c r="POF34" s="36"/>
      <c r="POG34" s="36"/>
      <c r="POH34" s="36"/>
      <c r="POI34" s="36"/>
      <c r="POJ34" s="36"/>
      <c r="POK34" s="36"/>
      <c r="POL34" s="36"/>
      <c r="POM34" s="36"/>
      <c r="PON34" s="36"/>
      <c r="POO34" s="36"/>
      <c r="POP34" s="36"/>
      <c r="POQ34" s="36"/>
      <c r="POR34" s="36"/>
      <c r="POS34" s="36"/>
      <c r="POT34" s="36"/>
      <c r="POU34" s="36"/>
      <c r="POV34" s="36"/>
      <c r="POW34" s="36"/>
      <c r="POX34" s="36"/>
      <c r="POY34" s="36"/>
      <c r="POZ34" s="36"/>
      <c r="PPA34" s="36"/>
      <c r="PPB34" s="36"/>
      <c r="PPC34" s="36"/>
      <c r="PPD34" s="36"/>
      <c r="PPE34" s="36"/>
      <c r="PPF34" s="36"/>
      <c r="PPG34" s="36"/>
      <c r="PPH34" s="36"/>
      <c r="PPI34" s="36"/>
      <c r="PPJ34" s="36"/>
      <c r="PPK34" s="36"/>
      <c r="PPL34" s="36"/>
      <c r="PPM34" s="36"/>
      <c r="PPN34" s="36"/>
      <c r="PPO34" s="36"/>
      <c r="PPP34" s="36"/>
      <c r="PPQ34" s="36"/>
      <c r="PPR34" s="36"/>
      <c r="PPS34" s="36"/>
      <c r="PPT34" s="36"/>
      <c r="PPU34" s="36"/>
      <c r="PPV34" s="36"/>
      <c r="PPW34" s="36"/>
      <c r="PPX34" s="36"/>
      <c r="PPY34" s="36"/>
      <c r="PPZ34" s="36"/>
      <c r="PQA34" s="36"/>
      <c r="PQB34" s="36"/>
      <c r="PQC34" s="36"/>
      <c r="PQD34" s="36"/>
      <c r="PQE34" s="36"/>
      <c r="PQF34" s="36"/>
      <c r="PQG34" s="36"/>
      <c r="PQH34" s="36"/>
      <c r="PQI34" s="36"/>
      <c r="PQJ34" s="36"/>
      <c r="PQK34" s="36"/>
      <c r="PQL34" s="36"/>
      <c r="PQM34" s="36"/>
      <c r="PQN34" s="36"/>
      <c r="PQO34" s="36"/>
      <c r="PQP34" s="36"/>
      <c r="PQQ34" s="36"/>
      <c r="PQR34" s="36"/>
      <c r="PQS34" s="36"/>
      <c r="PQT34" s="36"/>
      <c r="PQU34" s="36"/>
      <c r="PQV34" s="36"/>
      <c r="PQW34" s="36"/>
      <c r="PQX34" s="36"/>
      <c r="PQY34" s="36"/>
      <c r="PQZ34" s="36"/>
      <c r="PRA34" s="36"/>
      <c r="PRB34" s="36"/>
      <c r="PRC34" s="36"/>
      <c r="PRD34" s="36"/>
      <c r="PRE34" s="36"/>
      <c r="PRF34" s="36"/>
      <c r="PRG34" s="36"/>
      <c r="PRH34" s="36"/>
      <c r="PRI34" s="36"/>
      <c r="PRJ34" s="36"/>
      <c r="PRK34" s="36"/>
      <c r="PRL34" s="36"/>
      <c r="PRM34" s="36"/>
      <c r="PRN34" s="36"/>
      <c r="PRO34" s="36"/>
      <c r="PRP34" s="36"/>
      <c r="PRQ34" s="36"/>
      <c r="PRR34" s="36"/>
      <c r="PRS34" s="36"/>
      <c r="PRT34" s="36"/>
      <c r="PRU34" s="36"/>
      <c r="PRV34" s="36"/>
      <c r="PRW34" s="36"/>
      <c r="PRX34" s="36"/>
      <c r="PRY34" s="36"/>
      <c r="PRZ34" s="36"/>
      <c r="PSA34" s="36"/>
      <c r="PSB34" s="36"/>
      <c r="PSC34" s="36"/>
      <c r="PSD34" s="36"/>
      <c r="PSE34" s="36"/>
      <c r="PSF34" s="36"/>
      <c r="PSG34" s="36"/>
      <c r="PSH34" s="36"/>
      <c r="PSI34" s="36"/>
      <c r="PSJ34" s="36"/>
      <c r="PSK34" s="36"/>
      <c r="PSL34" s="36"/>
      <c r="PSM34" s="36"/>
      <c r="PSN34" s="36"/>
      <c r="PSO34" s="36"/>
      <c r="PSP34" s="36"/>
      <c r="PSQ34" s="36"/>
      <c r="PSR34" s="36"/>
      <c r="PSS34" s="36"/>
      <c r="PST34" s="36"/>
      <c r="PSU34" s="36"/>
      <c r="PSV34" s="36"/>
      <c r="PSW34" s="36"/>
      <c r="PSX34" s="36"/>
      <c r="PSY34" s="36"/>
      <c r="PSZ34" s="36"/>
      <c r="PTA34" s="36"/>
      <c r="PTB34" s="36"/>
      <c r="PTC34" s="36"/>
      <c r="PTD34" s="36"/>
      <c r="PTE34" s="36"/>
      <c r="PTF34" s="36"/>
      <c r="PTG34" s="36"/>
      <c r="PTH34" s="36"/>
      <c r="PTI34" s="36"/>
      <c r="PTJ34" s="36"/>
      <c r="PTK34" s="36"/>
      <c r="PTL34" s="36"/>
      <c r="PTM34" s="36"/>
      <c r="PTN34" s="36"/>
      <c r="PTO34" s="36"/>
      <c r="PTP34" s="36"/>
      <c r="PTQ34" s="36"/>
      <c r="PTR34" s="36"/>
      <c r="PTS34" s="36"/>
      <c r="PTT34" s="36"/>
      <c r="PTU34" s="36"/>
      <c r="PTV34" s="36"/>
      <c r="PTW34" s="36"/>
      <c r="PTX34" s="36"/>
      <c r="PTY34" s="36"/>
      <c r="PTZ34" s="36"/>
      <c r="PUA34" s="36"/>
      <c r="PUB34" s="36"/>
      <c r="PUC34" s="36"/>
      <c r="PUD34" s="36"/>
      <c r="PUE34" s="36"/>
      <c r="PUF34" s="36"/>
      <c r="PUG34" s="36"/>
      <c r="PUH34" s="36"/>
      <c r="PUI34" s="36"/>
      <c r="PUJ34" s="36"/>
      <c r="PUK34" s="36"/>
      <c r="PUL34" s="36"/>
      <c r="PUM34" s="36"/>
      <c r="PUN34" s="36"/>
      <c r="PUO34" s="36"/>
      <c r="PUP34" s="36"/>
      <c r="PUQ34" s="36"/>
      <c r="PUR34" s="36"/>
      <c r="PUS34" s="36"/>
      <c r="PUT34" s="36"/>
      <c r="PUU34" s="36"/>
      <c r="PUV34" s="36"/>
      <c r="PUW34" s="36"/>
      <c r="PUX34" s="36"/>
      <c r="PUY34" s="36"/>
      <c r="PUZ34" s="36"/>
      <c r="PVA34" s="36"/>
      <c r="PVB34" s="36"/>
      <c r="PVC34" s="36"/>
      <c r="PVD34" s="36"/>
      <c r="PVE34" s="36"/>
      <c r="PVF34" s="36"/>
      <c r="PVG34" s="36"/>
      <c r="PVH34" s="36"/>
      <c r="PVI34" s="36"/>
      <c r="PVJ34" s="36"/>
      <c r="PVK34" s="36"/>
      <c r="PVL34" s="36"/>
      <c r="PVM34" s="36"/>
      <c r="PVN34" s="36"/>
      <c r="PVO34" s="36"/>
      <c r="PVP34" s="36"/>
      <c r="PVQ34" s="36"/>
      <c r="PVR34" s="36"/>
      <c r="PVS34" s="36"/>
      <c r="PVT34" s="36"/>
      <c r="PVU34" s="36"/>
      <c r="PVV34" s="36"/>
      <c r="PVW34" s="36"/>
      <c r="PVX34" s="36"/>
      <c r="PVY34" s="36"/>
      <c r="PVZ34" s="36"/>
      <c r="PWA34" s="36"/>
      <c r="PWB34" s="36"/>
      <c r="PWC34" s="36"/>
      <c r="PWD34" s="36"/>
      <c r="PWE34" s="36"/>
      <c r="PWF34" s="36"/>
      <c r="PWG34" s="36"/>
      <c r="PWH34" s="36"/>
      <c r="PWI34" s="36"/>
      <c r="PWJ34" s="36"/>
      <c r="PWK34" s="36"/>
      <c r="PWL34" s="36"/>
      <c r="PWM34" s="36"/>
      <c r="PWN34" s="36"/>
      <c r="PWO34" s="36"/>
      <c r="PWP34" s="36"/>
      <c r="PWQ34" s="36"/>
      <c r="PWR34" s="36"/>
      <c r="PWS34" s="36"/>
      <c r="PWT34" s="36"/>
      <c r="PWU34" s="36"/>
      <c r="PWV34" s="36"/>
      <c r="PWW34" s="36"/>
      <c r="PWX34" s="36"/>
      <c r="PWY34" s="36"/>
      <c r="PWZ34" s="36"/>
      <c r="PXA34" s="36"/>
      <c r="PXB34" s="36"/>
      <c r="PXC34" s="36"/>
      <c r="PXD34" s="36"/>
      <c r="PXE34" s="36"/>
      <c r="PXF34" s="36"/>
      <c r="PXG34" s="36"/>
      <c r="PXH34" s="36"/>
      <c r="PXI34" s="36"/>
      <c r="PXJ34" s="36"/>
      <c r="PXK34" s="36"/>
      <c r="PXL34" s="36"/>
      <c r="PXM34" s="36"/>
      <c r="PXN34" s="36"/>
      <c r="PXO34" s="36"/>
      <c r="PXP34" s="36"/>
      <c r="PXQ34" s="36"/>
      <c r="PXR34" s="36"/>
      <c r="PXS34" s="36"/>
      <c r="PXT34" s="36"/>
      <c r="PXU34" s="36"/>
      <c r="PXV34" s="36"/>
      <c r="PXW34" s="36"/>
      <c r="PXX34" s="36"/>
      <c r="PXY34" s="36"/>
      <c r="PXZ34" s="36"/>
      <c r="PYA34" s="36"/>
      <c r="PYB34" s="36"/>
      <c r="PYC34" s="36"/>
      <c r="PYD34" s="36"/>
      <c r="PYE34" s="36"/>
      <c r="PYF34" s="36"/>
      <c r="PYG34" s="36"/>
      <c r="PYH34" s="36"/>
      <c r="PYI34" s="36"/>
      <c r="PYJ34" s="36"/>
      <c r="PYK34" s="36"/>
      <c r="PYL34" s="36"/>
      <c r="PYM34" s="36"/>
      <c r="PYN34" s="36"/>
      <c r="PYO34" s="36"/>
      <c r="PYP34" s="36"/>
      <c r="PYQ34" s="36"/>
      <c r="PYR34" s="36"/>
      <c r="PYS34" s="36"/>
      <c r="PYT34" s="36"/>
      <c r="PYU34" s="36"/>
      <c r="PYV34" s="36"/>
      <c r="PYW34" s="36"/>
      <c r="PYX34" s="36"/>
      <c r="PYY34" s="36"/>
      <c r="PYZ34" s="36"/>
      <c r="PZA34" s="36"/>
      <c r="PZB34" s="36"/>
      <c r="PZC34" s="36"/>
      <c r="PZD34" s="36"/>
      <c r="PZE34" s="36"/>
      <c r="PZF34" s="36"/>
      <c r="PZG34" s="36"/>
      <c r="PZH34" s="36"/>
      <c r="PZI34" s="36"/>
      <c r="PZJ34" s="36"/>
      <c r="PZK34" s="36"/>
      <c r="PZL34" s="36"/>
      <c r="PZM34" s="36"/>
      <c r="PZN34" s="36"/>
      <c r="PZO34" s="36"/>
      <c r="PZP34" s="36"/>
      <c r="PZQ34" s="36"/>
      <c r="PZR34" s="36"/>
      <c r="PZS34" s="36"/>
      <c r="PZT34" s="36"/>
      <c r="PZU34" s="36"/>
      <c r="PZV34" s="36"/>
      <c r="PZW34" s="36"/>
      <c r="PZX34" s="36"/>
      <c r="PZY34" s="36"/>
      <c r="PZZ34" s="36"/>
      <c r="QAA34" s="36"/>
      <c r="QAB34" s="36"/>
      <c r="QAC34" s="36"/>
      <c r="QAD34" s="36"/>
      <c r="QAE34" s="36"/>
      <c r="QAF34" s="36"/>
      <c r="QAG34" s="36"/>
      <c r="QAH34" s="36"/>
      <c r="QAI34" s="36"/>
      <c r="QAJ34" s="36"/>
      <c r="QAK34" s="36"/>
      <c r="QAL34" s="36"/>
      <c r="QAM34" s="36"/>
      <c r="QAN34" s="36"/>
      <c r="QAO34" s="36"/>
      <c r="QAP34" s="36"/>
      <c r="QAQ34" s="36"/>
      <c r="QAR34" s="36"/>
      <c r="QAS34" s="36"/>
      <c r="QAT34" s="36"/>
      <c r="QAU34" s="36"/>
      <c r="QAV34" s="36"/>
      <c r="QAW34" s="36"/>
      <c r="QAX34" s="36"/>
      <c r="QAY34" s="36"/>
      <c r="QAZ34" s="36"/>
      <c r="QBA34" s="36"/>
      <c r="QBB34" s="36"/>
      <c r="QBC34" s="36"/>
      <c r="QBD34" s="36"/>
      <c r="QBE34" s="36"/>
      <c r="QBF34" s="36"/>
      <c r="QBG34" s="36"/>
      <c r="QBH34" s="36"/>
      <c r="QBI34" s="36"/>
      <c r="QBJ34" s="36"/>
      <c r="QBK34" s="36"/>
      <c r="QBL34" s="36"/>
      <c r="QBM34" s="36"/>
      <c r="QBN34" s="36"/>
      <c r="QBO34" s="36"/>
      <c r="QBP34" s="36"/>
      <c r="QBQ34" s="36"/>
      <c r="QBR34" s="36"/>
      <c r="QBS34" s="36"/>
      <c r="QBT34" s="36"/>
      <c r="QBU34" s="36"/>
      <c r="QBV34" s="36"/>
      <c r="QBW34" s="36"/>
      <c r="QBX34" s="36"/>
      <c r="QBY34" s="36"/>
      <c r="QBZ34" s="36"/>
      <c r="QCA34" s="36"/>
      <c r="QCB34" s="36"/>
      <c r="QCC34" s="36"/>
      <c r="QCD34" s="36"/>
      <c r="QCE34" s="36"/>
      <c r="QCF34" s="36"/>
      <c r="QCG34" s="36"/>
      <c r="QCH34" s="36"/>
      <c r="QCI34" s="36"/>
      <c r="QCJ34" s="36"/>
      <c r="QCK34" s="36"/>
      <c r="QCL34" s="36"/>
      <c r="QCM34" s="36"/>
      <c r="QCN34" s="36"/>
      <c r="QCO34" s="36"/>
      <c r="QCP34" s="36"/>
      <c r="QCQ34" s="36"/>
      <c r="QCR34" s="36"/>
      <c r="QCS34" s="36"/>
      <c r="QCT34" s="36"/>
      <c r="QCU34" s="36"/>
      <c r="QCV34" s="36"/>
      <c r="QCW34" s="36"/>
      <c r="QCX34" s="36"/>
      <c r="QCY34" s="36"/>
      <c r="QCZ34" s="36"/>
      <c r="QDA34" s="36"/>
      <c r="QDB34" s="36"/>
      <c r="QDC34" s="36"/>
      <c r="QDD34" s="36"/>
      <c r="QDE34" s="36"/>
      <c r="QDF34" s="36"/>
      <c r="QDG34" s="36"/>
      <c r="QDH34" s="36"/>
      <c r="QDI34" s="36"/>
      <c r="QDJ34" s="36"/>
      <c r="QDK34" s="36"/>
      <c r="QDL34" s="36"/>
      <c r="QDM34" s="36"/>
      <c r="QDN34" s="36"/>
      <c r="QDO34" s="36"/>
      <c r="QDP34" s="36"/>
      <c r="QDQ34" s="36"/>
      <c r="QDR34" s="36"/>
      <c r="QDS34" s="36"/>
      <c r="QDT34" s="36"/>
      <c r="QDU34" s="36"/>
      <c r="QDV34" s="36"/>
      <c r="QDW34" s="36"/>
      <c r="QDX34" s="36"/>
      <c r="QDY34" s="36"/>
      <c r="QDZ34" s="36"/>
      <c r="QEA34" s="36"/>
      <c r="QEB34" s="36"/>
      <c r="QEC34" s="36"/>
      <c r="QED34" s="36"/>
      <c r="QEE34" s="36"/>
      <c r="QEF34" s="36"/>
      <c r="QEG34" s="36"/>
      <c r="QEH34" s="36"/>
      <c r="QEI34" s="36"/>
      <c r="QEJ34" s="36"/>
      <c r="QEK34" s="36"/>
      <c r="QEL34" s="36"/>
      <c r="QEM34" s="36"/>
      <c r="QEN34" s="36"/>
      <c r="QEO34" s="36"/>
      <c r="QEP34" s="36"/>
      <c r="QEQ34" s="36"/>
      <c r="QER34" s="36"/>
      <c r="QES34" s="36"/>
      <c r="QET34" s="36"/>
      <c r="QEU34" s="36"/>
      <c r="QEV34" s="36"/>
      <c r="QEW34" s="36"/>
      <c r="QEX34" s="36"/>
      <c r="QEY34" s="36"/>
      <c r="QEZ34" s="36"/>
      <c r="QFA34" s="36"/>
      <c r="QFB34" s="36"/>
      <c r="QFC34" s="36"/>
      <c r="QFD34" s="36"/>
      <c r="QFE34" s="36"/>
      <c r="QFF34" s="36"/>
      <c r="QFG34" s="36"/>
      <c r="QFH34" s="36"/>
      <c r="QFI34" s="36"/>
      <c r="QFJ34" s="36"/>
      <c r="QFK34" s="36"/>
      <c r="QFL34" s="36"/>
      <c r="QFM34" s="36"/>
      <c r="QFN34" s="36"/>
      <c r="QFO34" s="36"/>
      <c r="QFP34" s="36"/>
      <c r="QFQ34" s="36"/>
      <c r="QFR34" s="36"/>
      <c r="QFS34" s="36"/>
      <c r="QFT34" s="36"/>
      <c r="QFU34" s="36"/>
      <c r="QFV34" s="36"/>
      <c r="QFW34" s="36"/>
      <c r="QFX34" s="36"/>
      <c r="QFY34" s="36"/>
      <c r="QFZ34" s="36"/>
      <c r="QGA34" s="36"/>
      <c r="QGB34" s="36"/>
      <c r="QGC34" s="36"/>
      <c r="QGD34" s="36"/>
      <c r="QGE34" s="36"/>
      <c r="QGF34" s="36"/>
      <c r="QGG34" s="36"/>
      <c r="QGH34" s="36"/>
      <c r="QGI34" s="36"/>
      <c r="QGJ34" s="36"/>
      <c r="QGK34" s="36"/>
      <c r="QGL34" s="36"/>
      <c r="QGM34" s="36"/>
      <c r="QGN34" s="36"/>
      <c r="QGO34" s="36"/>
      <c r="QGP34" s="36"/>
      <c r="QGQ34" s="36"/>
      <c r="QGR34" s="36"/>
      <c r="QGS34" s="36"/>
      <c r="QGT34" s="36"/>
      <c r="QGU34" s="36"/>
      <c r="QGV34" s="36"/>
      <c r="QGW34" s="36"/>
      <c r="QGX34" s="36"/>
      <c r="QGY34" s="36"/>
      <c r="QGZ34" s="36"/>
      <c r="QHA34" s="36"/>
      <c r="QHB34" s="36"/>
      <c r="QHC34" s="36"/>
      <c r="QHD34" s="36"/>
      <c r="QHE34" s="36"/>
      <c r="QHF34" s="36"/>
      <c r="QHG34" s="36"/>
      <c r="QHH34" s="36"/>
      <c r="QHI34" s="36"/>
      <c r="QHJ34" s="36"/>
      <c r="QHK34" s="36"/>
      <c r="QHL34" s="36"/>
      <c r="QHM34" s="36"/>
      <c r="QHN34" s="36"/>
      <c r="QHO34" s="36"/>
      <c r="QHP34" s="36"/>
      <c r="QHQ34" s="36"/>
      <c r="QHR34" s="36"/>
      <c r="QHS34" s="36"/>
      <c r="QHT34" s="36"/>
      <c r="QHU34" s="36"/>
      <c r="QHV34" s="36"/>
      <c r="QHW34" s="36"/>
      <c r="QHX34" s="36"/>
      <c r="QHY34" s="36"/>
      <c r="QHZ34" s="36"/>
      <c r="QIA34" s="36"/>
      <c r="QIB34" s="36"/>
      <c r="QIC34" s="36"/>
      <c r="QID34" s="36"/>
      <c r="QIE34" s="36"/>
      <c r="QIF34" s="36"/>
      <c r="QIG34" s="36"/>
      <c r="QIH34" s="36"/>
      <c r="QII34" s="36"/>
      <c r="QIJ34" s="36"/>
      <c r="QIK34" s="36"/>
      <c r="QIL34" s="36"/>
      <c r="QIM34" s="36"/>
      <c r="QIN34" s="36"/>
      <c r="QIO34" s="36"/>
      <c r="QIP34" s="36"/>
      <c r="QIQ34" s="36"/>
      <c r="QIR34" s="36"/>
      <c r="QIS34" s="36"/>
      <c r="QIT34" s="36"/>
      <c r="QIU34" s="36"/>
      <c r="QIV34" s="36"/>
      <c r="QIW34" s="36"/>
      <c r="QIX34" s="36"/>
      <c r="QIY34" s="36"/>
      <c r="QIZ34" s="36"/>
      <c r="QJA34" s="36"/>
      <c r="QJB34" s="36"/>
      <c r="QJC34" s="36"/>
      <c r="QJD34" s="36"/>
      <c r="QJE34" s="36"/>
      <c r="QJF34" s="36"/>
      <c r="QJG34" s="36"/>
      <c r="QJH34" s="36"/>
      <c r="QJI34" s="36"/>
      <c r="QJJ34" s="36"/>
      <c r="QJK34" s="36"/>
      <c r="QJL34" s="36"/>
      <c r="QJM34" s="36"/>
      <c r="QJN34" s="36"/>
      <c r="QJO34" s="36"/>
      <c r="QJP34" s="36"/>
      <c r="QJQ34" s="36"/>
      <c r="QJR34" s="36"/>
      <c r="QJS34" s="36"/>
      <c r="QJT34" s="36"/>
      <c r="QJU34" s="36"/>
      <c r="QJV34" s="36"/>
      <c r="QJW34" s="36"/>
      <c r="QJX34" s="36"/>
      <c r="QJY34" s="36"/>
      <c r="QJZ34" s="36"/>
      <c r="QKA34" s="36"/>
      <c r="QKB34" s="36"/>
      <c r="QKC34" s="36"/>
      <c r="QKD34" s="36"/>
      <c r="QKE34" s="36"/>
      <c r="QKF34" s="36"/>
      <c r="QKG34" s="36"/>
      <c r="QKH34" s="36"/>
      <c r="QKI34" s="36"/>
      <c r="QKJ34" s="36"/>
      <c r="QKK34" s="36"/>
      <c r="QKL34" s="36"/>
      <c r="QKM34" s="36"/>
      <c r="QKN34" s="36"/>
      <c r="QKO34" s="36"/>
      <c r="QKP34" s="36"/>
      <c r="QKQ34" s="36"/>
      <c r="QKR34" s="36"/>
      <c r="QKS34" s="36"/>
      <c r="QKT34" s="36"/>
      <c r="QKU34" s="36"/>
      <c r="QKV34" s="36"/>
      <c r="QKW34" s="36"/>
      <c r="QKX34" s="36"/>
      <c r="QKY34" s="36"/>
      <c r="QKZ34" s="36"/>
      <c r="QLA34" s="36"/>
      <c r="QLB34" s="36"/>
      <c r="QLC34" s="36"/>
      <c r="QLD34" s="36"/>
      <c r="QLE34" s="36"/>
      <c r="QLF34" s="36"/>
      <c r="QLG34" s="36"/>
      <c r="QLH34" s="36"/>
      <c r="QLI34" s="36"/>
      <c r="QLJ34" s="36"/>
      <c r="QLK34" s="36"/>
      <c r="QLL34" s="36"/>
      <c r="QLM34" s="36"/>
      <c r="QLN34" s="36"/>
      <c r="QLO34" s="36"/>
      <c r="QLP34" s="36"/>
      <c r="QLQ34" s="36"/>
      <c r="QLR34" s="36"/>
      <c r="QLS34" s="36"/>
      <c r="QLT34" s="36"/>
      <c r="QLU34" s="36"/>
      <c r="QLV34" s="36"/>
      <c r="QLW34" s="36"/>
      <c r="QLX34" s="36"/>
      <c r="QLY34" s="36"/>
      <c r="QLZ34" s="36"/>
      <c r="QMA34" s="36"/>
      <c r="QMB34" s="36"/>
      <c r="QMC34" s="36"/>
      <c r="QMD34" s="36"/>
      <c r="QME34" s="36"/>
      <c r="QMF34" s="36"/>
      <c r="QMG34" s="36"/>
      <c r="QMH34" s="36"/>
      <c r="QMI34" s="36"/>
      <c r="QMJ34" s="36"/>
      <c r="QMK34" s="36"/>
      <c r="QML34" s="36"/>
      <c r="QMM34" s="36"/>
      <c r="QMN34" s="36"/>
      <c r="QMO34" s="36"/>
      <c r="QMP34" s="36"/>
      <c r="QMQ34" s="36"/>
      <c r="QMR34" s="36"/>
      <c r="QMS34" s="36"/>
      <c r="QMT34" s="36"/>
      <c r="QMU34" s="36"/>
      <c r="QMV34" s="36"/>
      <c r="QMW34" s="36"/>
      <c r="QMX34" s="36"/>
      <c r="QMY34" s="36"/>
      <c r="QMZ34" s="36"/>
      <c r="QNA34" s="36"/>
      <c r="QNB34" s="36"/>
      <c r="QNC34" s="36"/>
      <c r="QND34" s="36"/>
      <c r="QNE34" s="36"/>
      <c r="QNF34" s="36"/>
      <c r="QNG34" s="36"/>
      <c r="QNH34" s="36"/>
      <c r="QNI34" s="36"/>
      <c r="QNJ34" s="36"/>
      <c r="QNK34" s="36"/>
      <c r="QNL34" s="36"/>
      <c r="QNM34" s="36"/>
      <c r="QNN34" s="36"/>
      <c r="QNO34" s="36"/>
      <c r="QNP34" s="36"/>
      <c r="QNQ34" s="36"/>
      <c r="QNR34" s="36"/>
      <c r="QNS34" s="36"/>
      <c r="QNT34" s="36"/>
      <c r="QNU34" s="36"/>
      <c r="QNV34" s="36"/>
      <c r="QNW34" s="36"/>
      <c r="QNX34" s="36"/>
      <c r="QNY34" s="36"/>
      <c r="QNZ34" s="36"/>
      <c r="QOA34" s="36"/>
      <c r="QOB34" s="36"/>
      <c r="QOC34" s="36"/>
      <c r="QOD34" s="36"/>
      <c r="QOE34" s="36"/>
      <c r="QOF34" s="36"/>
      <c r="QOG34" s="36"/>
      <c r="QOH34" s="36"/>
      <c r="QOI34" s="36"/>
      <c r="QOJ34" s="36"/>
      <c r="QOK34" s="36"/>
      <c r="QOL34" s="36"/>
      <c r="QOM34" s="36"/>
      <c r="QON34" s="36"/>
      <c r="QOO34" s="36"/>
      <c r="QOP34" s="36"/>
      <c r="QOQ34" s="36"/>
      <c r="QOR34" s="36"/>
      <c r="QOS34" s="36"/>
      <c r="QOT34" s="36"/>
      <c r="QOU34" s="36"/>
      <c r="QOV34" s="36"/>
      <c r="QOW34" s="36"/>
      <c r="QOX34" s="36"/>
      <c r="QOY34" s="36"/>
      <c r="QOZ34" s="36"/>
      <c r="QPA34" s="36"/>
      <c r="QPB34" s="36"/>
      <c r="QPC34" s="36"/>
      <c r="QPD34" s="36"/>
      <c r="QPE34" s="36"/>
      <c r="QPF34" s="36"/>
      <c r="QPG34" s="36"/>
      <c r="QPH34" s="36"/>
      <c r="QPI34" s="36"/>
      <c r="QPJ34" s="36"/>
      <c r="QPK34" s="36"/>
      <c r="QPL34" s="36"/>
      <c r="QPM34" s="36"/>
      <c r="QPN34" s="36"/>
      <c r="QPO34" s="36"/>
      <c r="QPP34" s="36"/>
      <c r="QPQ34" s="36"/>
      <c r="QPR34" s="36"/>
      <c r="QPS34" s="36"/>
      <c r="QPT34" s="36"/>
      <c r="QPU34" s="36"/>
      <c r="QPV34" s="36"/>
      <c r="QPW34" s="36"/>
      <c r="QPX34" s="36"/>
      <c r="QPY34" s="36"/>
      <c r="QPZ34" s="36"/>
      <c r="QQA34" s="36"/>
      <c r="QQB34" s="36"/>
      <c r="QQC34" s="36"/>
      <c r="QQD34" s="36"/>
      <c r="QQE34" s="36"/>
      <c r="QQF34" s="36"/>
      <c r="QQG34" s="36"/>
      <c r="QQH34" s="36"/>
      <c r="QQI34" s="36"/>
      <c r="QQJ34" s="36"/>
      <c r="QQK34" s="36"/>
      <c r="QQL34" s="36"/>
      <c r="QQM34" s="36"/>
      <c r="QQN34" s="36"/>
      <c r="QQO34" s="36"/>
      <c r="QQP34" s="36"/>
      <c r="QQQ34" s="36"/>
      <c r="QQR34" s="36"/>
      <c r="QQS34" s="36"/>
      <c r="QQT34" s="36"/>
      <c r="QQU34" s="36"/>
      <c r="QQV34" s="36"/>
      <c r="QQW34" s="36"/>
      <c r="QQX34" s="36"/>
      <c r="QQY34" s="36"/>
      <c r="QQZ34" s="36"/>
      <c r="QRA34" s="36"/>
      <c r="QRB34" s="36"/>
      <c r="QRC34" s="36"/>
      <c r="QRD34" s="36"/>
      <c r="QRE34" s="36"/>
      <c r="QRF34" s="36"/>
      <c r="QRG34" s="36"/>
      <c r="QRH34" s="36"/>
      <c r="QRI34" s="36"/>
      <c r="QRJ34" s="36"/>
      <c r="QRK34" s="36"/>
      <c r="QRL34" s="36"/>
      <c r="QRM34" s="36"/>
      <c r="QRN34" s="36"/>
      <c r="QRO34" s="36"/>
      <c r="QRP34" s="36"/>
      <c r="QRQ34" s="36"/>
      <c r="QRR34" s="36"/>
      <c r="QRS34" s="36"/>
      <c r="QRT34" s="36"/>
      <c r="QRU34" s="36"/>
      <c r="QRV34" s="36"/>
      <c r="QRW34" s="36"/>
      <c r="QRX34" s="36"/>
      <c r="QRY34" s="36"/>
      <c r="QRZ34" s="36"/>
      <c r="QSA34" s="36"/>
      <c r="QSB34" s="36"/>
      <c r="QSC34" s="36"/>
      <c r="QSD34" s="36"/>
      <c r="QSE34" s="36"/>
      <c r="QSF34" s="36"/>
      <c r="QSG34" s="36"/>
      <c r="QSH34" s="36"/>
      <c r="QSI34" s="36"/>
      <c r="QSJ34" s="36"/>
      <c r="QSK34" s="36"/>
      <c r="QSL34" s="36"/>
      <c r="QSM34" s="36"/>
      <c r="QSN34" s="36"/>
      <c r="QSO34" s="36"/>
      <c r="QSP34" s="36"/>
      <c r="QSQ34" s="36"/>
      <c r="QSR34" s="36"/>
      <c r="QSS34" s="36"/>
      <c r="QST34" s="36"/>
      <c r="QSU34" s="36"/>
      <c r="QSV34" s="36"/>
      <c r="QSW34" s="36"/>
      <c r="QSX34" s="36"/>
      <c r="QSY34" s="36"/>
      <c r="QSZ34" s="36"/>
      <c r="QTA34" s="36"/>
      <c r="QTB34" s="36"/>
      <c r="QTC34" s="36"/>
      <c r="QTD34" s="36"/>
      <c r="QTE34" s="36"/>
      <c r="QTF34" s="36"/>
      <c r="QTG34" s="36"/>
      <c r="QTH34" s="36"/>
      <c r="QTI34" s="36"/>
      <c r="QTJ34" s="36"/>
      <c r="QTK34" s="36"/>
      <c r="QTL34" s="36"/>
      <c r="QTM34" s="36"/>
      <c r="QTN34" s="36"/>
      <c r="QTO34" s="36"/>
      <c r="QTP34" s="36"/>
      <c r="QTQ34" s="36"/>
      <c r="QTR34" s="36"/>
      <c r="QTS34" s="36"/>
      <c r="QTT34" s="36"/>
      <c r="QTU34" s="36"/>
      <c r="QTV34" s="36"/>
      <c r="QTW34" s="36"/>
      <c r="QTX34" s="36"/>
      <c r="QTY34" s="36"/>
      <c r="QTZ34" s="36"/>
      <c r="QUA34" s="36"/>
      <c r="QUB34" s="36"/>
      <c r="QUC34" s="36"/>
      <c r="QUD34" s="36"/>
      <c r="QUE34" s="36"/>
      <c r="QUF34" s="36"/>
      <c r="QUG34" s="36"/>
      <c r="QUH34" s="36"/>
      <c r="QUI34" s="36"/>
      <c r="QUJ34" s="36"/>
      <c r="QUK34" s="36"/>
      <c r="QUL34" s="36"/>
      <c r="QUM34" s="36"/>
      <c r="QUN34" s="36"/>
      <c r="QUO34" s="36"/>
      <c r="QUP34" s="36"/>
      <c r="QUQ34" s="36"/>
      <c r="QUR34" s="36"/>
      <c r="QUS34" s="36"/>
      <c r="QUT34" s="36"/>
      <c r="QUU34" s="36"/>
      <c r="QUV34" s="36"/>
      <c r="QUW34" s="36"/>
      <c r="QUX34" s="36"/>
      <c r="QUY34" s="36"/>
      <c r="QUZ34" s="36"/>
      <c r="QVA34" s="36"/>
      <c r="QVB34" s="36"/>
      <c r="QVC34" s="36"/>
      <c r="QVD34" s="36"/>
      <c r="QVE34" s="36"/>
      <c r="QVF34" s="36"/>
      <c r="QVG34" s="36"/>
      <c r="QVH34" s="36"/>
      <c r="QVI34" s="36"/>
      <c r="QVJ34" s="36"/>
      <c r="QVK34" s="36"/>
      <c r="QVL34" s="36"/>
      <c r="QVM34" s="36"/>
      <c r="QVN34" s="36"/>
      <c r="QVO34" s="36"/>
      <c r="QVP34" s="36"/>
      <c r="QVQ34" s="36"/>
      <c r="QVR34" s="36"/>
      <c r="QVS34" s="36"/>
      <c r="QVT34" s="36"/>
      <c r="QVU34" s="36"/>
      <c r="QVV34" s="36"/>
      <c r="QVW34" s="36"/>
      <c r="QVX34" s="36"/>
      <c r="QVY34" s="36"/>
      <c r="QVZ34" s="36"/>
      <c r="QWA34" s="36"/>
      <c r="QWB34" s="36"/>
      <c r="QWC34" s="36"/>
      <c r="QWD34" s="36"/>
      <c r="QWE34" s="36"/>
      <c r="QWF34" s="36"/>
      <c r="QWG34" s="36"/>
      <c r="QWH34" s="36"/>
      <c r="QWI34" s="36"/>
      <c r="QWJ34" s="36"/>
      <c r="QWK34" s="36"/>
      <c r="QWL34" s="36"/>
      <c r="QWM34" s="36"/>
      <c r="QWN34" s="36"/>
      <c r="QWO34" s="36"/>
      <c r="QWP34" s="36"/>
      <c r="QWQ34" s="36"/>
      <c r="QWR34" s="36"/>
      <c r="QWS34" s="36"/>
      <c r="QWT34" s="36"/>
      <c r="QWU34" s="36"/>
      <c r="QWV34" s="36"/>
      <c r="QWW34" s="36"/>
      <c r="QWX34" s="36"/>
      <c r="QWY34" s="36"/>
      <c r="QWZ34" s="36"/>
      <c r="QXA34" s="36"/>
      <c r="QXB34" s="36"/>
      <c r="QXC34" s="36"/>
      <c r="QXD34" s="36"/>
      <c r="QXE34" s="36"/>
      <c r="QXF34" s="36"/>
      <c r="QXG34" s="36"/>
      <c r="QXH34" s="36"/>
      <c r="QXI34" s="36"/>
      <c r="QXJ34" s="36"/>
      <c r="QXK34" s="36"/>
      <c r="QXL34" s="36"/>
      <c r="QXM34" s="36"/>
      <c r="QXN34" s="36"/>
      <c r="QXO34" s="36"/>
      <c r="QXP34" s="36"/>
      <c r="QXQ34" s="36"/>
      <c r="QXR34" s="36"/>
      <c r="QXS34" s="36"/>
      <c r="QXT34" s="36"/>
      <c r="QXU34" s="36"/>
      <c r="QXV34" s="36"/>
      <c r="QXW34" s="36"/>
      <c r="QXX34" s="36"/>
      <c r="QXY34" s="36"/>
      <c r="QXZ34" s="36"/>
      <c r="QYA34" s="36"/>
      <c r="QYB34" s="36"/>
      <c r="QYC34" s="36"/>
      <c r="QYD34" s="36"/>
      <c r="QYE34" s="36"/>
      <c r="QYF34" s="36"/>
      <c r="QYG34" s="36"/>
      <c r="QYH34" s="36"/>
      <c r="QYI34" s="36"/>
      <c r="QYJ34" s="36"/>
      <c r="QYK34" s="36"/>
      <c r="QYL34" s="36"/>
      <c r="QYM34" s="36"/>
      <c r="QYN34" s="36"/>
      <c r="QYO34" s="36"/>
      <c r="QYP34" s="36"/>
      <c r="QYQ34" s="36"/>
      <c r="QYR34" s="36"/>
      <c r="QYS34" s="36"/>
      <c r="QYT34" s="36"/>
      <c r="QYU34" s="36"/>
      <c r="QYV34" s="36"/>
      <c r="QYW34" s="36"/>
      <c r="QYX34" s="36"/>
      <c r="QYY34" s="36"/>
      <c r="QYZ34" s="36"/>
      <c r="QZA34" s="36"/>
      <c r="QZB34" s="36"/>
      <c r="QZC34" s="36"/>
      <c r="QZD34" s="36"/>
      <c r="QZE34" s="36"/>
      <c r="QZF34" s="36"/>
      <c r="QZG34" s="36"/>
      <c r="QZH34" s="36"/>
      <c r="QZI34" s="36"/>
      <c r="QZJ34" s="36"/>
      <c r="QZK34" s="36"/>
      <c r="QZL34" s="36"/>
      <c r="QZM34" s="36"/>
      <c r="QZN34" s="36"/>
      <c r="QZO34" s="36"/>
      <c r="QZP34" s="36"/>
      <c r="QZQ34" s="36"/>
      <c r="QZR34" s="36"/>
      <c r="QZS34" s="36"/>
      <c r="QZT34" s="36"/>
      <c r="QZU34" s="36"/>
      <c r="QZV34" s="36"/>
      <c r="QZW34" s="36"/>
      <c r="QZX34" s="36"/>
      <c r="QZY34" s="36"/>
      <c r="QZZ34" s="36"/>
      <c r="RAA34" s="36"/>
      <c r="RAB34" s="36"/>
      <c r="RAC34" s="36"/>
      <c r="RAD34" s="36"/>
      <c r="RAE34" s="36"/>
      <c r="RAF34" s="36"/>
      <c r="RAG34" s="36"/>
      <c r="RAH34" s="36"/>
      <c r="RAI34" s="36"/>
      <c r="RAJ34" s="36"/>
      <c r="RAK34" s="36"/>
      <c r="RAL34" s="36"/>
      <c r="RAM34" s="36"/>
      <c r="RAN34" s="36"/>
      <c r="RAO34" s="36"/>
      <c r="RAP34" s="36"/>
      <c r="RAQ34" s="36"/>
      <c r="RAR34" s="36"/>
      <c r="RAS34" s="36"/>
      <c r="RAT34" s="36"/>
      <c r="RAU34" s="36"/>
      <c r="RAV34" s="36"/>
      <c r="RAW34" s="36"/>
      <c r="RAX34" s="36"/>
      <c r="RAY34" s="36"/>
      <c r="RAZ34" s="36"/>
      <c r="RBA34" s="36"/>
      <c r="RBB34" s="36"/>
      <c r="RBC34" s="36"/>
      <c r="RBD34" s="36"/>
      <c r="RBE34" s="36"/>
      <c r="RBF34" s="36"/>
      <c r="RBG34" s="36"/>
      <c r="RBH34" s="36"/>
      <c r="RBI34" s="36"/>
      <c r="RBJ34" s="36"/>
      <c r="RBK34" s="36"/>
      <c r="RBL34" s="36"/>
      <c r="RBM34" s="36"/>
      <c r="RBN34" s="36"/>
      <c r="RBO34" s="36"/>
      <c r="RBP34" s="36"/>
      <c r="RBQ34" s="36"/>
      <c r="RBR34" s="36"/>
      <c r="RBS34" s="36"/>
      <c r="RBT34" s="36"/>
      <c r="RBU34" s="36"/>
      <c r="RBV34" s="36"/>
      <c r="RBW34" s="36"/>
      <c r="RBX34" s="36"/>
      <c r="RBY34" s="36"/>
      <c r="RBZ34" s="36"/>
      <c r="RCA34" s="36"/>
      <c r="RCB34" s="36"/>
      <c r="RCC34" s="36"/>
      <c r="RCD34" s="36"/>
      <c r="RCE34" s="36"/>
      <c r="RCF34" s="36"/>
      <c r="RCG34" s="36"/>
      <c r="RCH34" s="36"/>
      <c r="RCI34" s="36"/>
      <c r="RCJ34" s="36"/>
      <c r="RCK34" s="36"/>
      <c r="RCL34" s="36"/>
      <c r="RCM34" s="36"/>
      <c r="RCN34" s="36"/>
      <c r="RCO34" s="36"/>
      <c r="RCP34" s="36"/>
      <c r="RCQ34" s="36"/>
      <c r="RCR34" s="36"/>
      <c r="RCS34" s="36"/>
      <c r="RCT34" s="36"/>
      <c r="RCU34" s="36"/>
      <c r="RCV34" s="36"/>
      <c r="RCW34" s="36"/>
      <c r="RCX34" s="36"/>
      <c r="RCY34" s="36"/>
      <c r="RCZ34" s="36"/>
      <c r="RDA34" s="36"/>
      <c r="RDB34" s="36"/>
      <c r="RDC34" s="36"/>
      <c r="RDD34" s="36"/>
      <c r="RDE34" s="36"/>
      <c r="RDF34" s="36"/>
      <c r="RDG34" s="36"/>
      <c r="RDH34" s="36"/>
      <c r="RDI34" s="36"/>
      <c r="RDJ34" s="36"/>
      <c r="RDK34" s="36"/>
      <c r="RDL34" s="36"/>
      <c r="RDM34" s="36"/>
      <c r="RDN34" s="36"/>
      <c r="RDO34" s="36"/>
      <c r="RDP34" s="36"/>
      <c r="RDQ34" s="36"/>
      <c r="RDR34" s="36"/>
      <c r="RDS34" s="36"/>
      <c r="RDT34" s="36"/>
      <c r="RDU34" s="36"/>
      <c r="RDV34" s="36"/>
      <c r="RDW34" s="36"/>
      <c r="RDX34" s="36"/>
      <c r="RDY34" s="36"/>
      <c r="RDZ34" s="36"/>
      <c r="REA34" s="36"/>
      <c r="REB34" s="36"/>
      <c r="REC34" s="36"/>
      <c r="RED34" s="36"/>
      <c r="REE34" s="36"/>
      <c r="REF34" s="36"/>
      <c r="REG34" s="36"/>
      <c r="REH34" s="36"/>
      <c r="REI34" s="36"/>
      <c r="REJ34" s="36"/>
      <c r="REK34" s="36"/>
      <c r="REL34" s="36"/>
      <c r="REM34" s="36"/>
      <c r="REN34" s="36"/>
      <c r="REO34" s="36"/>
      <c r="REP34" s="36"/>
      <c r="REQ34" s="36"/>
      <c r="RER34" s="36"/>
      <c r="RES34" s="36"/>
      <c r="RET34" s="36"/>
      <c r="REU34" s="36"/>
      <c r="REV34" s="36"/>
      <c r="REW34" s="36"/>
      <c r="REX34" s="36"/>
      <c r="REY34" s="36"/>
      <c r="REZ34" s="36"/>
      <c r="RFA34" s="36"/>
      <c r="RFB34" s="36"/>
      <c r="RFC34" s="36"/>
      <c r="RFD34" s="36"/>
      <c r="RFE34" s="36"/>
      <c r="RFF34" s="36"/>
      <c r="RFG34" s="36"/>
      <c r="RFH34" s="36"/>
      <c r="RFI34" s="36"/>
      <c r="RFJ34" s="36"/>
      <c r="RFK34" s="36"/>
      <c r="RFL34" s="36"/>
      <c r="RFM34" s="36"/>
      <c r="RFN34" s="36"/>
      <c r="RFO34" s="36"/>
      <c r="RFP34" s="36"/>
      <c r="RFQ34" s="36"/>
      <c r="RFR34" s="36"/>
      <c r="RFS34" s="36"/>
      <c r="RFT34" s="36"/>
      <c r="RFU34" s="36"/>
      <c r="RFV34" s="36"/>
      <c r="RFW34" s="36"/>
      <c r="RFX34" s="36"/>
      <c r="RFY34" s="36"/>
      <c r="RFZ34" s="36"/>
      <c r="RGA34" s="36"/>
      <c r="RGB34" s="36"/>
      <c r="RGC34" s="36"/>
      <c r="RGD34" s="36"/>
      <c r="RGE34" s="36"/>
      <c r="RGF34" s="36"/>
      <c r="RGG34" s="36"/>
      <c r="RGH34" s="36"/>
      <c r="RGI34" s="36"/>
      <c r="RGJ34" s="36"/>
      <c r="RGK34" s="36"/>
      <c r="RGL34" s="36"/>
      <c r="RGM34" s="36"/>
      <c r="RGN34" s="36"/>
      <c r="RGO34" s="36"/>
      <c r="RGP34" s="36"/>
      <c r="RGQ34" s="36"/>
      <c r="RGR34" s="36"/>
      <c r="RGS34" s="36"/>
      <c r="RGT34" s="36"/>
      <c r="RGU34" s="36"/>
      <c r="RGV34" s="36"/>
      <c r="RGW34" s="36"/>
      <c r="RGX34" s="36"/>
      <c r="RGY34" s="36"/>
      <c r="RGZ34" s="36"/>
      <c r="RHA34" s="36"/>
      <c r="RHB34" s="36"/>
      <c r="RHC34" s="36"/>
      <c r="RHD34" s="36"/>
      <c r="RHE34" s="36"/>
      <c r="RHF34" s="36"/>
      <c r="RHG34" s="36"/>
      <c r="RHH34" s="36"/>
      <c r="RHI34" s="36"/>
      <c r="RHJ34" s="36"/>
      <c r="RHK34" s="36"/>
      <c r="RHL34" s="36"/>
      <c r="RHM34" s="36"/>
      <c r="RHN34" s="36"/>
      <c r="RHO34" s="36"/>
      <c r="RHP34" s="36"/>
      <c r="RHQ34" s="36"/>
      <c r="RHR34" s="36"/>
      <c r="RHS34" s="36"/>
      <c r="RHT34" s="36"/>
      <c r="RHU34" s="36"/>
      <c r="RHV34" s="36"/>
      <c r="RHW34" s="36"/>
      <c r="RHX34" s="36"/>
      <c r="RHY34" s="36"/>
      <c r="RHZ34" s="36"/>
      <c r="RIA34" s="36"/>
      <c r="RIB34" s="36"/>
      <c r="RIC34" s="36"/>
      <c r="RID34" s="36"/>
      <c r="RIE34" s="36"/>
      <c r="RIF34" s="36"/>
      <c r="RIG34" s="36"/>
      <c r="RIH34" s="36"/>
      <c r="RII34" s="36"/>
      <c r="RIJ34" s="36"/>
      <c r="RIK34" s="36"/>
      <c r="RIL34" s="36"/>
      <c r="RIM34" s="36"/>
      <c r="RIN34" s="36"/>
      <c r="RIO34" s="36"/>
      <c r="RIP34" s="36"/>
      <c r="RIQ34" s="36"/>
      <c r="RIR34" s="36"/>
      <c r="RIS34" s="36"/>
      <c r="RIT34" s="36"/>
      <c r="RIU34" s="36"/>
      <c r="RIV34" s="36"/>
      <c r="RIW34" s="36"/>
      <c r="RIX34" s="36"/>
      <c r="RIY34" s="36"/>
      <c r="RIZ34" s="36"/>
      <c r="RJA34" s="36"/>
      <c r="RJB34" s="36"/>
      <c r="RJC34" s="36"/>
      <c r="RJD34" s="36"/>
      <c r="RJE34" s="36"/>
      <c r="RJF34" s="36"/>
      <c r="RJG34" s="36"/>
      <c r="RJH34" s="36"/>
      <c r="RJI34" s="36"/>
      <c r="RJJ34" s="36"/>
      <c r="RJK34" s="36"/>
      <c r="RJL34" s="36"/>
      <c r="RJM34" s="36"/>
      <c r="RJN34" s="36"/>
      <c r="RJO34" s="36"/>
      <c r="RJP34" s="36"/>
      <c r="RJQ34" s="36"/>
      <c r="RJR34" s="36"/>
      <c r="RJS34" s="36"/>
      <c r="RJT34" s="36"/>
      <c r="RJU34" s="36"/>
      <c r="RJV34" s="36"/>
      <c r="RJW34" s="36"/>
      <c r="RJX34" s="36"/>
      <c r="RJY34" s="36"/>
      <c r="RJZ34" s="36"/>
      <c r="RKA34" s="36"/>
      <c r="RKB34" s="36"/>
      <c r="RKC34" s="36"/>
      <c r="RKD34" s="36"/>
      <c r="RKE34" s="36"/>
      <c r="RKF34" s="36"/>
      <c r="RKG34" s="36"/>
      <c r="RKH34" s="36"/>
      <c r="RKI34" s="36"/>
      <c r="RKJ34" s="36"/>
      <c r="RKK34" s="36"/>
      <c r="RKL34" s="36"/>
      <c r="RKM34" s="36"/>
      <c r="RKN34" s="36"/>
      <c r="RKO34" s="36"/>
      <c r="RKP34" s="36"/>
      <c r="RKQ34" s="36"/>
      <c r="RKR34" s="36"/>
      <c r="RKS34" s="36"/>
      <c r="RKT34" s="36"/>
      <c r="RKU34" s="36"/>
      <c r="RKV34" s="36"/>
      <c r="RKW34" s="36"/>
      <c r="RKX34" s="36"/>
      <c r="RKY34" s="36"/>
      <c r="RKZ34" s="36"/>
      <c r="RLA34" s="36"/>
      <c r="RLB34" s="36"/>
      <c r="RLC34" s="36"/>
      <c r="RLD34" s="36"/>
      <c r="RLE34" s="36"/>
      <c r="RLF34" s="36"/>
      <c r="RLG34" s="36"/>
      <c r="RLH34" s="36"/>
      <c r="RLI34" s="36"/>
      <c r="RLJ34" s="36"/>
      <c r="RLK34" s="36"/>
      <c r="RLL34" s="36"/>
      <c r="RLM34" s="36"/>
      <c r="RLN34" s="36"/>
      <c r="RLO34" s="36"/>
      <c r="RLP34" s="36"/>
      <c r="RLQ34" s="36"/>
      <c r="RLR34" s="36"/>
      <c r="RLS34" s="36"/>
      <c r="RLT34" s="36"/>
      <c r="RLU34" s="36"/>
      <c r="RLV34" s="36"/>
      <c r="RLW34" s="36"/>
      <c r="RLX34" s="36"/>
      <c r="RLY34" s="36"/>
      <c r="RLZ34" s="36"/>
      <c r="RMA34" s="36"/>
      <c r="RMB34" s="36"/>
      <c r="RMC34" s="36"/>
      <c r="RMD34" s="36"/>
      <c r="RME34" s="36"/>
      <c r="RMF34" s="36"/>
      <c r="RMG34" s="36"/>
      <c r="RMH34" s="36"/>
      <c r="RMI34" s="36"/>
      <c r="RMJ34" s="36"/>
      <c r="RMK34" s="36"/>
      <c r="RML34" s="36"/>
      <c r="RMM34" s="36"/>
      <c r="RMN34" s="36"/>
      <c r="RMO34" s="36"/>
      <c r="RMP34" s="36"/>
      <c r="RMQ34" s="36"/>
      <c r="RMR34" s="36"/>
      <c r="RMS34" s="36"/>
      <c r="RMT34" s="36"/>
      <c r="RMU34" s="36"/>
      <c r="RMV34" s="36"/>
      <c r="RMW34" s="36"/>
      <c r="RMX34" s="36"/>
      <c r="RMY34" s="36"/>
      <c r="RMZ34" s="36"/>
      <c r="RNA34" s="36"/>
      <c r="RNB34" s="36"/>
      <c r="RNC34" s="36"/>
      <c r="RND34" s="36"/>
      <c r="RNE34" s="36"/>
      <c r="RNF34" s="36"/>
      <c r="RNG34" s="36"/>
      <c r="RNH34" s="36"/>
      <c r="RNI34" s="36"/>
      <c r="RNJ34" s="36"/>
      <c r="RNK34" s="36"/>
      <c r="RNL34" s="36"/>
      <c r="RNM34" s="36"/>
      <c r="RNN34" s="36"/>
      <c r="RNO34" s="36"/>
      <c r="RNP34" s="36"/>
      <c r="RNQ34" s="36"/>
      <c r="RNR34" s="36"/>
      <c r="RNS34" s="36"/>
      <c r="RNT34" s="36"/>
      <c r="RNU34" s="36"/>
      <c r="RNV34" s="36"/>
      <c r="RNW34" s="36"/>
      <c r="RNX34" s="36"/>
      <c r="RNY34" s="36"/>
      <c r="RNZ34" s="36"/>
      <c r="ROA34" s="36"/>
      <c r="ROB34" s="36"/>
      <c r="ROC34" s="36"/>
      <c r="ROD34" s="36"/>
      <c r="ROE34" s="36"/>
      <c r="ROF34" s="36"/>
      <c r="ROG34" s="36"/>
      <c r="ROH34" s="36"/>
      <c r="ROI34" s="36"/>
      <c r="ROJ34" s="36"/>
      <c r="ROK34" s="36"/>
      <c r="ROL34" s="36"/>
      <c r="ROM34" s="36"/>
      <c r="RON34" s="36"/>
      <c r="ROO34" s="36"/>
      <c r="ROP34" s="36"/>
      <c r="ROQ34" s="36"/>
      <c r="ROR34" s="36"/>
      <c r="ROS34" s="36"/>
      <c r="ROT34" s="36"/>
      <c r="ROU34" s="36"/>
      <c r="ROV34" s="36"/>
      <c r="ROW34" s="36"/>
      <c r="ROX34" s="36"/>
      <c r="ROY34" s="36"/>
      <c r="ROZ34" s="36"/>
      <c r="RPA34" s="36"/>
      <c r="RPB34" s="36"/>
      <c r="RPC34" s="36"/>
      <c r="RPD34" s="36"/>
      <c r="RPE34" s="36"/>
      <c r="RPF34" s="36"/>
      <c r="RPG34" s="36"/>
      <c r="RPH34" s="36"/>
      <c r="RPI34" s="36"/>
      <c r="RPJ34" s="36"/>
      <c r="RPK34" s="36"/>
      <c r="RPL34" s="36"/>
      <c r="RPM34" s="36"/>
      <c r="RPN34" s="36"/>
      <c r="RPO34" s="36"/>
      <c r="RPP34" s="36"/>
      <c r="RPQ34" s="36"/>
      <c r="RPR34" s="36"/>
      <c r="RPS34" s="36"/>
      <c r="RPT34" s="36"/>
      <c r="RPU34" s="36"/>
      <c r="RPV34" s="36"/>
      <c r="RPW34" s="36"/>
      <c r="RPX34" s="36"/>
      <c r="RPY34" s="36"/>
      <c r="RPZ34" s="36"/>
      <c r="RQA34" s="36"/>
      <c r="RQB34" s="36"/>
      <c r="RQC34" s="36"/>
      <c r="RQD34" s="36"/>
      <c r="RQE34" s="36"/>
      <c r="RQF34" s="36"/>
      <c r="RQG34" s="36"/>
      <c r="RQH34" s="36"/>
      <c r="RQI34" s="36"/>
      <c r="RQJ34" s="36"/>
      <c r="RQK34" s="36"/>
      <c r="RQL34" s="36"/>
      <c r="RQM34" s="36"/>
      <c r="RQN34" s="36"/>
      <c r="RQO34" s="36"/>
      <c r="RQP34" s="36"/>
      <c r="RQQ34" s="36"/>
      <c r="RQR34" s="36"/>
      <c r="RQS34" s="36"/>
      <c r="RQT34" s="36"/>
      <c r="RQU34" s="36"/>
      <c r="RQV34" s="36"/>
      <c r="RQW34" s="36"/>
      <c r="RQX34" s="36"/>
      <c r="RQY34" s="36"/>
      <c r="RQZ34" s="36"/>
      <c r="RRA34" s="36"/>
      <c r="RRB34" s="36"/>
      <c r="RRC34" s="36"/>
      <c r="RRD34" s="36"/>
      <c r="RRE34" s="36"/>
      <c r="RRF34" s="36"/>
      <c r="RRG34" s="36"/>
      <c r="RRH34" s="36"/>
      <c r="RRI34" s="36"/>
      <c r="RRJ34" s="36"/>
      <c r="RRK34" s="36"/>
      <c r="RRL34" s="36"/>
      <c r="RRM34" s="36"/>
      <c r="RRN34" s="36"/>
      <c r="RRO34" s="36"/>
      <c r="RRP34" s="36"/>
      <c r="RRQ34" s="36"/>
      <c r="RRR34" s="36"/>
      <c r="RRS34" s="36"/>
      <c r="RRT34" s="36"/>
      <c r="RRU34" s="36"/>
      <c r="RRV34" s="36"/>
      <c r="RRW34" s="36"/>
      <c r="RRX34" s="36"/>
      <c r="RRY34" s="36"/>
      <c r="RRZ34" s="36"/>
      <c r="RSA34" s="36"/>
      <c r="RSB34" s="36"/>
      <c r="RSC34" s="36"/>
      <c r="RSD34" s="36"/>
      <c r="RSE34" s="36"/>
      <c r="RSF34" s="36"/>
      <c r="RSG34" s="36"/>
      <c r="RSH34" s="36"/>
      <c r="RSI34" s="36"/>
      <c r="RSJ34" s="36"/>
      <c r="RSK34" s="36"/>
      <c r="RSL34" s="36"/>
      <c r="RSM34" s="36"/>
      <c r="RSN34" s="36"/>
      <c r="RSO34" s="36"/>
      <c r="RSP34" s="36"/>
      <c r="RSQ34" s="36"/>
      <c r="RSR34" s="36"/>
      <c r="RSS34" s="36"/>
      <c r="RST34" s="36"/>
      <c r="RSU34" s="36"/>
      <c r="RSV34" s="36"/>
      <c r="RSW34" s="36"/>
      <c r="RSX34" s="36"/>
      <c r="RSY34" s="36"/>
      <c r="RSZ34" s="36"/>
      <c r="RTA34" s="36"/>
      <c r="RTB34" s="36"/>
      <c r="RTC34" s="36"/>
      <c r="RTD34" s="36"/>
      <c r="RTE34" s="36"/>
      <c r="RTF34" s="36"/>
      <c r="RTG34" s="36"/>
      <c r="RTH34" s="36"/>
      <c r="RTI34" s="36"/>
      <c r="RTJ34" s="36"/>
      <c r="RTK34" s="36"/>
      <c r="RTL34" s="36"/>
      <c r="RTM34" s="36"/>
      <c r="RTN34" s="36"/>
      <c r="RTO34" s="36"/>
      <c r="RTP34" s="36"/>
      <c r="RTQ34" s="36"/>
      <c r="RTR34" s="36"/>
      <c r="RTS34" s="36"/>
      <c r="RTT34" s="36"/>
      <c r="RTU34" s="36"/>
      <c r="RTV34" s="36"/>
      <c r="RTW34" s="36"/>
      <c r="RTX34" s="36"/>
      <c r="RTY34" s="36"/>
      <c r="RTZ34" s="36"/>
      <c r="RUA34" s="36"/>
      <c r="RUB34" s="36"/>
      <c r="RUC34" s="36"/>
      <c r="RUD34" s="36"/>
      <c r="RUE34" s="36"/>
      <c r="RUF34" s="36"/>
      <c r="RUG34" s="36"/>
      <c r="RUH34" s="36"/>
      <c r="RUI34" s="36"/>
      <c r="RUJ34" s="36"/>
      <c r="RUK34" s="36"/>
      <c r="RUL34" s="36"/>
      <c r="RUM34" s="36"/>
      <c r="RUN34" s="36"/>
      <c r="RUO34" s="36"/>
      <c r="RUP34" s="36"/>
      <c r="RUQ34" s="36"/>
      <c r="RUR34" s="36"/>
      <c r="RUS34" s="36"/>
      <c r="RUT34" s="36"/>
      <c r="RUU34" s="36"/>
      <c r="RUV34" s="36"/>
      <c r="RUW34" s="36"/>
      <c r="RUX34" s="36"/>
      <c r="RUY34" s="36"/>
      <c r="RUZ34" s="36"/>
      <c r="RVA34" s="36"/>
      <c r="RVB34" s="36"/>
      <c r="RVC34" s="36"/>
      <c r="RVD34" s="36"/>
      <c r="RVE34" s="36"/>
      <c r="RVF34" s="36"/>
      <c r="RVG34" s="36"/>
      <c r="RVH34" s="36"/>
      <c r="RVI34" s="36"/>
      <c r="RVJ34" s="36"/>
      <c r="RVK34" s="36"/>
      <c r="RVL34" s="36"/>
      <c r="RVM34" s="36"/>
      <c r="RVN34" s="36"/>
      <c r="RVO34" s="36"/>
      <c r="RVP34" s="36"/>
      <c r="RVQ34" s="36"/>
      <c r="RVR34" s="36"/>
      <c r="RVS34" s="36"/>
      <c r="RVT34" s="36"/>
      <c r="RVU34" s="36"/>
      <c r="RVV34" s="36"/>
      <c r="RVW34" s="36"/>
      <c r="RVX34" s="36"/>
      <c r="RVY34" s="36"/>
      <c r="RVZ34" s="36"/>
      <c r="RWA34" s="36"/>
      <c r="RWB34" s="36"/>
      <c r="RWC34" s="36"/>
      <c r="RWD34" s="36"/>
      <c r="RWE34" s="36"/>
      <c r="RWF34" s="36"/>
      <c r="RWG34" s="36"/>
      <c r="RWH34" s="36"/>
      <c r="RWI34" s="36"/>
      <c r="RWJ34" s="36"/>
      <c r="RWK34" s="36"/>
      <c r="RWL34" s="36"/>
      <c r="RWM34" s="36"/>
      <c r="RWN34" s="36"/>
      <c r="RWO34" s="36"/>
      <c r="RWP34" s="36"/>
      <c r="RWQ34" s="36"/>
      <c r="RWR34" s="36"/>
      <c r="RWS34" s="36"/>
      <c r="RWT34" s="36"/>
      <c r="RWU34" s="36"/>
      <c r="RWV34" s="36"/>
      <c r="RWW34" s="36"/>
      <c r="RWX34" s="36"/>
      <c r="RWY34" s="36"/>
      <c r="RWZ34" s="36"/>
      <c r="RXA34" s="36"/>
      <c r="RXB34" s="36"/>
      <c r="RXC34" s="36"/>
      <c r="RXD34" s="36"/>
      <c r="RXE34" s="36"/>
      <c r="RXF34" s="36"/>
      <c r="RXG34" s="36"/>
      <c r="RXH34" s="36"/>
      <c r="RXI34" s="36"/>
      <c r="RXJ34" s="36"/>
      <c r="RXK34" s="36"/>
      <c r="RXL34" s="36"/>
      <c r="RXM34" s="36"/>
      <c r="RXN34" s="36"/>
      <c r="RXO34" s="36"/>
      <c r="RXP34" s="36"/>
      <c r="RXQ34" s="36"/>
      <c r="RXR34" s="36"/>
      <c r="RXS34" s="36"/>
      <c r="RXT34" s="36"/>
      <c r="RXU34" s="36"/>
      <c r="RXV34" s="36"/>
      <c r="RXW34" s="36"/>
      <c r="RXX34" s="36"/>
      <c r="RXY34" s="36"/>
      <c r="RXZ34" s="36"/>
      <c r="RYA34" s="36"/>
      <c r="RYB34" s="36"/>
      <c r="RYC34" s="36"/>
      <c r="RYD34" s="36"/>
      <c r="RYE34" s="36"/>
      <c r="RYF34" s="36"/>
      <c r="RYG34" s="36"/>
      <c r="RYH34" s="36"/>
      <c r="RYI34" s="36"/>
      <c r="RYJ34" s="36"/>
      <c r="RYK34" s="36"/>
      <c r="RYL34" s="36"/>
      <c r="RYM34" s="36"/>
      <c r="RYN34" s="36"/>
      <c r="RYO34" s="36"/>
      <c r="RYP34" s="36"/>
      <c r="RYQ34" s="36"/>
      <c r="RYR34" s="36"/>
      <c r="RYS34" s="36"/>
      <c r="RYT34" s="36"/>
      <c r="RYU34" s="36"/>
      <c r="RYV34" s="36"/>
      <c r="RYW34" s="36"/>
      <c r="RYX34" s="36"/>
      <c r="RYY34" s="36"/>
      <c r="RYZ34" s="36"/>
      <c r="RZA34" s="36"/>
      <c r="RZB34" s="36"/>
      <c r="RZC34" s="36"/>
      <c r="RZD34" s="36"/>
      <c r="RZE34" s="36"/>
      <c r="RZF34" s="36"/>
      <c r="RZG34" s="36"/>
      <c r="RZH34" s="36"/>
      <c r="RZI34" s="36"/>
      <c r="RZJ34" s="36"/>
      <c r="RZK34" s="36"/>
      <c r="RZL34" s="36"/>
      <c r="RZM34" s="36"/>
      <c r="RZN34" s="36"/>
      <c r="RZO34" s="36"/>
      <c r="RZP34" s="36"/>
      <c r="RZQ34" s="36"/>
      <c r="RZR34" s="36"/>
      <c r="RZS34" s="36"/>
      <c r="RZT34" s="36"/>
      <c r="RZU34" s="36"/>
      <c r="RZV34" s="36"/>
      <c r="RZW34" s="36"/>
      <c r="RZX34" s="36"/>
      <c r="RZY34" s="36"/>
      <c r="RZZ34" s="36"/>
      <c r="SAA34" s="36"/>
      <c r="SAB34" s="36"/>
      <c r="SAC34" s="36"/>
      <c r="SAD34" s="36"/>
      <c r="SAE34" s="36"/>
      <c r="SAF34" s="36"/>
      <c r="SAG34" s="36"/>
      <c r="SAH34" s="36"/>
      <c r="SAI34" s="36"/>
      <c r="SAJ34" s="36"/>
      <c r="SAK34" s="36"/>
      <c r="SAL34" s="36"/>
      <c r="SAM34" s="36"/>
      <c r="SAN34" s="36"/>
      <c r="SAO34" s="36"/>
      <c r="SAP34" s="36"/>
      <c r="SAQ34" s="36"/>
      <c r="SAR34" s="36"/>
      <c r="SAS34" s="36"/>
      <c r="SAT34" s="36"/>
      <c r="SAU34" s="36"/>
      <c r="SAV34" s="36"/>
      <c r="SAW34" s="36"/>
      <c r="SAX34" s="36"/>
      <c r="SAY34" s="36"/>
      <c r="SAZ34" s="36"/>
      <c r="SBA34" s="36"/>
      <c r="SBB34" s="36"/>
      <c r="SBC34" s="36"/>
      <c r="SBD34" s="36"/>
      <c r="SBE34" s="36"/>
      <c r="SBF34" s="36"/>
      <c r="SBG34" s="36"/>
      <c r="SBH34" s="36"/>
      <c r="SBI34" s="36"/>
      <c r="SBJ34" s="36"/>
      <c r="SBK34" s="36"/>
      <c r="SBL34" s="36"/>
      <c r="SBM34" s="36"/>
      <c r="SBN34" s="36"/>
      <c r="SBO34" s="36"/>
      <c r="SBP34" s="36"/>
      <c r="SBQ34" s="36"/>
      <c r="SBR34" s="36"/>
      <c r="SBS34" s="36"/>
      <c r="SBT34" s="36"/>
      <c r="SBU34" s="36"/>
      <c r="SBV34" s="36"/>
      <c r="SBW34" s="36"/>
      <c r="SBX34" s="36"/>
      <c r="SBY34" s="36"/>
      <c r="SBZ34" s="36"/>
      <c r="SCA34" s="36"/>
      <c r="SCB34" s="36"/>
      <c r="SCC34" s="36"/>
      <c r="SCD34" s="36"/>
      <c r="SCE34" s="36"/>
      <c r="SCF34" s="36"/>
      <c r="SCG34" s="36"/>
      <c r="SCH34" s="36"/>
      <c r="SCI34" s="36"/>
      <c r="SCJ34" s="36"/>
      <c r="SCK34" s="36"/>
      <c r="SCL34" s="36"/>
      <c r="SCM34" s="36"/>
      <c r="SCN34" s="36"/>
      <c r="SCO34" s="36"/>
      <c r="SCP34" s="36"/>
      <c r="SCQ34" s="36"/>
      <c r="SCR34" s="36"/>
      <c r="SCS34" s="36"/>
      <c r="SCT34" s="36"/>
      <c r="SCU34" s="36"/>
      <c r="SCV34" s="36"/>
      <c r="SCW34" s="36"/>
      <c r="SCX34" s="36"/>
      <c r="SCY34" s="36"/>
      <c r="SCZ34" s="36"/>
      <c r="SDA34" s="36"/>
      <c r="SDB34" s="36"/>
      <c r="SDC34" s="36"/>
      <c r="SDD34" s="36"/>
      <c r="SDE34" s="36"/>
      <c r="SDF34" s="36"/>
      <c r="SDG34" s="36"/>
      <c r="SDH34" s="36"/>
      <c r="SDI34" s="36"/>
      <c r="SDJ34" s="36"/>
      <c r="SDK34" s="36"/>
      <c r="SDL34" s="36"/>
      <c r="SDM34" s="36"/>
      <c r="SDN34" s="36"/>
      <c r="SDO34" s="36"/>
      <c r="SDP34" s="36"/>
      <c r="SDQ34" s="36"/>
      <c r="SDR34" s="36"/>
      <c r="SDS34" s="36"/>
      <c r="SDT34" s="36"/>
      <c r="SDU34" s="36"/>
      <c r="SDV34" s="36"/>
      <c r="SDW34" s="36"/>
      <c r="SDX34" s="36"/>
      <c r="SDY34" s="36"/>
      <c r="SDZ34" s="36"/>
      <c r="SEA34" s="36"/>
      <c r="SEB34" s="36"/>
      <c r="SEC34" s="36"/>
      <c r="SED34" s="36"/>
      <c r="SEE34" s="36"/>
      <c r="SEF34" s="36"/>
      <c r="SEG34" s="36"/>
      <c r="SEH34" s="36"/>
      <c r="SEI34" s="36"/>
      <c r="SEJ34" s="36"/>
      <c r="SEK34" s="36"/>
      <c r="SEL34" s="36"/>
      <c r="SEM34" s="36"/>
      <c r="SEN34" s="36"/>
      <c r="SEO34" s="36"/>
      <c r="SEP34" s="36"/>
      <c r="SEQ34" s="36"/>
      <c r="SER34" s="36"/>
      <c r="SES34" s="36"/>
      <c r="SET34" s="36"/>
      <c r="SEU34" s="36"/>
      <c r="SEV34" s="36"/>
      <c r="SEW34" s="36"/>
      <c r="SEX34" s="36"/>
      <c r="SEY34" s="36"/>
      <c r="SEZ34" s="36"/>
      <c r="SFA34" s="36"/>
      <c r="SFB34" s="36"/>
      <c r="SFC34" s="36"/>
      <c r="SFD34" s="36"/>
      <c r="SFE34" s="36"/>
      <c r="SFF34" s="36"/>
      <c r="SFG34" s="36"/>
      <c r="SFH34" s="36"/>
      <c r="SFI34" s="36"/>
      <c r="SFJ34" s="36"/>
      <c r="SFK34" s="36"/>
      <c r="SFL34" s="36"/>
      <c r="SFM34" s="36"/>
      <c r="SFN34" s="36"/>
      <c r="SFO34" s="36"/>
      <c r="SFP34" s="36"/>
      <c r="SFQ34" s="36"/>
      <c r="SFR34" s="36"/>
      <c r="SFS34" s="36"/>
      <c r="SFT34" s="36"/>
      <c r="SFU34" s="36"/>
      <c r="SFV34" s="36"/>
      <c r="SFW34" s="36"/>
      <c r="SFX34" s="36"/>
      <c r="SFY34" s="36"/>
      <c r="SFZ34" s="36"/>
      <c r="SGA34" s="36"/>
      <c r="SGB34" s="36"/>
      <c r="SGC34" s="36"/>
      <c r="SGD34" s="36"/>
      <c r="SGE34" s="36"/>
      <c r="SGF34" s="36"/>
      <c r="SGG34" s="36"/>
      <c r="SGH34" s="36"/>
      <c r="SGI34" s="36"/>
      <c r="SGJ34" s="36"/>
      <c r="SGK34" s="36"/>
      <c r="SGL34" s="36"/>
      <c r="SGM34" s="36"/>
      <c r="SGN34" s="36"/>
      <c r="SGO34" s="36"/>
      <c r="SGP34" s="36"/>
      <c r="SGQ34" s="36"/>
      <c r="SGR34" s="36"/>
      <c r="SGS34" s="36"/>
      <c r="SGT34" s="36"/>
      <c r="SGU34" s="36"/>
      <c r="SGV34" s="36"/>
      <c r="SGW34" s="36"/>
      <c r="SGX34" s="36"/>
      <c r="SGY34" s="36"/>
      <c r="SGZ34" s="36"/>
      <c r="SHA34" s="36"/>
      <c r="SHB34" s="36"/>
      <c r="SHC34" s="36"/>
      <c r="SHD34" s="36"/>
      <c r="SHE34" s="36"/>
      <c r="SHF34" s="36"/>
      <c r="SHG34" s="36"/>
      <c r="SHH34" s="36"/>
      <c r="SHI34" s="36"/>
      <c r="SHJ34" s="36"/>
      <c r="SHK34" s="36"/>
      <c r="SHL34" s="36"/>
      <c r="SHM34" s="36"/>
      <c r="SHN34" s="36"/>
      <c r="SHO34" s="36"/>
      <c r="SHP34" s="36"/>
      <c r="SHQ34" s="36"/>
      <c r="SHR34" s="36"/>
      <c r="SHS34" s="36"/>
      <c r="SHT34" s="36"/>
      <c r="SHU34" s="36"/>
      <c r="SHV34" s="36"/>
      <c r="SHW34" s="36"/>
      <c r="SHX34" s="36"/>
      <c r="SHY34" s="36"/>
      <c r="SHZ34" s="36"/>
      <c r="SIA34" s="36"/>
      <c r="SIB34" s="36"/>
      <c r="SIC34" s="36"/>
      <c r="SID34" s="36"/>
      <c r="SIE34" s="36"/>
      <c r="SIF34" s="36"/>
      <c r="SIG34" s="36"/>
      <c r="SIH34" s="36"/>
      <c r="SII34" s="36"/>
      <c r="SIJ34" s="36"/>
      <c r="SIK34" s="36"/>
      <c r="SIL34" s="36"/>
      <c r="SIM34" s="36"/>
      <c r="SIN34" s="36"/>
      <c r="SIO34" s="36"/>
      <c r="SIP34" s="36"/>
      <c r="SIQ34" s="36"/>
      <c r="SIR34" s="36"/>
      <c r="SIS34" s="36"/>
      <c r="SIT34" s="36"/>
      <c r="SIU34" s="36"/>
      <c r="SIV34" s="36"/>
      <c r="SIW34" s="36"/>
      <c r="SIX34" s="36"/>
      <c r="SIY34" s="36"/>
      <c r="SIZ34" s="36"/>
      <c r="SJA34" s="36"/>
      <c r="SJB34" s="36"/>
      <c r="SJC34" s="36"/>
      <c r="SJD34" s="36"/>
      <c r="SJE34" s="36"/>
      <c r="SJF34" s="36"/>
      <c r="SJG34" s="36"/>
      <c r="SJH34" s="36"/>
      <c r="SJI34" s="36"/>
      <c r="SJJ34" s="36"/>
      <c r="SJK34" s="36"/>
      <c r="SJL34" s="36"/>
      <c r="SJM34" s="36"/>
      <c r="SJN34" s="36"/>
      <c r="SJO34" s="36"/>
      <c r="SJP34" s="36"/>
      <c r="SJQ34" s="36"/>
      <c r="SJR34" s="36"/>
      <c r="SJS34" s="36"/>
      <c r="SJT34" s="36"/>
      <c r="SJU34" s="36"/>
      <c r="SJV34" s="36"/>
      <c r="SJW34" s="36"/>
      <c r="SJX34" s="36"/>
      <c r="SJY34" s="36"/>
      <c r="SJZ34" s="36"/>
      <c r="SKA34" s="36"/>
      <c r="SKB34" s="36"/>
      <c r="SKC34" s="36"/>
      <c r="SKD34" s="36"/>
      <c r="SKE34" s="36"/>
      <c r="SKF34" s="36"/>
      <c r="SKG34" s="36"/>
      <c r="SKH34" s="36"/>
      <c r="SKI34" s="36"/>
      <c r="SKJ34" s="36"/>
      <c r="SKK34" s="36"/>
      <c r="SKL34" s="36"/>
      <c r="SKM34" s="36"/>
      <c r="SKN34" s="36"/>
      <c r="SKO34" s="36"/>
      <c r="SKP34" s="36"/>
      <c r="SKQ34" s="36"/>
      <c r="SKR34" s="36"/>
      <c r="SKS34" s="36"/>
      <c r="SKT34" s="36"/>
      <c r="SKU34" s="36"/>
      <c r="SKV34" s="36"/>
      <c r="SKW34" s="36"/>
      <c r="SKX34" s="36"/>
      <c r="SKY34" s="36"/>
      <c r="SKZ34" s="36"/>
      <c r="SLA34" s="36"/>
      <c r="SLB34" s="36"/>
      <c r="SLC34" s="36"/>
      <c r="SLD34" s="36"/>
      <c r="SLE34" s="36"/>
      <c r="SLF34" s="36"/>
      <c r="SLG34" s="36"/>
      <c r="SLH34" s="36"/>
      <c r="SLI34" s="36"/>
      <c r="SLJ34" s="36"/>
      <c r="SLK34" s="36"/>
      <c r="SLL34" s="36"/>
      <c r="SLM34" s="36"/>
      <c r="SLN34" s="36"/>
      <c r="SLO34" s="36"/>
      <c r="SLP34" s="36"/>
      <c r="SLQ34" s="36"/>
      <c r="SLR34" s="36"/>
      <c r="SLS34" s="36"/>
      <c r="SLT34" s="36"/>
      <c r="SLU34" s="36"/>
      <c r="SLV34" s="36"/>
      <c r="SLW34" s="36"/>
      <c r="SLX34" s="36"/>
      <c r="SLY34" s="36"/>
      <c r="SLZ34" s="36"/>
      <c r="SMA34" s="36"/>
      <c r="SMB34" s="36"/>
      <c r="SMC34" s="36"/>
      <c r="SMD34" s="36"/>
      <c r="SME34" s="36"/>
      <c r="SMF34" s="36"/>
      <c r="SMG34" s="36"/>
      <c r="SMH34" s="36"/>
      <c r="SMI34" s="36"/>
      <c r="SMJ34" s="36"/>
      <c r="SMK34" s="36"/>
      <c r="SML34" s="36"/>
      <c r="SMM34" s="36"/>
      <c r="SMN34" s="36"/>
      <c r="SMO34" s="36"/>
      <c r="SMP34" s="36"/>
      <c r="SMQ34" s="36"/>
      <c r="SMR34" s="36"/>
      <c r="SMS34" s="36"/>
      <c r="SMT34" s="36"/>
      <c r="SMU34" s="36"/>
      <c r="SMV34" s="36"/>
      <c r="SMW34" s="36"/>
      <c r="SMX34" s="36"/>
      <c r="SMY34" s="36"/>
      <c r="SMZ34" s="36"/>
      <c r="SNA34" s="36"/>
      <c r="SNB34" s="36"/>
      <c r="SNC34" s="36"/>
      <c r="SND34" s="36"/>
      <c r="SNE34" s="36"/>
      <c r="SNF34" s="36"/>
      <c r="SNG34" s="36"/>
      <c r="SNH34" s="36"/>
      <c r="SNI34" s="36"/>
      <c r="SNJ34" s="36"/>
      <c r="SNK34" s="36"/>
      <c r="SNL34" s="36"/>
      <c r="SNM34" s="36"/>
      <c r="SNN34" s="36"/>
      <c r="SNO34" s="36"/>
      <c r="SNP34" s="36"/>
      <c r="SNQ34" s="36"/>
      <c r="SNR34" s="36"/>
      <c r="SNS34" s="36"/>
      <c r="SNT34" s="36"/>
      <c r="SNU34" s="36"/>
      <c r="SNV34" s="36"/>
      <c r="SNW34" s="36"/>
      <c r="SNX34" s="36"/>
      <c r="SNY34" s="36"/>
      <c r="SNZ34" s="36"/>
      <c r="SOA34" s="36"/>
      <c r="SOB34" s="36"/>
      <c r="SOC34" s="36"/>
      <c r="SOD34" s="36"/>
      <c r="SOE34" s="36"/>
      <c r="SOF34" s="36"/>
      <c r="SOG34" s="36"/>
      <c r="SOH34" s="36"/>
      <c r="SOI34" s="36"/>
      <c r="SOJ34" s="36"/>
      <c r="SOK34" s="36"/>
      <c r="SOL34" s="36"/>
      <c r="SOM34" s="36"/>
      <c r="SON34" s="36"/>
      <c r="SOO34" s="36"/>
      <c r="SOP34" s="36"/>
      <c r="SOQ34" s="36"/>
      <c r="SOR34" s="36"/>
      <c r="SOS34" s="36"/>
      <c r="SOT34" s="36"/>
      <c r="SOU34" s="36"/>
      <c r="SOV34" s="36"/>
      <c r="SOW34" s="36"/>
      <c r="SOX34" s="36"/>
      <c r="SOY34" s="36"/>
      <c r="SOZ34" s="36"/>
      <c r="SPA34" s="36"/>
      <c r="SPB34" s="36"/>
      <c r="SPC34" s="36"/>
      <c r="SPD34" s="36"/>
      <c r="SPE34" s="36"/>
      <c r="SPF34" s="36"/>
      <c r="SPG34" s="36"/>
      <c r="SPH34" s="36"/>
      <c r="SPI34" s="36"/>
      <c r="SPJ34" s="36"/>
      <c r="SPK34" s="36"/>
      <c r="SPL34" s="36"/>
      <c r="SPM34" s="36"/>
      <c r="SPN34" s="36"/>
      <c r="SPO34" s="36"/>
      <c r="SPP34" s="36"/>
      <c r="SPQ34" s="36"/>
      <c r="SPR34" s="36"/>
      <c r="SPS34" s="36"/>
      <c r="SPT34" s="36"/>
      <c r="SPU34" s="36"/>
      <c r="SPV34" s="36"/>
      <c r="SPW34" s="36"/>
      <c r="SPX34" s="36"/>
      <c r="SPY34" s="36"/>
      <c r="SPZ34" s="36"/>
      <c r="SQA34" s="36"/>
      <c r="SQB34" s="36"/>
      <c r="SQC34" s="36"/>
      <c r="SQD34" s="36"/>
      <c r="SQE34" s="36"/>
      <c r="SQF34" s="36"/>
      <c r="SQG34" s="36"/>
      <c r="SQH34" s="36"/>
      <c r="SQI34" s="36"/>
      <c r="SQJ34" s="36"/>
      <c r="SQK34" s="36"/>
      <c r="SQL34" s="36"/>
      <c r="SQM34" s="36"/>
      <c r="SQN34" s="36"/>
      <c r="SQO34" s="36"/>
      <c r="SQP34" s="36"/>
      <c r="SQQ34" s="36"/>
      <c r="SQR34" s="36"/>
      <c r="SQS34" s="36"/>
      <c r="SQT34" s="36"/>
      <c r="SQU34" s="36"/>
      <c r="SQV34" s="36"/>
      <c r="SQW34" s="36"/>
      <c r="SQX34" s="36"/>
      <c r="SQY34" s="36"/>
      <c r="SQZ34" s="36"/>
      <c r="SRA34" s="36"/>
      <c r="SRB34" s="36"/>
      <c r="SRC34" s="36"/>
      <c r="SRD34" s="36"/>
      <c r="SRE34" s="36"/>
      <c r="SRF34" s="36"/>
      <c r="SRG34" s="36"/>
      <c r="SRH34" s="36"/>
      <c r="SRI34" s="36"/>
      <c r="SRJ34" s="36"/>
      <c r="SRK34" s="36"/>
      <c r="SRL34" s="36"/>
      <c r="SRM34" s="36"/>
      <c r="SRN34" s="36"/>
      <c r="SRO34" s="36"/>
      <c r="SRP34" s="36"/>
      <c r="SRQ34" s="36"/>
      <c r="SRR34" s="36"/>
      <c r="SRS34" s="36"/>
      <c r="SRT34" s="36"/>
      <c r="SRU34" s="36"/>
      <c r="SRV34" s="36"/>
      <c r="SRW34" s="36"/>
      <c r="SRX34" s="36"/>
      <c r="SRY34" s="36"/>
      <c r="SRZ34" s="36"/>
      <c r="SSA34" s="36"/>
      <c r="SSB34" s="36"/>
      <c r="SSC34" s="36"/>
      <c r="SSD34" s="36"/>
      <c r="SSE34" s="36"/>
      <c r="SSF34" s="36"/>
      <c r="SSG34" s="36"/>
      <c r="SSH34" s="36"/>
      <c r="SSI34" s="36"/>
      <c r="SSJ34" s="36"/>
      <c r="SSK34" s="36"/>
      <c r="SSL34" s="36"/>
      <c r="SSM34" s="36"/>
      <c r="SSN34" s="36"/>
      <c r="SSO34" s="36"/>
      <c r="SSP34" s="36"/>
      <c r="SSQ34" s="36"/>
      <c r="SSR34" s="36"/>
      <c r="SSS34" s="36"/>
      <c r="SST34" s="36"/>
      <c r="SSU34" s="36"/>
      <c r="SSV34" s="36"/>
      <c r="SSW34" s="36"/>
      <c r="SSX34" s="36"/>
      <c r="SSY34" s="36"/>
      <c r="SSZ34" s="36"/>
      <c r="STA34" s="36"/>
      <c r="STB34" s="36"/>
      <c r="STC34" s="36"/>
      <c r="STD34" s="36"/>
      <c r="STE34" s="36"/>
      <c r="STF34" s="36"/>
      <c r="STG34" s="36"/>
      <c r="STH34" s="36"/>
      <c r="STI34" s="36"/>
      <c r="STJ34" s="36"/>
      <c r="STK34" s="36"/>
      <c r="STL34" s="36"/>
      <c r="STM34" s="36"/>
      <c r="STN34" s="36"/>
      <c r="STO34" s="36"/>
      <c r="STP34" s="36"/>
      <c r="STQ34" s="36"/>
      <c r="STR34" s="36"/>
      <c r="STS34" s="36"/>
      <c r="STT34" s="36"/>
      <c r="STU34" s="36"/>
      <c r="STV34" s="36"/>
      <c r="STW34" s="36"/>
      <c r="STX34" s="36"/>
      <c r="STY34" s="36"/>
      <c r="STZ34" s="36"/>
      <c r="SUA34" s="36"/>
      <c r="SUB34" s="36"/>
      <c r="SUC34" s="36"/>
      <c r="SUD34" s="36"/>
      <c r="SUE34" s="36"/>
      <c r="SUF34" s="36"/>
      <c r="SUG34" s="36"/>
      <c r="SUH34" s="36"/>
      <c r="SUI34" s="36"/>
      <c r="SUJ34" s="36"/>
      <c r="SUK34" s="36"/>
      <c r="SUL34" s="36"/>
      <c r="SUM34" s="36"/>
      <c r="SUN34" s="36"/>
      <c r="SUO34" s="36"/>
      <c r="SUP34" s="36"/>
      <c r="SUQ34" s="36"/>
      <c r="SUR34" s="36"/>
      <c r="SUS34" s="36"/>
      <c r="SUT34" s="36"/>
      <c r="SUU34" s="36"/>
      <c r="SUV34" s="36"/>
      <c r="SUW34" s="36"/>
      <c r="SUX34" s="36"/>
      <c r="SUY34" s="36"/>
      <c r="SUZ34" s="36"/>
      <c r="SVA34" s="36"/>
      <c r="SVB34" s="36"/>
      <c r="SVC34" s="36"/>
      <c r="SVD34" s="36"/>
      <c r="SVE34" s="36"/>
      <c r="SVF34" s="36"/>
      <c r="SVG34" s="36"/>
      <c r="SVH34" s="36"/>
      <c r="SVI34" s="36"/>
      <c r="SVJ34" s="36"/>
      <c r="SVK34" s="36"/>
      <c r="SVL34" s="36"/>
      <c r="SVM34" s="36"/>
      <c r="SVN34" s="36"/>
      <c r="SVO34" s="36"/>
      <c r="SVP34" s="36"/>
      <c r="SVQ34" s="36"/>
      <c r="SVR34" s="36"/>
      <c r="SVS34" s="36"/>
      <c r="SVT34" s="36"/>
      <c r="SVU34" s="36"/>
      <c r="SVV34" s="36"/>
      <c r="SVW34" s="36"/>
      <c r="SVX34" s="36"/>
      <c r="SVY34" s="36"/>
      <c r="SVZ34" s="36"/>
      <c r="SWA34" s="36"/>
      <c r="SWB34" s="36"/>
      <c r="SWC34" s="36"/>
      <c r="SWD34" s="36"/>
      <c r="SWE34" s="36"/>
      <c r="SWF34" s="36"/>
      <c r="SWG34" s="36"/>
      <c r="SWH34" s="36"/>
      <c r="SWI34" s="36"/>
      <c r="SWJ34" s="36"/>
      <c r="SWK34" s="36"/>
      <c r="SWL34" s="36"/>
      <c r="SWM34" s="36"/>
      <c r="SWN34" s="36"/>
      <c r="SWO34" s="36"/>
      <c r="SWP34" s="36"/>
      <c r="SWQ34" s="36"/>
      <c r="SWR34" s="36"/>
      <c r="SWS34" s="36"/>
      <c r="SWT34" s="36"/>
      <c r="SWU34" s="36"/>
      <c r="SWV34" s="36"/>
      <c r="SWW34" s="36"/>
      <c r="SWX34" s="36"/>
      <c r="SWY34" s="36"/>
      <c r="SWZ34" s="36"/>
      <c r="SXA34" s="36"/>
      <c r="SXB34" s="36"/>
      <c r="SXC34" s="36"/>
      <c r="SXD34" s="36"/>
      <c r="SXE34" s="36"/>
      <c r="SXF34" s="36"/>
      <c r="SXG34" s="36"/>
      <c r="SXH34" s="36"/>
      <c r="SXI34" s="36"/>
      <c r="SXJ34" s="36"/>
      <c r="SXK34" s="36"/>
      <c r="SXL34" s="36"/>
      <c r="SXM34" s="36"/>
      <c r="SXN34" s="36"/>
      <c r="SXO34" s="36"/>
      <c r="SXP34" s="36"/>
      <c r="SXQ34" s="36"/>
      <c r="SXR34" s="36"/>
      <c r="SXS34" s="36"/>
      <c r="SXT34" s="36"/>
      <c r="SXU34" s="36"/>
      <c r="SXV34" s="36"/>
      <c r="SXW34" s="36"/>
      <c r="SXX34" s="36"/>
      <c r="SXY34" s="36"/>
      <c r="SXZ34" s="36"/>
      <c r="SYA34" s="36"/>
      <c r="SYB34" s="36"/>
      <c r="SYC34" s="36"/>
      <c r="SYD34" s="36"/>
      <c r="SYE34" s="36"/>
      <c r="SYF34" s="36"/>
      <c r="SYG34" s="36"/>
      <c r="SYH34" s="36"/>
      <c r="SYI34" s="36"/>
      <c r="SYJ34" s="36"/>
      <c r="SYK34" s="36"/>
      <c r="SYL34" s="36"/>
      <c r="SYM34" s="36"/>
      <c r="SYN34" s="36"/>
      <c r="SYO34" s="36"/>
      <c r="SYP34" s="36"/>
      <c r="SYQ34" s="36"/>
      <c r="SYR34" s="36"/>
      <c r="SYS34" s="36"/>
      <c r="SYT34" s="36"/>
      <c r="SYU34" s="36"/>
      <c r="SYV34" s="36"/>
      <c r="SYW34" s="36"/>
      <c r="SYX34" s="36"/>
      <c r="SYY34" s="36"/>
      <c r="SYZ34" s="36"/>
      <c r="SZA34" s="36"/>
      <c r="SZB34" s="36"/>
      <c r="SZC34" s="36"/>
      <c r="SZD34" s="36"/>
      <c r="SZE34" s="36"/>
      <c r="SZF34" s="36"/>
      <c r="SZG34" s="36"/>
      <c r="SZH34" s="36"/>
      <c r="SZI34" s="36"/>
      <c r="SZJ34" s="36"/>
      <c r="SZK34" s="36"/>
      <c r="SZL34" s="36"/>
      <c r="SZM34" s="36"/>
      <c r="SZN34" s="36"/>
      <c r="SZO34" s="36"/>
      <c r="SZP34" s="36"/>
      <c r="SZQ34" s="36"/>
      <c r="SZR34" s="36"/>
      <c r="SZS34" s="36"/>
      <c r="SZT34" s="36"/>
      <c r="SZU34" s="36"/>
      <c r="SZV34" s="36"/>
      <c r="SZW34" s="36"/>
      <c r="SZX34" s="36"/>
      <c r="SZY34" s="36"/>
      <c r="SZZ34" s="36"/>
      <c r="TAA34" s="36"/>
      <c r="TAB34" s="36"/>
      <c r="TAC34" s="36"/>
      <c r="TAD34" s="36"/>
      <c r="TAE34" s="36"/>
      <c r="TAF34" s="36"/>
      <c r="TAG34" s="36"/>
      <c r="TAH34" s="36"/>
      <c r="TAI34" s="36"/>
      <c r="TAJ34" s="36"/>
      <c r="TAK34" s="36"/>
      <c r="TAL34" s="36"/>
      <c r="TAM34" s="36"/>
      <c r="TAN34" s="36"/>
      <c r="TAO34" s="36"/>
      <c r="TAP34" s="36"/>
      <c r="TAQ34" s="36"/>
      <c r="TAR34" s="36"/>
      <c r="TAS34" s="36"/>
      <c r="TAT34" s="36"/>
      <c r="TAU34" s="36"/>
      <c r="TAV34" s="36"/>
      <c r="TAW34" s="36"/>
      <c r="TAX34" s="36"/>
      <c r="TAY34" s="36"/>
      <c r="TAZ34" s="36"/>
      <c r="TBA34" s="36"/>
      <c r="TBB34" s="36"/>
      <c r="TBC34" s="36"/>
      <c r="TBD34" s="36"/>
      <c r="TBE34" s="36"/>
      <c r="TBF34" s="36"/>
      <c r="TBG34" s="36"/>
      <c r="TBH34" s="36"/>
      <c r="TBI34" s="36"/>
      <c r="TBJ34" s="36"/>
      <c r="TBK34" s="36"/>
      <c r="TBL34" s="36"/>
      <c r="TBM34" s="36"/>
      <c r="TBN34" s="36"/>
      <c r="TBO34" s="36"/>
      <c r="TBP34" s="36"/>
      <c r="TBQ34" s="36"/>
      <c r="TBR34" s="36"/>
      <c r="TBS34" s="36"/>
      <c r="TBT34" s="36"/>
      <c r="TBU34" s="36"/>
      <c r="TBV34" s="36"/>
      <c r="TBW34" s="36"/>
      <c r="TBX34" s="36"/>
      <c r="TBY34" s="36"/>
      <c r="TBZ34" s="36"/>
      <c r="TCA34" s="36"/>
      <c r="TCB34" s="36"/>
      <c r="TCC34" s="36"/>
      <c r="TCD34" s="36"/>
      <c r="TCE34" s="36"/>
      <c r="TCF34" s="36"/>
      <c r="TCG34" s="36"/>
      <c r="TCH34" s="36"/>
      <c r="TCI34" s="36"/>
      <c r="TCJ34" s="36"/>
      <c r="TCK34" s="36"/>
      <c r="TCL34" s="36"/>
      <c r="TCM34" s="36"/>
      <c r="TCN34" s="36"/>
      <c r="TCO34" s="36"/>
      <c r="TCP34" s="36"/>
      <c r="TCQ34" s="36"/>
      <c r="TCR34" s="36"/>
      <c r="TCS34" s="36"/>
      <c r="TCT34" s="36"/>
      <c r="TCU34" s="36"/>
      <c r="TCV34" s="36"/>
      <c r="TCW34" s="36"/>
      <c r="TCX34" s="36"/>
      <c r="TCY34" s="36"/>
      <c r="TCZ34" s="36"/>
      <c r="TDA34" s="36"/>
      <c r="TDB34" s="36"/>
      <c r="TDC34" s="36"/>
      <c r="TDD34" s="36"/>
      <c r="TDE34" s="36"/>
      <c r="TDF34" s="36"/>
      <c r="TDG34" s="36"/>
      <c r="TDH34" s="36"/>
      <c r="TDI34" s="36"/>
      <c r="TDJ34" s="36"/>
      <c r="TDK34" s="36"/>
      <c r="TDL34" s="36"/>
      <c r="TDM34" s="36"/>
      <c r="TDN34" s="36"/>
      <c r="TDO34" s="36"/>
      <c r="TDP34" s="36"/>
      <c r="TDQ34" s="36"/>
      <c r="TDR34" s="36"/>
      <c r="TDS34" s="36"/>
      <c r="TDT34" s="36"/>
      <c r="TDU34" s="36"/>
      <c r="TDV34" s="36"/>
      <c r="TDW34" s="36"/>
      <c r="TDX34" s="36"/>
      <c r="TDY34" s="36"/>
      <c r="TDZ34" s="36"/>
      <c r="TEA34" s="36"/>
      <c r="TEB34" s="36"/>
      <c r="TEC34" s="36"/>
      <c r="TED34" s="36"/>
      <c r="TEE34" s="36"/>
      <c r="TEF34" s="36"/>
      <c r="TEG34" s="36"/>
      <c r="TEH34" s="36"/>
      <c r="TEI34" s="36"/>
      <c r="TEJ34" s="36"/>
      <c r="TEK34" s="36"/>
      <c r="TEL34" s="36"/>
      <c r="TEM34" s="36"/>
      <c r="TEN34" s="36"/>
      <c r="TEO34" s="36"/>
      <c r="TEP34" s="36"/>
      <c r="TEQ34" s="36"/>
      <c r="TER34" s="36"/>
      <c r="TES34" s="36"/>
      <c r="TET34" s="36"/>
      <c r="TEU34" s="36"/>
      <c r="TEV34" s="36"/>
      <c r="TEW34" s="36"/>
      <c r="TEX34" s="36"/>
      <c r="TEY34" s="36"/>
      <c r="TEZ34" s="36"/>
      <c r="TFA34" s="36"/>
      <c r="TFB34" s="36"/>
      <c r="TFC34" s="36"/>
      <c r="TFD34" s="36"/>
      <c r="TFE34" s="36"/>
      <c r="TFF34" s="36"/>
      <c r="TFG34" s="36"/>
      <c r="TFH34" s="36"/>
      <c r="TFI34" s="36"/>
      <c r="TFJ34" s="36"/>
      <c r="TFK34" s="36"/>
      <c r="TFL34" s="36"/>
      <c r="TFM34" s="36"/>
      <c r="TFN34" s="36"/>
      <c r="TFO34" s="36"/>
      <c r="TFP34" s="36"/>
      <c r="TFQ34" s="36"/>
      <c r="TFR34" s="36"/>
      <c r="TFS34" s="36"/>
      <c r="TFT34" s="36"/>
      <c r="TFU34" s="36"/>
      <c r="TFV34" s="36"/>
      <c r="TFW34" s="36"/>
      <c r="TFX34" s="36"/>
      <c r="TFY34" s="36"/>
      <c r="TFZ34" s="36"/>
      <c r="TGA34" s="36"/>
      <c r="TGB34" s="36"/>
      <c r="TGC34" s="36"/>
      <c r="TGD34" s="36"/>
      <c r="TGE34" s="36"/>
      <c r="TGF34" s="36"/>
      <c r="TGG34" s="36"/>
      <c r="TGH34" s="36"/>
      <c r="TGI34" s="36"/>
      <c r="TGJ34" s="36"/>
      <c r="TGK34" s="36"/>
      <c r="TGL34" s="36"/>
      <c r="TGM34" s="36"/>
      <c r="TGN34" s="36"/>
      <c r="TGO34" s="36"/>
      <c r="TGP34" s="36"/>
      <c r="TGQ34" s="36"/>
      <c r="TGR34" s="36"/>
      <c r="TGS34" s="36"/>
      <c r="TGT34" s="36"/>
      <c r="TGU34" s="36"/>
      <c r="TGV34" s="36"/>
      <c r="TGW34" s="36"/>
      <c r="TGX34" s="36"/>
      <c r="TGY34" s="36"/>
      <c r="TGZ34" s="36"/>
      <c r="THA34" s="36"/>
      <c r="THB34" s="36"/>
      <c r="THC34" s="36"/>
      <c r="THD34" s="36"/>
      <c r="THE34" s="36"/>
      <c r="THF34" s="36"/>
      <c r="THG34" s="36"/>
      <c r="THH34" s="36"/>
      <c r="THI34" s="36"/>
      <c r="THJ34" s="36"/>
      <c r="THK34" s="36"/>
      <c r="THL34" s="36"/>
      <c r="THM34" s="36"/>
      <c r="THN34" s="36"/>
      <c r="THO34" s="36"/>
      <c r="THP34" s="36"/>
      <c r="THQ34" s="36"/>
      <c r="THR34" s="36"/>
      <c r="THS34" s="36"/>
      <c r="THT34" s="36"/>
      <c r="THU34" s="36"/>
      <c r="THV34" s="36"/>
      <c r="THW34" s="36"/>
      <c r="THX34" s="36"/>
      <c r="THY34" s="36"/>
      <c r="THZ34" s="36"/>
      <c r="TIA34" s="36"/>
      <c r="TIB34" s="36"/>
      <c r="TIC34" s="36"/>
      <c r="TID34" s="36"/>
      <c r="TIE34" s="36"/>
      <c r="TIF34" s="36"/>
      <c r="TIG34" s="36"/>
      <c r="TIH34" s="36"/>
      <c r="TII34" s="36"/>
      <c r="TIJ34" s="36"/>
      <c r="TIK34" s="36"/>
      <c r="TIL34" s="36"/>
      <c r="TIM34" s="36"/>
      <c r="TIN34" s="36"/>
      <c r="TIO34" s="36"/>
      <c r="TIP34" s="36"/>
      <c r="TIQ34" s="36"/>
      <c r="TIR34" s="36"/>
      <c r="TIS34" s="36"/>
      <c r="TIT34" s="36"/>
      <c r="TIU34" s="36"/>
      <c r="TIV34" s="36"/>
      <c r="TIW34" s="36"/>
      <c r="TIX34" s="36"/>
      <c r="TIY34" s="36"/>
      <c r="TIZ34" s="36"/>
      <c r="TJA34" s="36"/>
      <c r="TJB34" s="36"/>
      <c r="TJC34" s="36"/>
      <c r="TJD34" s="36"/>
      <c r="TJE34" s="36"/>
      <c r="TJF34" s="36"/>
      <c r="TJG34" s="36"/>
      <c r="TJH34" s="36"/>
      <c r="TJI34" s="36"/>
      <c r="TJJ34" s="36"/>
      <c r="TJK34" s="36"/>
      <c r="TJL34" s="36"/>
      <c r="TJM34" s="36"/>
      <c r="TJN34" s="36"/>
      <c r="TJO34" s="36"/>
      <c r="TJP34" s="36"/>
      <c r="TJQ34" s="36"/>
      <c r="TJR34" s="36"/>
      <c r="TJS34" s="36"/>
      <c r="TJT34" s="36"/>
      <c r="TJU34" s="36"/>
      <c r="TJV34" s="36"/>
      <c r="TJW34" s="36"/>
      <c r="TJX34" s="36"/>
      <c r="TJY34" s="36"/>
      <c r="TJZ34" s="36"/>
      <c r="TKA34" s="36"/>
      <c r="TKB34" s="36"/>
      <c r="TKC34" s="36"/>
      <c r="TKD34" s="36"/>
      <c r="TKE34" s="36"/>
      <c r="TKF34" s="36"/>
      <c r="TKG34" s="36"/>
      <c r="TKH34" s="36"/>
      <c r="TKI34" s="36"/>
      <c r="TKJ34" s="36"/>
      <c r="TKK34" s="36"/>
      <c r="TKL34" s="36"/>
      <c r="TKM34" s="36"/>
      <c r="TKN34" s="36"/>
      <c r="TKO34" s="36"/>
      <c r="TKP34" s="36"/>
      <c r="TKQ34" s="36"/>
      <c r="TKR34" s="36"/>
      <c r="TKS34" s="36"/>
      <c r="TKT34" s="36"/>
      <c r="TKU34" s="36"/>
      <c r="TKV34" s="36"/>
      <c r="TKW34" s="36"/>
      <c r="TKX34" s="36"/>
      <c r="TKY34" s="36"/>
      <c r="TKZ34" s="36"/>
      <c r="TLA34" s="36"/>
      <c r="TLB34" s="36"/>
      <c r="TLC34" s="36"/>
      <c r="TLD34" s="36"/>
      <c r="TLE34" s="36"/>
      <c r="TLF34" s="36"/>
      <c r="TLG34" s="36"/>
      <c r="TLH34" s="36"/>
      <c r="TLI34" s="36"/>
      <c r="TLJ34" s="36"/>
      <c r="TLK34" s="36"/>
      <c r="TLL34" s="36"/>
      <c r="TLM34" s="36"/>
      <c r="TLN34" s="36"/>
      <c r="TLO34" s="36"/>
      <c r="TLP34" s="36"/>
      <c r="TLQ34" s="36"/>
      <c r="TLR34" s="36"/>
      <c r="TLS34" s="36"/>
      <c r="TLT34" s="36"/>
      <c r="TLU34" s="36"/>
      <c r="TLV34" s="36"/>
      <c r="TLW34" s="36"/>
      <c r="TLX34" s="36"/>
      <c r="TLY34" s="36"/>
      <c r="TLZ34" s="36"/>
      <c r="TMA34" s="36"/>
      <c r="TMB34" s="36"/>
      <c r="TMC34" s="36"/>
      <c r="TMD34" s="36"/>
      <c r="TME34" s="36"/>
      <c r="TMF34" s="36"/>
      <c r="TMG34" s="36"/>
      <c r="TMH34" s="36"/>
      <c r="TMI34" s="36"/>
      <c r="TMJ34" s="36"/>
      <c r="TMK34" s="36"/>
      <c r="TML34" s="36"/>
      <c r="TMM34" s="36"/>
      <c r="TMN34" s="36"/>
      <c r="TMO34" s="36"/>
      <c r="TMP34" s="36"/>
      <c r="TMQ34" s="36"/>
      <c r="TMR34" s="36"/>
      <c r="TMS34" s="36"/>
      <c r="TMT34" s="36"/>
      <c r="TMU34" s="36"/>
      <c r="TMV34" s="36"/>
      <c r="TMW34" s="36"/>
      <c r="TMX34" s="36"/>
      <c r="TMY34" s="36"/>
      <c r="TMZ34" s="36"/>
      <c r="TNA34" s="36"/>
      <c r="TNB34" s="36"/>
      <c r="TNC34" s="36"/>
      <c r="TND34" s="36"/>
      <c r="TNE34" s="36"/>
      <c r="TNF34" s="36"/>
      <c r="TNG34" s="36"/>
      <c r="TNH34" s="36"/>
      <c r="TNI34" s="36"/>
      <c r="TNJ34" s="36"/>
      <c r="TNK34" s="36"/>
      <c r="TNL34" s="36"/>
      <c r="TNM34" s="36"/>
      <c r="TNN34" s="36"/>
      <c r="TNO34" s="36"/>
      <c r="TNP34" s="36"/>
      <c r="TNQ34" s="36"/>
      <c r="TNR34" s="36"/>
      <c r="TNS34" s="36"/>
      <c r="TNT34" s="36"/>
      <c r="TNU34" s="36"/>
      <c r="TNV34" s="36"/>
      <c r="TNW34" s="36"/>
      <c r="TNX34" s="36"/>
      <c r="TNY34" s="36"/>
      <c r="TNZ34" s="36"/>
      <c r="TOA34" s="36"/>
      <c r="TOB34" s="36"/>
      <c r="TOC34" s="36"/>
      <c r="TOD34" s="36"/>
      <c r="TOE34" s="36"/>
      <c r="TOF34" s="36"/>
      <c r="TOG34" s="36"/>
      <c r="TOH34" s="36"/>
      <c r="TOI34" s="36"/>
      <c r="TOJ34" s="36"/>
      <c r="TOK34" s="36"/>
      <c r="TOL34" s="36"/>
      <c r="TOM34" s="36"/>
      <c r="TON34" s="36"/>
      <c r="TOO34" s="36"/>
      <c r="TOP34" s="36"/>
      <c r="TOQ34" s="36"/>
      <c r="TOR34" s="36"/>
      <c r="TOS34" s="36"/>
      <c r="TOT34" s="36"/>
      <c r="TOU34" s="36"/>
      <c r="TOV34" s="36"/>
      <c r="TOW34" s="36"/>
      <c r="TOX34" s="36"/>
      <c r="TOY34" s="36"/>
      <c r="TOZ34" s="36"/>
      <c r="TPA34" s="36"/>
      <c r="TPB34" s="36"/>
      <c r="TPC34" s="36"/>
      <c r="TPD34" s="36"/>
      <c r="TPE34" s="36"/>
      <c r="TPF34" s="36"/>
      <c r="TPG34" s="36"/>
      <c r="TPH34" s="36"/>
      <c r="TPI34" s="36"/>
      <c r="TPJ34" s="36"/>
      <c r="TPK34" s="36"/>
      <c r="TPL34" s="36"/>
      <c r="TPM34" s="36"/>
      <c r="TPN34" s="36"/>
      <c r="TPO34" s="36"/>
      <c r="TPP34" s="36"/>
      <c r="TPQ34" s="36"/>
      <c r="TPR34" s="36"/>
      <c r="TPS34" s="36"/>
      <c r="TPT34" s="36"/>
      <c r="TPU34" s="36"/>
      <c r="TPV34" s="36"/>
      <c r="TPW34" s="36"/>
      <c r="TPX34" s="36"/>
      <c r="TPY34" s="36"/>
      <c r="TPZ34" s="36"/>
      <c r="TQA34" s="36"/>
      <c r="TQB34" s="36"/>
      <c r="TQC34" s="36"/>
      <c r="TQD34" s="36"/>
      <c r="TQE34" s="36"/>
      <c r="TQF34" s="36"/>
      <c r="TQG34" s="36"/>
      <c r="TQH34" s="36"/>
      <c r="TQI34" s="36"/>
      <c r="TQJ34" s="36"/>
      <c r="TQK34" s="36"/>
      <c r="TQL34" s="36"/>
      <c r="TQM34" s="36"/>
      <c r="TQN34" s="36"/>
      <c r="TQO34" s="36"/>
      <c r="TQP34" s="36"/>
      <c r="TQQ34" s="36"/>
      <c r="TQR34" s="36"/>
      <c r="TQS34" s="36"/>
      <c r="TQT34" s="36"/>
      <c r="TQU34" s="36"/>
      <c r="TQV34" s="36"/>
      <c r="TQW34" s="36"/>
      <c r="TQX34" s="36"/>
      <c r="TQY34" s="36"/>
      <c r="TQZ34" s="36"/>
      <c r="TRA34" s="36"/>
      <c r="TRB34" s="36"/>
      <c r="TRC34" s="36"/>
      <c r="TRD34" s="36"/>
      <c r="TRE34" s="36"/>
      <c r="TRF34" s="36"/>
      <c r="TRG34" s="36"/>
      <c r="TRH34" s="36"/>
      <c r="TRI34" s="36"/>
      <c r="TRJ34" s="36"/>
      <c r="TRK34" s="36"/>
      <c r="TRL34" s="36"/>
      <c r="TRM34" s="36"/>
      <c r="TRN34" s="36"/>
      <c r="TRO34" s="36"/>
      <c r="TRP34" s="36"/>
      <c r="TRQ34" s="36"/>
      <c r="TRR34" s="36"/>
      <c r="TRS34" s="36"/>
      <c r="TRT34" s="36"/>
      <c r="TRU34" s="36"/>
      <c r="TRV34" s="36"/>
      <c r="TRW34" s="36"/>
      <c r="TRX34" s="36"/>
      <c r="TRY34" s="36"/>
      <c r="TRZ34" s="36"/>
      <c r="TSA34" s="36"/>
      <c r="TSB34" s="36"/>
      <c r="TSC34" s="36"/>
      <c r="TSD34" s="36"/>
      <c r="TSE34" s="36"/>
      <c r="TSF34" s="36"/>
      <c r="TSG34" s="36"/>
      <c r="TSH34" s="36"/>
      <c r="TSI34" s="36"/>
      <c r="TSJ34" s="36"/>
      <c r="TSK34" s="36"/>
      <c r="TSL34" s="36"/>
      <c r="TSM34" s="36"/>
      <c r="TSN34" s="36"/>
      <c r="TSO34" s="36"/>
      <c r="TSP34" s="36"/>
      <c r="TSQ34" s="36"/>
      <c r="TSR34" s="36"/>
      <c r="TSS34" s="36"/>
      <c r="TST34" s="36"/>
      <c r="TSU34" s="36"/>
      <c r="TSV34" s="36"/>
      <c r="TSW34" s="36"/>
      <c r="TSX34" s="36"/>
      <c r="TSY34" s="36"/>
      <c r="TSZ34" s="36"/>
      <c r="TTA34" s="36"/>
      <c r="TTB34" s="36"/>
      <c r="TTC34" s="36"/>
      <c r="TTD34" s="36"/>
      <c r="TTE34" s="36"/>
      <c r="TTF34" s="36"/>
      <c r="TTG34" s="36"/>
      <c r="TTH34" s="36"/>
      <c r="TTI34" s="36"/>
      <c r="TTJ34" s="36"/>
      <c r="TTK34" s="36"/>
      <c r="TTL34" s="36"/>
      <c r="TTM34" s="36"/>
      <c r="TTN34" s="36"/>
      <c r="TTO34" s="36"/>
      <c r="TTP34" s="36"/>
      <c r="TTQ34" s="36"/>
      <c r="TTR34" s="36"/>
      <c r="TTS34" s="36"/>
      <c r="TTT34" s="36"/>
      <c r="TTU34" s="36"/>
      <c r="TTV34" s="36"/>
      <c r="TTW34" s="36"/>
      <c r="TTX34" s="36"/>
      <c r="TTY34" s="36"/>
      <c r="TTZ34" s="36"/>
      <c r="TUA34" s="36"/>
      <c r="TUB34" s="36"/>
      <c r="TUC34" s="36"/>
      <c r="TUD34" s="36"/>
      <c r="TUE34" s="36"/>
      <c r="TUF34" s="36"/>
      <c r="TUG34" s="36"/>
      <c r="TUH34" s="36"/>
      <c r="TUI34" s="36"/>
      <c r="TUJ34" s="36"/>
      <c r="TUK34" s="36"/>
      <c r="TUL34" s="36"/>
      <c r="TUM34" s="36"/>
      <c r="TUN34" s="36"/>
      <c r="TUO34" s="36"/>
      <c r="TUP34" s="36"/>
      <c r="TUQ34" s="36"/>
      <c r="TUR34" s="36"/>
      <c r="TUS34" s="36"/>
      <c r="TUT34" s="36"/>
      <c r="TUU34" s="36"/>
      <c r="TUV34" s="36"/>
      <c r="TUW34" s="36"/>
      <c r="TUX34" s="36"/>
      <c r="TUY34" s="36"/>
      <c r="TUZ34" s="36"/>
      <c r="TVA34" s="36"/>
      <c r="TVB34" s="36"/>
      <c r="TVC34" s="36"/>
      <c r="TVD34" s="36"/>
      <c r="TVE34" s="36"/>
      <c r="TVF34" s="36"/>
      <c r="TVG34" s="36"/>
      <c r="TVH34" s="36"/>
      <c r="TVI34" s="36"/>
      <c r="TVJ34" s="36"/>
      <c r="TVK34" s="36"/>
      <c r="TVL34" s="36"/>
      <c r="TVM34" s="36"/>
      <c r="TVN34" s="36"/>
      <c r="TVO34" s="36"/>
      <c r="TVP34" s="36"/>
      <c r="TVQ34" s="36"/>
      <c r="TVR34" s="36"/>
      <c r="TVS34" s="36"/>
      <c r="TVT34" s="36"/>
      <c r="TVU34" s="36"/>
      <c r="TVV34" s="36"/>
      <c r="TVW34" s="36"/>
      <c r="TVX34" s="36"/>
      <c r="TVY34" s="36"/>
      <c r="TVZ34" s="36"/>
      <c r="TWA34" s="36"/>
      <c r="TWB34" s="36"/>
      <c r="TWC34" s="36"/>
      <c r="TWD34" s="36"/>
      <c r="TWE34" s="36"/>
      <c r="TWF34" s="36"/>
      <c r="TWG34" s="36"/>
      <c r="TWH34" s="36"/>
      <c r="TWI34" s="36"/>
      <c r="TWJ34" s="36"/>
      <c r="TWK34" s="36"/>
      <c r="TWL34" s="36"/>
      <c r="TWM34" s="36"/>
      <c r="TWN34" s="36"/>
      <c r="TWO34" s="36"/>
      <c r="TWP34" s="36"/>
      <c r="TWQ34" s="36"/>
      <c r="TWR34" s="36"/>
      <c r="TWS34" s="36"/>
      <c r="TWT34" s="36"/>
      <c r="TWU34" s="36"/>
      <c r="TWV34" s="36"/>
      <c r="TWW34" s="36"/>
      <c r="TWX34" s="36"/>
      <c r="TWY34" s="36"/>
      <c r="TWZ34" s="36"/>
      <c r="TXA34" s="36"/>
      <c r="TXB34" s="36"/>
      <c r="TXC34" s="36"/>
      <c r="TXD34" s="36"/>
      <c r="TXE34" s="36"/>
      <c r="TXF34" s="36"/>
      <c r="TXG34" s="36"/>
      <c r="TXH34" s="36"/>
      <c r="TXI34" s="36"/>
      <c r="TXJ34" s="36"/>
      <c r="TXK34" s="36"/>
      <c r="TXL34" s="36"/>
      <c r="TXM34" s="36"/>
      <c r="TXN34" s="36"/>
      <c r="TXO34" s="36"/>
      <c r="TXP34" s="36"/>
      <c r="TXQ34" s="36"/>
      <c r="TXR34" s="36"/>
      <c r="TXS34" s="36"/>
      <c r="TXT34" s="36"/>
      <c r="TXU34" s="36"/>
      <c r="TXV34" s="36"/>
      <c r="TXW34" s="36"/>
      <c r="TXX34" s="36"/>
      <c r="TXY34" s="36"/>
      <c r="TXZ34" s="36"/>
      <c r="TYA34" s="36"/>
      <c r="TYB34" s="36"/>
      <c r="TYC34" s="36"/>
      <c r="TYD34" s="36"/>
      <c r="TYE34" s="36"/>
      <c r="TYF34" s="36"/>
      <c r="TYG34" s="36"/>
      <c r="TYH34" s="36"/>
      <c r="TYI34" s="36"/>
      <c r="TYJ34" s="36"/>
      <c r="TYK34" s="36"/>
      <c r="TYL34" s="36"/>
      <c r="TYM34" s="36"/>
      <c r="TYN34" s="36"/>
      <c r="TYO34" s="36"/>
      <c r="TYP34" s="36"/>
      <c r="TYQ34" s="36"/>
      <c r="TYR34" s="36"/>
      <c r="TYS34" s="36"/>
      <c r="TYT34" s="36"/>
      <c r="TYU34" s="36"/>
      <c r="TYV34" s="36"/>
      <c r="TYW34" s="36"/>
      <c r="TYX34" s="36"/>
      <c r="TYY34" s="36"/>
      <c r="TYZ34" s="36"/>
      <c r="TZA34" s="36"/>
      <c r="TZB34" s="36"/>
      <c r="TZC34" s="36"/>
      <c r="TZD34" s="36"/>
      <c r="TZE34" s="36"/>
      <c r="TZF34" s="36"/>
      <c r="TZG34" s="36"/>
      <c r="TZH34" s="36"/>
      <c r="TZI34" s="36"/>
      <c r="TZJ34" s="36"/>
      <c r="TZK34" s="36"/>
      <c r="TZL34" s="36"/>
      <c r="TZM34" s="36"/>
      <c r="TZN34" s="36"/>
      <c r="TZO34" s="36"/>
      <c r="TZP34" s="36"/>
      <c r="TZQ34" s="36"/>
      <c r="TZR34" s="36"/>
      <c r="TZS34" s="36"/>
      <c r="TZT34" s="36"/>
      <c r="TZU34" s="36"/>
      <c r="TZV34" s="36"/>
      <c r="TZW34" s="36"/>
      <c r="TZX34" s="36"/>
      <c r="TZY34" s="36"/>
      <c r="TZZ34" s="36"/>
      <c r="UAA34" s="36"/>
      <c r="UAB34" s="36"/>
      <c r="UAC34" s="36"/>
      <c r="UAD34" s="36"/>
      <c r="UAE34" s="36"/>
      <c r="UAF34" s="36"/>
      <c r="UAG34" s="36"/>
      <c r="UAH34" s="36"/>
      <c r="UAI34" s="36"/>
      <c r="UAJ34" s="36"/>
      <c r="UAK34" s="36"/>
      <c r="UAL34" s="36"/>
      <c r="UAM34" s="36"/>
      <c r="UAN34" s="36"/>
      <c r="UAO34" s="36"/>
      <c r="UAP34" s="36"/>
      <c r="UAQ34" s="36"/>
      <c r="UAR34" s="36"/>
      <c r="UAS34" s="36"/>
      <c r="UAT34" s="36"/>
      <c r="UAU34" s="36"/>
      <c r="UAV34" s="36"/>
      <c r="UAW34" s="36"/>
      <c r="UAX34" s="36"/>
      <c r="UAY34" s="36"/>
      <c r="UAZ34" s="36"/>
      <c r="UBA34" s="36"/>
      <c r="UBB34" s="36"/>
      <c r="UBC34" s="36"/>
      <c r="UBD34" s="36"/>
      <c r="UBE34" s="36"/>
      <c r="UBF34" s="36"/>
      <c r="UBG34" s="36"/>
      <c r="UBH34" s="36"/>
      <c r="UBI34" s="36"/>
      <c r="UBJ34" s="36"/>
      <c r="UBK34" s="36"/>
      <c r="UBL34" s="36"/>
      <c r="UBM34" s="36"/>
      <c r="UBN34" s="36"/>
      <c r="UBO34" s="36"/>
      <c r="UBP34" s="36"/>
      <c r="UBQ34" s="36"/>
      <c r="UBR34" s="36"/>
      <c r="UBS34" s="36"/>
      <c r="UBT34" s="36"/>
      <c r="UBU34" s="36"/>
      <c r="UBV34" s="36"/>
      <c r="UBW34" s="36"/>
      <c r="UBX34" s="36"/>
      <c r="UBY34" s="36"/>
      <c r="UBZ34" s="36"/>
      <c r="UCA34" s="36"/>
      <c r="UCB34" s="36"/>
      <c r="UCC34" s="36"/>
      <c r="UCD34" s="36"/>
      <c r="UCE34" s="36"/>
      <c r="UCF34" s="36"/>
      <c r="UCG34" s="36"/>
      <c r="UCH34" s="36"/>
      <c r="UCI34" s="36"/>
      <c r="UCJ34" s="36"/>
      <c r="UCK34" s="36"/>
      <c r="UCL34" s="36"/>
      <c r="UCM34" s="36"/>
      <c r="UCN34" s="36"/>
      <c r="UCO34" s="36"/>
      <c r="UCP34" s="36"/>
      <c r="UCQ34" s="36"/>
      <c r="UCR34" s="36"/>
      <c r="UCS34" s="36"/>
      <c r="UCT34" s="36"/>
      <c r="UCU34" s="36"/>
      <c r="UCV34" s="36"/>
      <c r="UCW34" s="36"/>
      <c r="UCX34" s="36"/>
      <c r="UCY34" s="36"/>
      <c r="UCZ34" s="36"/>
      <c r="UDA34" s="36"/>
      <c r="UDB34" s="36"/>
      <c r="UDC34" s="36"/>
      <c r="UDD34" s="36"/>
      <c r="UDE34" s="36"/>
      <c r="UDF34" s="36"/>
      <c r="UDG34" s="36"/>
      <c r="UDH34" s="36"/>
      <c r="UDI34" s="36"/>
      <c r="UDJ34" s="36"/>
      <c r="UDK34" s="36"/>
      <c r="UDL34" s="36"/>
      <c r="UDM34" s="36"/>
      <c r="UDN34" s="36"/>
      <c r="UDQ34" s="36"/>
      <c r="UDR34" s="36"/>
      <c r="UDS34" s="36"/>
      <c r="UDT34" s="36"/>
      <c r="UDU34" s="36"/>
      <c r="UDV34" s="36"/>
      <c r="UDW34" s="36"/>
      <c r="UDX34" s="36"/>
      <c r="UDY34" s="36"/>
      <c r="UDZ34" s="36"/>
      <c r="UEA34" s="36"/>
      <c r="UEB34" s="36"/>
      <c r="UEC34" s="36"/>
      <c r="UED34" s="36"/>
      <c r="UEE34" s="36"/>
      <c r="UEF34" s="36"/>
      <c r="UEG34" s="36"/>
      <c r="UEH34" s="36"/>
      <c r="UEI34" s="36"/>
      <c r="UEJ34" s="36"/>
      <c r="UEK34" s="36"/>
      <c r="UEL34" s="36"/>
      <c r="UEM34" s="36"/>
      <c r="UEN34" s="36"/>
      <c r="UEO34" s="36"/>
      <c r="UEP34" s="36"/>
      <c r="UEQ34" s="36"/>
      <c r="UER34" s="36"/>
      <c r="UES34" s="36"/>
      <c r="UET34" s="36"/>
      <c r="UEU34" s="36"/>
      <c r="UEV34" s="36"/>
      <c r="UEW34" s="36"/>
      <c r="UEX34" s="36"/>
      <c r="UEY34" s="36"/>
      <c r="UEZ34" s="36"/>
      <c r="UFA34" s="36"/>
      <c r="UFB34" s="36"/>
      <c r="UFC34" s="36"/>
      <c r="UFD34" s="36"/>
      <c r="UFE34" s="36"/>
      <c r="UFF34" s="36"/>
      <c r="UFG34" s="36"/>
      <c r="UFH34" s="36"/>
      <c r="UFI34" s="36"/>
      <c r="UFJ34" s="36"/>
      <c r="UFK34" s="36"/>
      <c r="UFL34" s="36"/>
      <c r="UFM34" s="36"/>
      <c r="UFN34" s="36"/>
      <c r="UFO34" s="36"/>
      <c r="UFP34" s="36"/>
      <c r="UFQ34" s="36"/>
      <c r="UFR34" s="36"/>
      <c r="UFS34" s="36"/>
      <c r="UFT34" s="36"/>
      <c r="UFU34" s="36"/>
      <c r="UFV34" s="36"/>
      <c r="UFW34" s="36"/>
      <c r="UFX34" s="36"/>
      <c r="UFY34" s="36"/>
      <c r="UFZ34" s="36"/>
      <c r="UGA34" s="36"/>
      <c r="UGB34" s="36"/>
      <c r="UGC34" s="36"/>
      <c r="UGD34" s="36"/>
      <c r="UGE34" s="36"/>
      <c r="UGF34" s="36"/>
      <c r="UGG34" s="36"/>
      <c r="UGH34" s="36"/>
      <c r="UGI34" s="36"/>
      <c r="UGJ34" s="36"/>
      <c r="UGK34" s="36"/>
      <c r="UGL34" s="36"/>
      <c r="UGM34" s="36"/>
      <c r="UGN34" s="36"/>
      <c r="UGO34" s="36"/>
      <c r="UGP34" s="36"/>
      <c r="UGQ34" s="36"/>
      <c r="UGR34" s="36"/>
      <c r="UGS34" s="36"/>
      <c r="UGT34" s="36"/>
      <c r="UGU34" s="36"/>
      <c r="UGV34" s="36"/>
      <c r="UGW34" s="36"/>
      <c r="UGX34" s="36"/>
      <c r="UGY34" s="36"/>
      <c r="UGZ34" s="36"/>
      <c r="UHA34" s="36"/>
      <c r="UHB34" s="36"/>
      <c r="UHC34" s="36"/>
      <c r="UHD34" s="36"/>
      <c r="UHE34" s="36"/>
      <c r="UHF34" s="36"/>
      <c r="UHG34" s="36"/>
      <c r="UHH34" s="36"/>
      <c r="UHI34" s="36"/>
      <c r="UHJ34" s="36"/>
      <c r="UHK34" s="36"/>
      <c r="UHL34" s="36"/>
      <c r="UHM34" s="36"/>
      <c r="UHN34" s="36"/>
      <c r="UHO34" s="36"/>
      <c r="UHP34" s="36"/>
      <c r="UHQ34" s="36"/>
      <c r="UHR34" s="36"/>
      <c r="UHS34" s="36"/>
      <c r="UHT34" s="36"/>
      <c r="UHU34" s="36"/>
      <c r="UHV34" s="36"/>
      <c r="UHW34" s="36"/>
      <c r="UHX34" s="36"/>
      <c r="UHY34" s="36"/>
      <c r="UHZ34" s="36"/>
      <c r="UIA34" s="36"/>
      <c r="UIB34" s="36"/>
      <c r="UIC34" s="36"/>
      <c r="UID34" s="36"/>
      <c r="UIE34" s="36"/>
      <c r="UIF34" s="36"/>
      <c r="UIG34" s="36"/>
      <c r="UIH34" s="36"/>
      <c r="UII34" s="36"/>
      <c r="UIJ34" s="36"/>
      <c r="UIK34" s="36"/>
      <c r="UIL34" s="36"/>
      <c r="UIM34" s="36"/>
      <c r="UIN34" s="36"/>
      <c r="UIO34" s="36"/>
      <c r="UIP34" s="36"/>
      <c r="UIQ34" s="36"/>
      <c r="UIR34" s="36"/>
      <c r="UIS34" s="36"/>
      <c r="UIT34" s="36"/>
      <c r="UIU34" s="36"/>
      <c r="UIV34" s="36"/>
      <c r="UIW34" s="36"/>
      <c r="UIX34" s="36"/>
      <c r="UIY34" s="36"/>
      <c r="UIZ34" s="36"/>
      <c r="UJA34" s="36"/>
      <c r="UJB34" s="36"/>
      <c r="UJC34" s="36"/>
      <c r="UJD34" s="36"/>
      <c r="UJE34" s="36"/>
      <c r="UJF34" s="36"/>
      <c r="UJG34" s="36"/>
      <c r="UJH34" s="36"/>
      <c r="UJI34" s="36"/>
      <c r="UJJ34" s="36"/>
      <c r="UJK34" s="36"/>
      <c r="UJL34" s="36"/>
      <c r="UJM34" s="36"/>
      <c r="UJN34" s="36"/>
      <c r="UJO34" s="36"/>
      <c r="UJP34" s="36"/>
      <c r="UJQ34" s="36"/>
      <c r="UJR34" s="36"/>
      <c r="UJS34" s="36"/>
      <c r="UJT34" s="36"/>
      <c r="UJU34" s="36"/>
      <c r="UJV34" s="36"/>
      <c r="UJW34" s="36"/>
      <c r="UJX34" s="36"/>
      <c r="UJY34" s="36"/>
      <c r="UJZ34" s="36"/>
      <c r="UKA34" s="36"/>
      <c r="UKB34" s="36"/>
      <c r="UKC34" s="36"/>
      <c r="UKD34" s="36"/>
      <c r="UKE34" s="36"/>
      <c r="UKF34" s="36"/>
      <c r="UKG34" s="36"/>
      <c r="UKH34" s="36"/>
      <c r="UKI34" s="36"/>
      <c r="UKJ34" s="36"/>
      <c r="UKK34" s="36"/>
      <c r="UKL34" s="36"/>
      <c r="UKM34" s="36"/>
      <c r="UKN34" s="36"/>
      <c r="UKO34" s="36"/>
      <c r="UKP34" s="36"/>
      <c r="UKQ34" s="36"/>
      <c r="UKR34" s="36"/>
      <c r="UKS34" s="36"/>
      <c r="UKT34" s="36"/>
      <c r="UKU34" s="36"/>
      <c r="UKV34" s="36"/>
      <c r="UKW34" s="36"/>
      <c r="UKX34" s="36"/>
      <c r="UKY34" s="36"/>
      <c r="UKZ34" s="36"/>
      <c r="ULA34" s="36"/>
      <c r="ULB34" s="36"/>
      <c r="ULC34" s="36"/>
      <c r="ULD34" s="36"/>
      <c r="ULE34" s="36"/>
      <c r="ULF34" s="36"/>
      <c r="ULG34" s="36"/>
      <c r="ULH34" s="36"/>
      <c r="ULI34" s="36"/>
      <c r="ULJ34" s="36"/>
      <c r="ULK34" s="36"/>
      <c r="ULL34" s="36"/>
      <c r="ULM34" s="36"/>
      <c r="ULN34" s="36"/>
      <c r="ULO34" s="36"/>
      <c r="ULP34" s="36"/>
      <c r="ULQ34" s="36"/>
      <c r="ULR34" s="36"/>
      <c r="ULS34" s="36"/>
      <c r="ULT34" s="36"/>
      <c r="ULU34" s="36"/>
      <c r="ULV34" s="36"/>
      <c r="ULW34" s="36"/>
      <c r="ULX34" s="36"/>
      <c r="ULY34" s="36"/>
      <c r="ULZ34" s="36"/>
      <c r="UMA34" s="36"/>
      <c r="UMB34" s="36"/>
      <c r="UMC34" s="36"/>
      <c r="UMD34" s="36"/>
      <c r="UME34" s="36"/>
      <c r="UMF34" s="36"/>
      <c r="UMG34" s="36"/>
      <c r="UMH34" s="36"/>
      <c r="UMI34" s="36"/>
      <c r="UMJ34" s="36"/>
      <c r="UMK34" s="36"/>
      <c r="UML34" s="36"/>
      <c r="UMM34" s="36"/>
      <c r="UMN34" s="36"/>
      <c r="UMO34" s="36"/>
      <c r="UMP34" s="36"/>
      <c r="UMQ34" s="36"/>
      <c r="UMR34" s="36"/>
      <c r="UMS34" s="36"/>
      <c r="UMT34" s="36"/>
      <c r="UMU34" s="36"/>
      <c r="UMV34" s="36"/>
      <c r="UMW34" s="36"/>
      <c r="UMX34" s="36"/>
      <c r="UMY34" s="36"/>
      <c r="UMZ34" s="36"/>
      <c r="UNA34" s="36"/>
      <c r="UNB34" s="36"/>
      <c r="UNC34" s="36"/>
      <c r="UND34" s="36"/>
      <c r="UNE34" s="36"/>
      <c r="UNF34" s="36"/>
      <c r="UNG34" s="36"/>
      <c r="UNH34" s="36"/>
      <c r="UNI34" s="36"/>
      <c r="UNJ34" s="36"/>
      <c r="UNK34" s="36"/>
      <c r="UNL34" s="36"/>
      <c r="UNM34" s="36"/>
      <c r="UNN34" s="36"/>
      <c r="UNO34" s="36"/>
      <c r="UNP34" s="36"/>
      <c r="UNQ34" s="36"/>
      <c r="UNR34" s="36"/>
      <c r="UNS34" s="36"/>
      <c r="UNT34" s="36"/>
      <c r="UNU34" s="36"/>
      <c r="UNV34" s="36"/>
      <c r="UNW34" s="36"/>
      <c r="UNX34" s="36"/>
      <c r="UNY34" s="36"/>
      <c r="UNZ34" s="36"/>
      <c r="UOA34" s="36"/>
      <c r="UOB34" s="36"/>
      <c r="UOC34" s="36"/>
      <c r="UOD34" s="36"/>
      <c r="UOE34" s="36"/>
      <c r="UOF34" s="36"/>
      <c r="UOG34" s="36"/>
      <c r="UOH34" s="36"/>
      <c r="UOI34" s="36"/>
      <c r="UOJ34" s="36"/>
      <c r="UOK34" s="36"/>
      <c r="UOL34" s="36"/>
      <c r="UOM34" s="36"/>
      <c r="UON34" s="36"/>
      <c r="UOO34" s="36"/>
      <c r="UOP34" s="36"/>
      <c r="UOQ34" s="36"/>
      <c r="UOR34" s="36"/>
      <c r="UOS34" s="36"/>
      <c r="UOT34" s="36"/>
      <c r="UOU34" s="36"/>
      <c r="UOV34" s="36"/>
      <c r="UOW34" s="36"/>
      <c r="UOX34" s="36"/>
      <c r="UOY34" s="36"/>
      <c r="UOZ34" s="36"/>
      <c r="UPA34" s="36"/>
      <c r="UPB34" s="36"/>
      <c r="UPC34" s="36"/>
      <c r="UPD34" s="36"/>
      <c r="UPE34" s="36"/>
      <c r="UPF34" s="36"/>
      <c r="UPG34" s="36"/>
      <c r="UPH34" s="36"/>
      <c r="UPI34" s="36"/>
      <c r="UPJ34" s="36"/>
      <c r="UPK34" s="36"/>
      <c r="UPL34" s="36"/>
      <c r="UPM34" s="36"/>
      <c r="UPN34" s="36"/>
      <c r="UPO34" s="36"/>
      <c r="UPP34" s="36"/>
      <c r="UPQ34" s="36"/>
      <c r="UPR34" s="36"/>
      <c r="UPS34" s="36"/>
      <c r="UPT34" s="36"/>
      <c r="UPU34" s="36"/>
      <c r="UPV34" s="36"/>
      <c r="UPW34" s="36"/>
      <c r="UPX34" s="36"/>
      <c r="UPY34" s="36"/>
      <c r="UPZ34" s="36"/>
      <c r="UQA34" s="36"/>
      <c r="UQB34" s="36"/>
      <c r="UQC34" s="36"/>
      <c r="UQD34" s="36"/>
      <c r="UQE34" s="36"/>
      <c r="UQF34" s="36"/>
      <c r="UQG34" s="36"/>
      <c r="UQH34" s="36"/>
      <c r="UQI34" s="36"/>
      <c r="UQJ34" s="36"/>
      <c r="UQK34" s="36"/>
      <c r="UQL34" s="36"/>
      <c r="UQM34" s="36"/>
      <c r="UQN34" s="36"/>
      <c r="UQO34" s="36"/>
      <c r="UQP34" s="36"/>
      <c r="UQQ34" s="36"/>
      <c r="UQR34" s="36"/>
      <c r="UQS34" s="36"/>
      <c r="UQT34" s="36"/>
      <c r="UQU34" s="36"/>
      <c r="UQV34" s="36"/>
      <c r="UQW34" s="36"/>
      <c r="UQX34" s="36"/>
      <c r="UQY34" s="36"/>
      <c r="UQZ34" s="36"/>
      <c r="URA34" s="36"/>
      <c r="URB34" s="36"/>
      <c r="URC34" s="36"/>
      <c r="URD34" s="36"/>
      <c r="URE34" s="36"/>
      <c r="URF34" s="36"/>
      <c r="URG34" s="36"/>
      <c r="URH34" s="36"/>
      <c r="URI34" s="36"/>
      <c r="URJ34" s="36"/>
      <c r="URK34" s="36"/>
      <c r="URL34" s="36"/>
      <c r="URM34" s="36"/>
      <c r="URN34" s="36"/>
      <c r="URO34" s="36"/>
      <c r="URP34" s="36"/>
      <c r="URQ34" s="36"/>
      <c r="URR34" s="36"/>
      <c r="URS34" s="36"/>
      <c r="URT34" s="36"/>
      <c r="URU34" s="36"/>
      <c r="URV34" s="36"/>
      <c r="URW34" s="36"/>
      <c r="URX34" s="36"/>
      <c r="URY34" s="36"/>
      <c r="URZ34" s="36"/>
      <c r="USA34" s="36"/>
      <c r="USB34" s="36"/>
      <c r="USC34" s="36"/>
      <c r="USD34" s="36"/>
      <c r="USE34" s="36"/>
      <c r="USF34" s="36"/>
      <c r="USG34" s="36"/>
      <c r="USH34" s="36"/>
      <c r="USI34" s="36"/>
      <c r="USJ34" s="36"/>
      <c r="USK34" s="36"/>
      <c r="USL34" s="36"/>
      <c r="USM34" s="36"/>
      <c r="USN34" s="36"/>
      <c r="USO34" s="36"/>
      <c r="USP34" s="36"/>
      <c r="USQ34" s="36"/>
      <c r="USR34" s="36"/>
      <c r="USS34" s="36"/>
      <c r="UST34" s="36"/>
      <c r="USU34" s="36"/>
      <c r="USV34" s="36"/>
      <c r="USW34" s="36"/>
      <c r="USX34" s="36"/>
      <c r="USY34" s="36"/>
      <c r="USZ34" s="36"/>
      <c r="UTA34" s="36"/>
      <c r="UTB34" s="36"/>
      <c r="UTC34" s="36"/>
      <c r="UTD34" s="36"/>
      <c r="UTE34" s="36"/>
      <c r="UTF34" s="36"/>
      <c r="UTG34" s="36"/>
      <c r="UTH34" s="36"/>
      <c r="UTI34" s="36"/>
      <c r="UTJ34" s="36"/>
      <c r="UTK34" s="36"/>
      <c r="UTL34" s="36"/>
      <c r="UTM34" s="36"/>
      <c r="UTN34" s="36"/>
      <c r="UTO34" s="36"/>
      <c r="UTP34" s="36"/>
      <c r="UTQ34" s="36"/>
      <c r="UTR34" s="36"/>
      <c r="UTS34" s="36"/>
      <c r="UTT34" s="36"/>
      <c r="UTU34" s="36"/>
      <c r="UTV34" s="36"/>
      <c r="UTW34" s="36"/>
      <c r="UTX34" s="36"/>
      <c r="UTY34" s="36"/>
      <c r="UTZ34" s="36"/>
      <c r="UUA34" s="36"/>
      <c r="UUB34" s="36"/>
      <c r="UUC34" s="36"/>
      <c r="UUD34" s="36"/>
      <c r="UUE34" s="36"/>
      <c r="UUF34" s="36"/>
      <c r="UUG34" s="36"/>
      <c r="UUH34" s="36"/>
      <c r="UUI34" s="36"/>
      <c r="UUJ34" s="36"/>
      <c r="UUK34" s="36"/>
      <c r="UUL34" s="36"/>
      <c r="UUM34" s="36"/>
      <c r="UUN34" s="36"/>
      <c r="UUO34" s="36"/>
      <c r="UUP34" s="36"/>
      <c r="UUQ34" s="36"/>
      <c r="UUR34" s="36"/>
      <c r="UUS34" s="36"/>
      <c r="UUT34" s="36"/>
      <c r="UUU34" s="36"/>
      <c r="UUV34" s="36"/>
      <c r="UUW34" s="36"/>
      <c r="UUX34" s="36"/>
      <c r="UUY34" s="36"/>
      <c r="UUZ34" s="36"/>
      <c r="UVA34" s="36"/>
      <c r="UVB34" s="36"/>
      <c r="UVC34" s="36"/>
      <c r="UVD34" s="36"/>
      <c r="UVE34" s="36"/>
      <c r="UVF34" s="36"/>
      <c r="UVG34" s="36"/>
      <c r="UVH34" s="36"/>
      <c r="UVI34" s="36"/>
      <c r="UVJ34" s="36"/>
      <c r="UVK34" s="36"/>
      <c r="UVL34" s="36"/>
      <c r="UVM34" s="36"/>
      <c r="UVN34" s="36"/>
      <c r="UVO34" s="36"/>
      <c r="UVP34" s="36"/>
      <c r="UVQ34" s="36"/>
      <c r="UVR34" s="36"/>
      <c r="UVS34" s="36"/>
      <c r="UVT34" s="36"/>
      <c r="UVU34" s="36"/>
      <c r="UVV34" s="36"/>
      <c r="UVW34" s="36"/>
      <c r="UVX34" s="36"/>
      <c r="UVY34" s="36"/>
      <c r="UVZ34" s="36"/>
      <c r="UWA34" s="36"/>
      <c r="UWB34" s="36"/>
      <c r="UWC34" s="36"/>
      <c r="UWD34" s="36"/>
      <c r="UWE34" s="36"/>
      <c r="UWF34" s="36"/>
      <c r="UWG34" s="36"/>
      <c r="UWH34" s="36"/>
      <c r="UWI34" s="36"/>
      <c r="UWJ34" s="36"/>
      <c r="UWK34" s="36"/>
      <c r="UWL34" s="36"/>
      <c r="UWM34" s="36"/>
      <c r="UWN34" s="36"/>
      <c r="UWO34" s="36"/>
      <c r="UWP34" s="36"/>
      <c r="UWS34" s="36"/>
      <c r="UWT34" s="36"/>
      <c r="UWU34" s="36"/>
      <c r="UWV34" s="36"/>
      <c r="UWW34" s="36"/>
      <c r="UWX34" s="36"/>
      <c r="UWY34" s="36"/>
      <c r="UWZ34" s="36"/>
      <c r="UXA34" s="36"/>
      <c r="UXB34" s="36"/>
      <c r="UXC34" s="36"/>
      <c r="UXD34" s="36"/>
      <c r="UXE34" s="36"/>
      <c r="UXF34" s="36"/>
      <c r="UXG34" s="36"/>
      <c r="UXH34" s="36"/>
      <c r="UXI34" s="36"/>
      <c r="UXJ34" s="36"/>
      <c r="UXK34" s="36"/>
      <c r="UXL34" s="36"/>
      <c r="UXM34" s="36"/>
      <c r="UXN34" s="36"/>
      <c r="UXO34" s="36"/>
      <c r="UXP34" s="36"/>
      <c r="UXQ34" s="36"/>
      <c r="UXR34" s="36"/>
      <c r="UXS34" s="36"/>
      <c r="UXT34" s="36"/>
      <c r="UXU34" s="36"/>
      <c r="UXV34" s="36"/>
      <c r="UXW34" s="36"/>
      <c r="UXX34" s="36"/>
      <c r="UXY34" s="36"/>
      <c r="UXZ34" s="36"/>
      <c r="UYA34" s="36"/>
      <c r="UYB34" s="36"/>
      <c r="UYC34" s="36"/>
      <c r="UYD34" s="36"/>
      <c r="UYE34" s="36"/>
      <c r="UYF34" s="36"/>
      <c r="UYG34" s="36"/>
      <c r="UYH34" s="36"/>
      <c r="UYI34" s="36"/>
      <c r="UYJ34" s="36"/>
      <c r="UYK34" s="36"/>
      <c r="UYL34" s="36"/>
      <c r="UYM34" s="36"/>
      <c r="UYN34" s="36"/>
      <c r="UYO34" s="36"/>
      <c r="UYP34" s="36"/>
      <c r="UYQ34" s="36"/>
      <c r="UYR34" s="36"/>
      <c r="UYS34" s="36"/>
      <c r="UYT34" s="36"/>
      <c r="UYU34" s="36"/>
      <c r="UYV34" s="36"/>
      <c r="UYW34" s="36"/>
      <c r="UYX34" s="36"/>
      <c r="UYY34" s="36"/>
      <c r="UYZ34" s="36"/>
      <c r="UZA34" s="36"/>
      <c r="UZB34" s="36"/>
      <c r="UZC34" s="36"/>
      <c r="UZD34" s="36"/>
      <c r="UZE34" s="36"/>
      <c r="UZF34" s="36"/>
      <c r="UZG34" s="36"/>
      <c r="UZH34" s="36"/>
      <c r="UZI34" s="36"/>
      <c r="UZJ34" s="36"/>
      <c r="UZK34" s="36"/>
      <c r="UZL34" s="36"/>
      <c r="UZM34" s="36"/>
      <c r="UZN34" s="36"/>
      <c r="UZO34" s="36"/>
      <c r="UZP34" s="36"/>
      <c r="UZQ34" s="36"/>
      <c r="UZR34" s="36"/>
      <c r="UZS34" s="36"/>
      <c r="UZT34" s="36"/>
      <c r="UZU34" s="36"/>
      <c r="UZV34" s="36"/>
      <c r="UZW34" s="36"/>
      <c r="UZX34" s="36"/>
      <c r="UZY34" s="36"/>
      <c r="UZZ34" s="36"/>
      <c r="VAA34" s="36"/>
      <c r="VAB34" s="36"/>
      <c r="VAC34" s="36"/>
      <c r="VAD34" s="36"/>
      <c r="VAE34" s="36"/>
      <c r="VAF34" s="36"/>
      <c r="VAG34" s="36"/>
      <c r="VAH34" s="36"/>
      <c r="VAI34" s="36"/>
      <c r="VAJ34" s="36"/>
      <c r="VAK34" s="36"/>
      <c r="VAL34" s="36"/>
      <c r="VAM34" s="36"/>
      <c r="VAN34" s="36"/>
      <c r="VAO34" s="36"/>
      <c r="VAP34" s="36"/>
      <c r="VAQ34" s="36"/>
      <c r="VAR34" s="36"/>
      <c r="VAS34" s="36"/>
      <c r="VAT34" s="36"/>
      <c r="VAU34" s="36"/>
      <c r="VAV34" s="36"/>
      <c r="VAW34" s="36"/>
      <c r="VAX34" s="36"/>
      <c r="VAY34" s="36"/>
      <c r="VAZ34" s="36"/>
      <c r="VBA34" s="36"/>
      <c r="VBB34" s="36"/>
      <c r="VBC34" s="36"/>
      <c r="VBD34" s="36"/>
      <c r="VBE34" s="36"/>
      <c r="VBF34" s="36"/>
      <c r="VBG34" s="36"/>
      <c r="VBH34" s="36"/>
      <c r="VBI34" s="36"/>
      <c r="VBJ34" s="36"/>
      <c r="VBK34" s="36"/>
      <c r="VBL34" s="36"/>
      <c r="VBM34" s="36"/>
      <c r="VBN34" s="36"/>
      <c r="VBO34" s="36"/>
      <c r="VBP34" s="36"/>
      <c r="VBQ34" s="36"/>
      <c r="VBR34" s="36"/>
      <c r="VBS34" s="36"/>
      <c r="VBT34" s="36"/>
      <c r="VBU34" s="36"/>
      <c r="VBV34" s="36"/>
      <c r="VBW34" s="36"/>
      <c r="VBX34" s="36"/>
      <c r="VBY34" s="36"/>
      <c r="VBZ34" s="36"/>
      <c r="VCA34" s="36"/>
      <c r="VCB34" s="36"/>
      <c r="VCC34" s="36"/>
      <c r="VCD34" s="36"/>
      <c r="VCE34" s="36"/>
      <c r="VCF34" s="36"/>
      <c r="VCG34" s="36"/>
      <c r="VCH34" s="36"/>
      <c r="VCI34" s="36"/>
      <c r="VCJ34" s="36"/>
      <c r="VCK34" s="36"/>
      <c r="VCL34" s="36"/>
      <c r="VCM34" s="36"/>
      <c r="VCN34" s="36"/>
      <c r="VCO34" s="36"/>
      <c r="VCP34" s="36"/>
      <c r="VCQ34" s="36"/>
      <c r="VCR34" s="36"/>
      <c r="VCS34" s="36"/>
      <c r="VCT34" s="36"/>
      <c r="VCU34" s="36"/>
      <c r="VCV34" s="36"/>
      <c r="VCW34" s="36"/>
      <c r="VCX34" s="36"/>
      <c r="VCY34" s="36"/>
      <c r="VCZ34" s="36"/>
      <c r="VDA34" s="36"/>
      <c r="VDB34" s="36"/>
      <c r="VDC34" s="36"/>
      <c r="VDD34" s="36"/>
      <c r="VDE34" s="36"/>
      <c r="VDF34" s="36"/>
      <c r="VDG34" s="36"/>
      <c r="VDH34" s="36"/>
      <c r="VDI34" s="36"/>
      <c r="VDJ34" s="36"/>
      <c r="VDK34" s="36"/>
      <c r="VDL34" s="36"/>
      <c r="VDM34" s="36"/>
      <c r="VDN34" s="36"/>
      <c r="VDO34" s="36"/>
      <c r="VDP34" s="36"/>
      <c r="VDQ34" s="36"/>
      <c r="VDR34" s="36"/>
      <c r="VDS34" s="36"/>
      <c r="VDT34" s="36"/>
      <c r="VDU34" s="36"/>
      <c r="VDV34" s="36"/>
      <c r="VDW34" s="36"/>
      <c r="VDX34" s="36"/>
      <c r="VDY34" s="36"/>
      <c r="VDZ34" s="36"/>
      <c r="VEA34" s="36"/>
      <c r="VEB34" s="36"/>
      <c r="VEC34" s="36"/>
      <c r="VED34" s="36"/>
      <c r="VEE34" s="36"/>
      <c r="VEF34" s="36"/>
      <c r="VEG34" s="36"/>
      <c r="VEH34" s="36"/>
      <c r="VEI34" s="36"/>
      <c r="VEJ34" s="36"/>
      <c r="VEK34" s="36"/>
      <c r="VEL34" s="36"/>
      <c r="VEM34" s="36"/>
      <c r="VEN34" s="36"/>
      <c r="VEO34" s="36"/>
      <c r="VEP34" s="36"/>
      <c r="VEQ34" s="36"/>
      <c r="VER34" s="36"/>
      <c r="VES34" s="36"/>
      <c r="VET34" s="36"/>
      <c r="VEU34" s="36"/>
      <c r="VEV34" s="36"/>
      <c r="VEW34" s="36"/>
      <c r="VEX34" s="36"/>
      <c r="VEY34" s="36"/>
      <c r="VEZ34" s="36"/>
      <c r="VFA34" s="36"/>
      <c r="VFB34" s="36"/>
      <c r="VFC34" s="36"/>
      <c r="VFD34" s="36"/>
      <c r="VFE34" s="36"/>
      <c r="VFF34" s="36"/>
      <c r="VFG34" s="36"/>
      <c r="VFH34" s="36"/>
      <c r="VFI34" s="36"/>
      <c r="VFJ34" s="36"/>
      <c r="VFK34" s="36"/>
      <c r="VFL34" s="36"/>
      <c r="VFM34" s="36"/>
      <c r="VFN34" s="36"/>
      <c r="VFO34" s="36"/>
      <c r="VFP34" s="36"/>
      <c r="VFQ34" s="36"/>
      <c r="VFR34" s="36"/>
      <c r="VFS34" s="36"/>
      <c r="VFT34" s="36"/>
      <c r="VFU34" s="36"/>
      <c r="VFV34" s="36"/>
      <c r="VFW34" s="36"/>
      <c r="VFX34" s="36"/>
      <c r="VFY34" s="36"/>
      <c r="VFZ34" s="36"/>
      <c r="VGA34" s="36"/>
      <c r="VGB34" s="36"/>
      <c r="VGC34" s="36"/>
      <c r="VGD34" s="36"/>
      <c r="VGE34" s="36"/>
      <c r="VGF34" s="36"/>
      <c r="VGG34" s="36"/>
      <c r="VGH34" s="36"/>
      <c r="VGI34" s="36"/>
      <c r="VGJ34" s="36"/>
      <c r="VGK34" s="36"/>
      <c r="VGL34" s="36"/>
      <c r="VGM34" s="36"/>
      <c r="VGN34" s="36"/>
      <c r="VGO34" s="36"/>
      <c r="VGP34" s="36"/>
      <c r="VGQ34" s="36"/>
      <c r="VGR34" s="36"/>
      <c r="VGS34" s="36"/>
      <c r="VGT34" s="36"/>
      <c r="VGU34" s="36"/>
      <c r="VGV34" s="36"/>
      <c r="VGW34" s="36"/>
      <c r="VGX34" s="36"/>
      <c r="VGY34" s="36"/>
      <c r="VGZ34" s="36"/>
      <c r="VHA34" s="36"/>
      <c r="VHB34" s="36"/>
      <c r="VHC34" s="36"/>
      <c r="VHD34" s="36"/>
      <c r="VHE34" s="36"/>
      <c r="VHF34" s="36"/>
      <c r="VHG34" s="36"/>
      <c r="VHH34" s="36"/>
      <c r="VHI34" s="36"/>
      <c r="VHJ34" s="36"/>
      <c r="VHK34" s="36"/>
      <c r="VHL34" s="36"/>
      <c r="VHM34" s="36"/>
      <c r="VHN34" s="36"/>
      <c r="VHO34" s="36"/>
      <c r="VHP34" s="36"/>
      <c r="VHQ34" s="36"/>
      <c r="VHR34" s="36"/>
      <c r="VHS34" s="36"/>
      <c r="VHT34" s="36"/>
      <c r="VHU34" s="36"/>
      <c r="VHV34" s="36"/>
      <c r="VHW34" s="36"/>
      <c r="VHX34" s="36"/>
      <c r="VHY34" s="36"/>
      <c r="VHZ34" s="36"/>
      <c r="VIA34" s="36"/>
      <c r="VIB34" s="36"/>
      <c r="VIC34" s="36"/>
      <c r="VID34" s="36"/>
      <c r="VIE34" s="36"/>
      <c r="VIF34" s="36"/>
      <c r="VIG34" s="36"/>
      <c r="VIH34" s="36"/>
      <c r="VII34" s="36"/>
      <c r="VIJ34" s="36"/>
      <c r="VIK34" s="36"/>
      <c r="VIL34" s="36"/>
      <c r="VIM34" s="36"/>
      <c r="VIN34" s="36"/>
      <c r="VIO34" s="36"/>
      <c r="VIP34" s="36"/>
      <c r="VIQ34" s="36"/>
      <c r="VIR34" s="36"/>
      <c r="VIS34" s="36"/>
      <c r="VIT34" s="36"/>
      <c r="VIU34" s="36"/>
      <c r="VIV34" s="36"/>
      <c r="VIW34" s="36"/>
      <c r="VIX34" s="36"/>
      <c r="VIY34" s="36"/>
      <c r="VIZ34" s="36"/>
      <c r="VJA34" s="36"/>
      <c r="VJB34" s="36"/>
      <c r="VJC34" s="36"/>
      <c r="VJD34" s="36"/>
      <c r="VJE34" s="36"/>
      <c r="VJF34" s="36"/>
      <c r="VJG34" s="36"/>
      <c r="VJH34" s="36"/>
      <c r="VJI34" s="36"/>
      <c r="VJJ34" s="36"/>
      <c r="VJK34" s="36"/>
      <c r="VJL34" s="36"/>
      <c r="VJM34" s="36"/>
      <c r="VJN34" s="36"/>
      <c r="VJO34" s="36"/>
      <c r="VJP34" s="36"/>
      <c r="VJQ34" s="36"/>
      <c r="VJR34" s="36"/>
      <c r="VJS34" s="36"/>
      <c r="VJT34" s="36"/>
      <c r="VJU34" s="36"/>
      <c r="VJV34" s="36"/>
      <c r="VJW34" s="36"/>
      <c r="VJX34" s="36"/>
      <c r="VJY34" s="36"/>
      <c r="VJZ34" s="36"/>
      <c r="VKA34" s="36"/>
      <c r="VKB34" s="36"/>
      <c r="VKC34" s="36"/>
      <c r="VKD34" s="36"/>
      <c r="VKE34" s="36"/>
      <c r="VKF34" s="36"/>
      <c r="VKG34" s="36"/>
      <c r="VKH34" s="36"/>
      <c r="VKI34" s="36"/>
      <c r="VKJ34" s="36"/>
      <c r="VKK34" s="36"/>
      <c r="VKL34" s="36"/>
      <c r="VKM34" s="36"/>
      <c r="VKN34" s="36"/>
      <c r="VKO34" s="36"/>
      <c r="VKP34" s="36"/>
      <c r="VKQ34" s="36"/>
      <c r="VKR34" s="36"/>
      <c r="VKS34" s="36"/>
      <c r="VKT34" s="36"/>
      <c r="VKU34" s="36"/>
      <c r="VKV34" s="36"/>
      <c r="VKW34" s="36"/>
      <c r="VKX34" s="36"/>
      <c r="VKY34" s="36"/>
      <c r="VKZ34" s="36"/>
      <c r="VLA34" s="36"/>
      <c r="VLB34" s="36"/>
      <c r="VLC34" s="36"/>
      <c r="VLD34" s="36"/>
      <c r="VLE34" s="36"/>
      <c r="VLF34" s="36"/>
      <c r="VLG34" s="36"/>
      <c r="VLH34" s="36"/>
      <c r="VLI34" s="36"/>
      <c r="VLJ34" s="36"/>
      <c r="VLK34" s="36"/>
      <c r="VLL34" s="36"/>
      <c r="VLM34" s="36"/>
      <c r="VLN34" s="36"/>
      <c r="VLO34" s="36"/>
      <c r="VLP34" s="36"/>
      <c r="VLQ34" s="36"/>
      <c r="VLR34" s="36"/>
      <c r="VLS34" s="36"/>
      <c r="VLT34" s="36"/>
      <c r="VLU34" s="36"/>
      <c r="VLV34" s="36"/>
      <c r="VLW34" s="36"/>
      <c r="VLX34" s="36"/>
      <c r="VLY34" s="36"/>
      <c r="VLZ34" s="36"/>
      <c r="VMA34" s="36"/>
      <c r="VMB34" s="36"/>
      <c r="VMC34" s="36"/>
      <c r="VMD34" s="36"/>
      <c r="VME34" s="36"/>
      <c r="VMF34" s="36"/>
      <c r="VMG34" s="36"/>
      <c r="VMH34" s="36"/>
      <c r="VMI34" s="36"/>
      <c r="VMJ34" s="36"/>
      <c r="VMK34" s="36"/>
      <c r="VML34" s="36"/>
      <c r="VMM34" s="36"/>
      <c r="VMN34" s="36"/>
      <c r="VMO34" s="36"/>
      <c r="VMP34" s="36"/>
      <c r="VMQ34" s="36"/>
      <c r="VMR34" s="36"/>
      <c r="VMS34" s="36"/>
      <c r="VMT34" s="36"/>
      <c r="VMU34" s="36"/>
      <c r="VMV34" s="36"/>
      <c r="VMW34" s="36"/>
      <c r="VMX34" s="36"/>
      <c r="VMY34" s="36"/>
      <c r="VMZ34" s="36"/>
      <c r="VNA34" s="36"/>
      <c r="VNB34" s="36"/>
      <c r="VNC34" s="36"/>
      <c r="VND34" s="36"/>
      <c r="VNE34" s="36"/>
      <c r="VNF34" s="36"/>
      <c r="VNG34" s="36"/>
      <c r="VNH34" s="36"/>
      <c r="VNI34" s="36"/>
      <c r="VNJ34" s="36"/>
      <c r="VNK34" s="36"/>
      <c r="VNL34" s="36"/>
      <c r="VNM34" s="36"/>
      <c r="VNN34" s="36"/>
      <c r="VNO34" s="36"/>
      <c r="VNP34" s="36"/>
      <c r="VNQ34" s="36"/>
      <c r="VNR34" s="36"/>
      <c r="VNS34" s="36"/>
      <c r="VNT34" s="36"/>
      <c r="VNU34" s="36"/>
      <c r="VNV34" s="36"/>
      <c r="VNW34" s="36"/>
      <c r="VNX34" s="36"/>
      <c r="VNY34" s="36"/>
      <c r="VNZ34" s="36"/>
      <c r="VOA34" s="36"/>
      <c r="VOB34" s="36"/>
      <c r="VOC34" s="36"/>
      <c r="VOD34" s="36"/>
      <c r="VOE34" s="36"/>
      <c r="VOF34" s="36"/>
      <c r="VOG34" s="36"/>
      <c r="VOH34" s="36"/>
      <c r="VOI34" s="36"/>
      <c r="VOJ34" s="36"/>
      <c r="VOK34" s="36"/>
      <c r="VOL34" s="36"/>
      <c r="VOM34" s="36"/>
      <c r="VON34" s="36"/>
      <c r="VOO34" s="36"/>
      <c r="VOP34" s="36"/>
      <c r="VOQ34" s="36"/>
      <c r="VOR34" s="36"/>
      <c r="VOS34" s="36"/>
      <c r="VOT34" s="36"/>
      <c r="VOU34" s="36"/>
      <c r="VOV34" s="36"/>
      <c r="VOW34" s="36"/>
      <c r="VOX34" s="36"/>
      <c r="VOY34" s="36"/>
      <c r="VOZ34" s="36"/>
      <c r="VPA34" s="36"/>
      <c r="VPB34" s="36"/>
      <c r="VPC34" s="36"/>
      <c r="VPD34" s="36"/>
      <c r="VPE34" s="36"/>
      <c r="VPF34" s="36"/>
      <c r="VPG34" s="36"/>
      <c r="VPH34" s="36"/>
      <c r="VPI34" s="36"/>
      <c r="VPJ34" s="36"/>
      <c r="VPK34" s="36"/>
      <c r="VPL34" s="36"/>
      <c r="VPM34" s="36"/>
      <c r="VPN34" s="36"/>
      <c r="VPO34" s="36"/>
      <c r="VPP34" s="36"/>
      <c r="VPQ34" s="36"/>
      <c r="VPR34" s="36"/>
      <c r="VPS34" s="36"/>
      <c r="VPT34" s="36"/>
      <c r="VPU34" s="36"/>
      <c r="VPV34" s="36"/>
      <c r="VPW34" s="36"/>
      <c r="VPX34" s="36"/>
      <c r="VPY34" s="36"/>
      <c r="VPZ34" s="36"/>
      <c r="VQA34" s="36"/>
      <c r="VQB34" s="36"/>
      <c r="VQC34" s="36"/>
      <c r="VQD34" s="36"/>
      <c r="VQE34" s="36"/>
      <c r="VQF34" s="36"/>
      <c r="VQG34" s="36"/>
      <c r="VQH34" s="36"/>
      <c r="VQI34" s="36"/>
      <c r="VQJ34" s="36"/>
      <c r="VQK34" s="36"/>
      <c r="VQL34" s="36"/>
      <c r="VQM34" s="36"/>
      <c r="VQN34" s="36"/>
      <c r="VQO34" s="36"/>
      <c r="VQP34" s="36"/>
      <c r="VQQ34" s="36"/>
      <c r="VQR34" s="36"/>
      <c r="VQS34" s="36"/>
      <c r="VQT34" s="36"/>
      <c r="VQU34" s="36"/>
      <c r="VQV34" s="36"/>
      <c r="VQW34" s="36"/>
      <c r="VQX34" s="36"/>
      <c r="VQY34" s="36"/>
      <c r="VQZ34" s="36"/>
      <c r="VRA34" s="36"/>
      <c r="VRB34" s="36"/>
      <c r="VRC34" s="36"/>
      <c r="VRD34" s="36"/>
      <c r="VRE34" s="36"/>
      <c r="VRF34" s="36"/>
      <c r="VRG34" s="36"/>
      <c r="VRH34" s="36"/>
      <c r="VRI34" s="36"/>
      <c r="VRJ34" s="36"/>
      <c r="VRK34" s="36"/>
      <c r="VRL34" s="36"/>
      <c r="VRM34" s="36"/>
      <c r="VRN34" s="36"/>
      <c r="VRO34" s="36"/>
      <c r="VRP34" s="36"/>
      <c r="VRQ34" s="36"/>
      <c r="VRR34" s="36"/>
      <c r="VRS34" s="36"/>
      <c r="VRT34" s="36"/>
      <c r="VRU34" s="36"/>
      <c r="VRV34" s="36"/>
      <c r="VRW34" s="36"/>
      <c r="VRX34" s="36"/>
      <c r="VRY34" s="36"/>
      <c r="VRZ34" s="36"/>
      <c r="VSA34" s="36"/>
      <c r="VSB34" s="36"/>
      <c r="VSC34" s="36"/>
      <c r="VSD34" s="36"/>
      <c r="VSE34" s="36"/>
      <c r="VSF34" s="36"/>
      <c r="VSG34" s="36"/>
      <c r="VSH34" s="36"/>
      <c r="VSI34" s="36"/>
      <c r="VSJ34" s="36"/>
      <c r="VSK34" s="36"/>
      <c r="VSL34" s="36"/>
      <c r="VSM34" s="36"/>
      <c r="VSN34" s="36"/>
      <c r="VSO34" s="36"/>
      <c r="VSP34" s="36"/>
      <c r="VSQ34" s="36"/>
      <c r="VSR34" s="36"/>
      <c r="VSS34" s="36"/>
      <c r="VST34" s="36"/>
      <c r="VSU34" s="36"/>
      <c r="VSV34" s="36"/>
      <c r="VSW34" s="36"/>
      <c r="VSX34" s="36"/>
      <c r="VSY34" s="36"/>
      <c r="VSZ34" s="36"/>
      <c r="VTA34" s="36"/>
      <c r="VTB34" s="36"/>
      <c r="VTC34" s="36"/>
      <c r="VTD34" s="36"/>
      <c r="VTE34" s="36"/>
      <c r="VTF34" s="36"/>
      <c r="VTG34" s="36"/>
      <c r="VTH34" s="36"/>
      <c r="VTI34" s="36"/>
      <c r="VTJ34" s="36"/>
      <c r="VTK34" s="36"/>
      <c r="VTL34" s="36"/>
      <c r="VTM34" s="36"/>
      <c r="VTN34" s="36"/>
      <c r="VTO34" s="36"/>
      <c r="VTP34" s="36"/>
      <c r="VTQ34" s="36"/>
      <c r="VTR34" s="36"/>
      <c r="VTS34" s="36"/>
      <c r="VTT34" s="36"/>
      <c r="VTU34" s="36"/>
      <c r="VTV34" s="36"/>
      <c r="VTW34" s="36"/>
      <c r="VTX34" s="36"/>
      <c r="VTY34" s="36"/>
      <c r="VTZ34" s="36"/>
      <c r="VUA34" s="36"/>
      <c r="VUB34" s="36"/>
      <c r="VUC34" s="36"/>
      <c r="VUD34" s="36"/>
      <c r="VUE34" s="36"/>
      <c r="VUF34" s="36"/>
      <c r="VUG34" s="36"/>
      <c r="VUH34" s="36"/>
      <c r="VUI34" s="36"/>
      <c r="VUJ34" s="36"/>
      <c r="VUK34" s="36"/>
      <c r="VUL34" s="36"/>
      <c r="VUM34" s="36"/>
      <c r="VUN34" s="36"/>
      <c r="VUO34" s="36"/>
      <c r="VUP34" s="36"/>
      <c r="VUQ34" s="36"/>
      <c r="VUR34" s="36"/>
      <c r="VUS34" s="36"/>
      <c r="VUT34" s="36"/>
      <c r="VUU34" s="36"/>
      <c r="VUV34" s="36"/>
      <c r="VUW34" s="36"/>
      <c r="VUX34" s="36"/>
      <c r="VUY34" s="36"/>
      <c r="VUZ34" s="36"/>
      <c r="VVA34" s="36"/>
      <c r="VVB34" s="36"/>
      <c r="VVC34" s="36"/>
      <c r="VVD34" s="36"/>
      <c r="VVE34" s="36"/>
      <c r="VVF34" s="36"/>
      <c r="VVG34" s="36"/>
      <c r="VVH34" s="36"/>
      <c r="VVI34" s="36"/>
      <c r="VVJ34" s="36"/>
      <c r="VVK34" s="36"/>
      <c r="VVL34" s="36"/>
      <c r="VVM34" s="36"/>
      <c r="VVN34" s="36"/>
      <c r="VVO34" s="36"/>
      <c r="VVP34" s="36"/>
      <c r="VVQ34" s="36"/>
      <c r="VVR34" s="36"/>
      <c r="VVS34" s="36"/>
      <c r="VVT34" s="36"/>
      <c r="VVU34" s="36"/>
      <c r="VVV34" s="36"/>
      <c r="VVW34" s="36"/>
      <c r="VVX34" s="36"/>
      <c r="VVY34" s="36"/>
      <c r="VVZ34" s="36"/>
      <c r="VWA34" s="36"/>
      <c r="VWB34" s="36"/>
      <c r="VWC34" s="36"/>
      <c r="VWD34" s="36"/>
      <c r="VWE34" s="36"/>
      <c r="VWF34" s="36"/>
      <c r="VWG34" s="36"/>
      <c r="VWH34" s="36"/>
      <c r="VWI34" s="36"/>
      <c r="VWJ34" s="36"/>
      <c r="VWK34" s="36"/>
      <c r="VWL34" s="36"/>
      <c r="VWM34" s="36"/>
      <c r="VWN34" s="36"/>
      <c r="VWO34" s="36"/>
      <c r="VWP34" s="36"/>
      <c r="VWQ34" s="36"/>
      <c r="VWR34" s="36"/>
      <c r="VWS34" s="36"/>
      <c r="VWT34" s="36"/>
      <c r="VWU34" s="36"/>
      <c r="VWV34" s="36"/>
      <c r="VWW34" s="36"/>
      <c r="VWX34" s="36"/>
      <c r="VWY34" s="36"/>
      <c r="VWZ34" s="36"/>
      <c r="VXA34" s="36"/>
      <c r="VXB34" s="36"/>
      <c r="VXC34" s="36"/>
      <c r="VXD34" s="36"/>
      <c r="VXE34" s="36"/>
      <c r="VXF34" s="36"/>
      <c r="VXG34" s="36"/>
      <c r="VXH34" s="36"/>
      <c r="VXI34" s="36"/>
      <c r="VXJ34" s="36"/>
      <c r="VXK34" s="36"/>
      <c r="VXL34" s="36"/>
      <c r="VXM34" s="36"/>
      <c r="VXN34" s="36"/>
      <c r="VXO34" s="36"/>
      <c r="VXP34" s="36"/>
      <c r="VXQ34" s="36"/>
      <c r="VXR34" s="36"/>
      <c r="VXS34" s="36"/>
      <c r="VXT34" s="36"/>
      <c r="VXU34" s="36"/>
      <c r="VXV34" s="36"/>
      <c r="VXW34" s="36"/>
      <c r="VXX34" s="36"/>
      <c r="VXY34" s="36"/>
      <c r="VXZ34" s="36"/>
      <c r="VYA34" s="36"/>
      <c r="VYB34" s="36"/>
      <c r="VYC34" s="36"/>
      <c r="VYD34" s="36"/>
      <c r="VYE34" s="36"/>
      <c r="VYF34" s="36"/>
      <c r="VYG34" s="36"/>
      <c r="VYH34" s="36"/>
      <c r="VYI34" s="36"/>
      <c r="VYJ34" s="36"/>
      <c r="VYK34" s="36"/>
      <c r="VYL34" s="36"/>
      <c r="VYM34" s="36"/>
      <c r="VYN34" s="36"/>
      <c r="VYO34" s="36"/>
      <c r="VYP34" s="36"/>
      <c r="VYQ34" s="36"/>
      <c r="VYR34" s="36"/>
      <c r="VYS34" s="36"/>
      <c r="VYT34" s="36"/>
      <c r="VYU34" s="36"/>
      <c r="VYV34" s="36"/>
      <c r="VYW34" s="36"/>
      <c r="VYX34" s="36"/>
      <c r="VYY34" s="36"/>
      <c r="VYZ34" s="36"/>
      <c r="VZA34" s="36"/>
      <c r="VZB34" s="36"/>
      <c r="VZC34" s="36"/>
      <c r="VZD34" s="36"/>
      <c r="VZE34" s="36"/>
      <c r="VZF34" s="36"/>
      <c r="VZG34" s="36"/>
      <c r="VZH34" s="36"/>
      <c r="VZI34" s="36"/>
      <c r="VZJ34" s="36"/>
      <c r="VZK34" s="36"/>
      <c r="VZL34" s="36"/>
      <c r="VZM34" s="36"/>
      <c r="VZN34" s="36"/>
      <c r="VZO34" s="36"/>
      <c r="VZP34" s="36"/>
      <c r="VZQ34" s="36"/>
      <c r="VZR34" s="36"/>
      <c r="VZS34" s="36"/>
      <c r="VZT34" s="36"/>
      <c r="VZU34" s="36"/>
      <c r="VZV34" s="36"/>
      <c r="VZW34" s="36"/>
      <c r="VZX34" s="36"/>
      <c r="VZY34" s="36"/>
      <c r="VZZ34" s="36"/>
      <c r="WAA34" s="36"/>
      <c r="WAB34" s="36"/>
      <c r="WAC34" s="36"/>
      <c r="WAD34" s="36"/>
      <c r="WAE34" s="36"/>
      <c r="WAF34" s="36"/>
      <c r="WAG34" s="36"/>
      <c r="WAH34" s="36"/>
      <c r="WAI34" s="36"/>
      <c r="WAJ34" s="36"/>
      <c r="WAK34" s="36"/>
      <c r="WAL34" s="36"/>
      <c r="WAM34" s="36"/>
      <c r="WAN34" s="36"/>
      <c r="WAO34" s="36"/>
      <c r="WAP34" s="36"/>
      <c r="WAQ34" s="36"/>
      <c r="WAR34" s="36"/>
      <c r="WAS34" s="36"/>
      <c r="WAT34" s="36"/>
      <c r="WAU34" s="36"/>
      <c r="WAV34" s="36"/>
      <c r="WAW34" s="36"/>
      <c r="WAX34" s="36"/>
      <c r="WAY34" s="36"/>
      <c r="WAZ34" s="36"/>
      <c r="WBA34" s="36"/>
      <c r="WBB34" s="36"/>
      <c r="WBC34" s="36"/>
      <c r="WBD34" s="36"/>
      <c r="WBE34" s="36"/>
      <c r="WBF34" s="36"/>
      <c r="WBG34" s="36"/>
      <c r="WBH34" s="36"/>
      <c r="WBI34" s="36"/>
      <c r="WBJ34" s="36"/>
      <c r="WBK34" s="36"/>
      <c r="WBL34" s="36"/>
      <c r="WBM34" s="36"/>
      <c r="WBN34" s="36"/>
      <c r="WBO34" s="36"/>
      <c r="WBP34" s="36"/>
      <c r="WBQ34" s="36"/>
      <c r="WBR34" s="36"/>
      <c r="WBS34" s="36"/>
      <c r="WBT34" s="36"/>
      <c r="WBU34" s="36"/>
      <c r="WBV34" s="36"/>
      <c r="WBW34" s="36"/>
      <c r="WBX34" s="36"/>
      <c r="WBY34" s="36"/>
      <c r="WBZ34" s="36"/>
      <c r="WCA34" s="36"/>
      <c r="WCB34" s="36"/>
      <c r="WCC34" s="36"/>
      <c r="WCD34" s="36"/>
      <c r="WCE34" s="36"/>
      <c r="WCF34" s="36"/>
      <c r="WCG34" s="36"/>
      <c r="WCH34" s="36"/>
      <c r="WCI34" s="36"/>
      <c r="WCJ34" s="36"/>
      <c r="WCK34" s="36"/>
      <c r="WCL34" s="36"/>
      <c r="WCM34" s="36"/>
      <c r="WCN34" s="36"/>
      <c r="WCO34" s="36"/>
      <c r="WCP34" s="36"/>
      <c r="WCQ34" s="36"/>
      <c r="WCR34" s="36"/>
      <c r="WCS34" s="36"/>
      <c r="WCT34" s="36"/>
      <c r="WCU34" s="36"/>
      <c r="WCV34" s="36"/>
      <c r="WCW34" s="36"/>
      <c r="WCX34" s="36"/>
      <c r="WCY34" s="36"/>
      <c r="WCZ34" s="36"/>
      <c r="WDA34" s="36"/>
      <c r="WDB34" s="36"/>
      <c r="WDC34" s="36"/>
      <c r="WDD34" s="36"/>
      <c r="WDE34" s="36"/>
      <c r="WDF34" s="36"/>
      <c r="WDG34" s="36"/>
      <c r="WDH34" s="36"/>
      <c r="WDI34" s="36"/>
      <c r="WDJ34" s="36"/>
      <c r="WDK34" s="36"/>
      <c r="WDL34" s="36"/>
      <c r="WDM34" s="36"/>
      <c r="WDN34" s="36"/>
      <c r="WDO34" s="36"/>
      <c r="WDP34" s="36"/>
      <c r="WDQ34" s="36"/>
      <c r="WDR34" s="36"/>
      <c r="WDS34" s="36"/>
      <c r="WDT34" s="36"/>
      <c r="WDU34" s="36"/>
      <c r="WDV34" s="36"/>
      <c r="WDW34" s="36"/>
      <c r="WDX34" s="36"/>
      <c r="WDY34" s="36"/>
      <c r="WDZ34" s="36"/>
      <c r="WEA34" s="36"/>
      <c r="WEB34" s="36"/>
      <c r="WEC34" s="36"/>
      <c r="WED34" s="36"/>
      <c r="WEE34" s="36"/>
      <c r="WEF34" s="36"/>
      <c r="WEG34" s="36"/>
      <c r="WEH34" s="36"/>
      <c r="WEI34" s="36"/>
      <c r="WEJ34" s="36"/>
      <c r="WEK34" s="36"/>
      <c r="WEL34" s="36"/>
      <c r="WEM34" s="36"/>
      <c r="WEN34" s="36"/>
      <c r="WEO34" s="36"/>
      <c r="WEP34" s="36"/>
      <c r="WEQ34" s="36"/>
      <c r="WER34" s="36"/>
      <c r="WES34" s="36"/>
      <c r="WET34" s="36"/>
      <c r="WEU34" s="36"/>
      <c r="WEV34" s="36"/>
      <c r="WEW34" s="36"/>
      <c r="WEX34" s="36"/>
      <c r="WEY34" s="36"/>
      <c r="WEZ34" s="36"/>
      <c r="WFA34" s="36"/>
      <c r="WFB34" s="36"/>
      <c r="WFC34" s="36"/>
      <c r="WFD34" s="36"/>
      <c r="WFE34" s="36"/>
      <c r="WFF34" s="36"/>
      <c r="WFG34" s="36"/>
      <c r="WFH34" s="36"/>
      <c r="WFI34" s="36"/>
      <c r="WFJ34" s="36"/>
      <c r="WFK34" s="36"/>
      <c r="WFL34" s="36"/>
      <c r="WFM34" s="36"/>
      <c r="WFN34" s="36"/>
      <c r="WFO34" s="36"/>
      <c r="WFP34" s="36"/>
      <c r="WFQ34" s="36"/>
      <c r="WFR34" s="36"/>
      <c r="WFS34" s="36"/>
      <c r="WFT34" s="36"/>
      <c r="WFU34" s="36"/>
      <c r="WFV34" s="36"/>
      <c r="WFW34" s="36"/>
      <c r="WFX34" s="36"/>
      <c r="WFY34" s="36"/>
      <c r="WFZ34" s="36"/>
      <c r="WGA34" s="36"/>
      <c r="WGB34" s="36"/>
      <c r="WGC34" s="36"/>
      <c r="WGD34" s="36"/>
      <c r="WGE34" s="36"/>
      <c r="WGF34" s="36"/>
      <c r="WGG34" s="36"/>
      <c r="WGH34" s="36"/>
      <c r="WGI34" s="36"/>
      <c r="WGJ34" s="36"/>
      <c r="WGK34" s="36"/>
      <c r="WGL34" s="36"/>
      <c r="WGM34" s="36"/>
      <c r="WGN34" s="36"/>
      <c r="WGO34" s="36"/>
      <c r="WGP34" s="36"/>
      <c r="WGQ34" s="36"/>
      <c r="WGR34" s="36"/>
      <c r="WGS34" s="36"/>
      <c r="WGT34" s="36"/>
      <c r="WGU34" s="36"/>
      <c r="WGV34" s="36"/>
      <c r="WGW34" s="36"/>
      <c r="WGX34" s="36"/>
      <c r="WGY34" s="36"/>
      <c r="WGZ34" s="36"/>
      <c r="WHA34" s="36"/>
      <c r="WHB34" s="36"/>
      <c r="WHC34" s="36"/>
      <c r="WHD34" s="36"/>
      <c r="WHE34" s="36"/>
      <c r="WHF34" s="36"/>
      <c r="WHG34" s="36"/>
      <c r="WHH34" s="36"/>
      <c r="WHI34" s="36"/>
      <c r="WHJ34" s="36"/>
      <c r="WHK34" s="36"/>
      <c r="WHL34" s="36"/>
      <c r="WHM34" s="36"/>
      <c r="WHN34" s="36"/>
      <c r="WHO34" s="36"/>
      <c r="WHP34" s="36"/>
      <c r="WHQ34" s="36"/>
      <c r="WHR34" s="36"/>
      <c r="WHS34" s="36"/>
      <c r="WHT34" s="36"/>
      <c r="WHU34" s="36"/>
      <c r="WHV34" s="36"/>
      <c r="WHW34" s="36"/>
      <c r="WHX34" s="36"/>
      <c r="WHY34" s="36"/>
      <c r="WHZ34" s="36"/>
      <c r="WIA34" s="36"/>
      <c r="WIB34" s="36"/>
      <c r="WIC34" s="36"/>
      <c r="WID34" s="36"/>
      <c r="WIE34" s="36"/>
      <c r="WIF34" s="36"/>
      <c r="WIG34" s="36"/>
      <c r="WIH34" s="36"/>
      <c r="WII34" s="36"/>
      <c r="WIJ34" s="36"/>
      <c r="WIK34" s="36"/>
      <c r="WIL34" s="36"/>
      <c r="WIM34" s="36"/>
      <c r="WIN34" s="36"/>
      <c r="WIO34" s="36"/>
      <c r="WIP34" s="36"/>
      <c r="WIQ34" s="36"/>
      <c r="WIR34" s="36"/>
      <c r="WIS34" s="36"/>
      <c r="WIT34" s="36"/>
      <c r="WIU34" s="36"/>
      <c r="WIV34" s="36"/>
      <c r="WIW34" s="36"/>
      <c r="WIX34" s="36"/>
      <c r="WIY34" s="36"/>
      <c r="WIZ34" s="36"/>
      <c r="WJA34" s="36"/>
      <c r="WJB34" s="36"/>
      <c r="WJC34" s="36"/>
      <c r="WJD34" s="36"/>
      <c r="WJE34" s="36"/>
      <c r="WJF34" s="36"/>
      <c r="WJG34" s="36"/>
      <c r="WJH34" s="36"/>
      <c r="WJI34" s="36"/>
      <c r="WJJ34" s="36"/>
      <c r="WJK34" s="36"/>
      <c r="WJL34" s="36"/>
      <c r="WJM34" s="36"/>
      <c r="WJN34" s="36"/>
      <c r="WJO34" s="36"/>
      <c r="WJP34" s="36"/>
      <c r="WJQ34" s="36"/>
      <c r="WJR34" s="36"/>
      <c r="WJS34" s="36"/>
      <c r="WJT34" s="36"/>
      <c r="WJU34" s="36"/>
      <c r="WJV34" s="36"/>
      <c r="WJW34" s="36"/>
      <c r="WJX34" s="36"/>
      <c r="WJY34" s="36"/>
      <c r="WJZ34" s="36"/>
      <c r="WKA34" s="36"/>
      <c r="WKB34" s="36"/>
      <c r="WKC34" s="36"/>
      <c r="WKD34" s="36"/>
      <c r="WKE34" s="36"/>
      <c r="WKF34" s="36"/>
      <c r="WKG34" s="36"/>
      <c r="WKH34" s="36"/>
      <c r="WKI34" s="36"/>
      <c r="WKJ34" s="36"/>
      <c r="WKK34" s="36"/>
      <c r="WKL34" s="36"/>
      <c r="WKM34" s="36"/>
      <c r="WKN34" s="36"/>
      <c r="WKO34" s="36"/>
      <c r="WKP34" s="36"/>
      <c r="WKQ34" s="36"/>
      <c r="WKR34" s="36"/>
      <c r="WKS34" s="36"/>
      <c r="WKT34" s="36"/>
      <c r="WKU34" s="36"/>
      <c r="WKV34" s="36"/>
      <c r="WKW34" s="36"/>
      <c r="WKX34" s="36"/>
      <c r="WKY34" s="36"/>
      <c r="WKZ34" s="36"/>
      <c r="WLA34" s="36"/>
      <c r="WLB34" s="36"/>
      <c r="WLC34" s="36"/>
      <c r="WLD34" s="36"/>
      <c r="WLE34" s="36"/>
      <c r="WLF34" s="36"/>
      <c r="WLG34" s="36"/>
      <c r="WLH34" s="36"/>
      <c r="WLI34" s="36"/>
      <c r="WLJ34" s="36"/>
      <c r="WLK34" s="36"/>
      <c r="WLL34" s="36"/>
      <c r="WLM34" s="36"/>
      <c r="WLN34" s="36"/>
      <c r="WLO34" s="36"/>
      <c r="WLP34" s="36"/>
      <c r="WLQ34" s="36"/>
      <c r="WLR34" s="36"/>
      <c r="WLS34" s="36"/>
      <c r="WLT34" s="36"/>
      <c r="WLU34" s="36"/>
      <c r="WLV34" s="36"/>
      <c r="WLW34" s="36"/>
      <c r="WLX34" s="36"/>
      <c r="WLY34" s="36"/>
      <c r="WLZ34" s="36"/>
      <c r="WMA34" s="36"/>
      <c r="WMB34" s="36"/>
      <c r="WMC34" s="36"/>
      <c r="WMD34" s="36"/>
      <c r="WME34" s="36"/>
      <c r="WMF34" s="36"/>
      <c r="WMG34" s="36"/>
      <c r="WMH34" s="36"/>
      <c r="WMI34" s="36"/>
      <c r="WMJ34" s="36"/>
      <c r="WMK34" s="36"/>
      <c r="WML34" s="36"/>
      <c r="WMM34" s="36"/>
      <c r="WMN34" s="36"/>
      <c r="WMO34" s="36"/>
      <c r="WMP34" s="36"/>
      <c r="WMQ34" s="36"/>
      <c r="WMR34" s="36"/>
      <c r="WMS34" s="36"/>
      <c r="WMT34" s="36"/>
      <c r="WMU34" s="36"/>
      <c r="WMV34" s="36"/>
      <c r="WMW34" s="36"/>
      <c r="WMX34" s="36"/>
      <c r="WMY34" s="36"/>
      <c r="WMZ34" s="36"/>
      <c r="WNA34" s="36"/>
      <c r="WNB34" s="36"/>
      <c r="WNC34" s="36"/>
      <c r="WND34" s="36"/>
      <c r="WNE34" s="36"/>
      <c r="WNF34" s="36"/>
      <c r="WNG34" s="36"/>
      <c r="WNH34" s="36"/>
      <c r="WNI34" s="36"/>
      <c r="WNJ34" s="36"/>
      <c r="WNK34" s="36"/>
      <c r="WNL34" s="36"/>
      <c r="WNM34" s="36"/>
      <c r="WNN34" s="36"/>
      <c r="WNO34" s="36"/>
      <c r="WNP34" s="36"/>
      <c r="WNQ34" s="36"/>
      <c r="WNR34" s="36"/>
      <c r="WNS34" s="36"/>
      <c r="WNT34" s="36"/>
      <c r="WNU34" s="36"/>
      <c r="WNV34" s="36"/>
      <c r="WNW34" s="36"/>
      <c r="WNX34" s="36"/>
      <c r="WNY34" s="36"/>
      <c r="WNZ34" s="36"/>
      <c r="WOA34" s="36"/>
      <c r="WOB34" s="36"/>
      <c r="WOC34" s="36"/>
      <c r="WOD34" s="36"/>
      <c r="WOE34" s="36"/>
      <c r="WOF34" s="36"/>
      <c r="WOG34" s="36"/>
      <c r="WOH34" s="36"/>
      <c r="WOI34" s="36"/>
      <c r="WOJ34" s="36"/>
      <c r="WOK34" s="36"/>
      <c r="WOL34" s="36"/>
      <c r="WOM34" s="36"/>
      <c r="WON34" s="36"/>
      <c r="WOO34" s="36"/>
      <c r="WOP34" s="36"/>
      <c r="WOQ34" s="36"/>
      <c r="WOR34" s="36"/>
      <c r="WOS34" s="36"/>
      <c r="WOT34" s="36"/>
      <c r="WOU34" s="36"/>
      <c r="WOV34" s="36"/>
      <c r="WOW34" s="36"/>
      <c r="WOX34" s="36"/>
      <c r="WOY34" s="36"/>
      <c r="WOZ34" s="36"/>
      <c r="WPA34" s="36"/>
      <c r="WPB34" s="36"/>
      <c r="WPC34" s="36"/>
      <c r="WPD34" s="36"/>
      <c r="WPE34" s="36"/>
      <c r="WPF34" s="36"/>
      <c r="WPG34" s="36"/>
      <c r="WPH34" s="36"/>
      <c r="WPI34" s="36"/>
      <c r="WPJ34" s="36"/>
      <c r="WPK34" s="36"/>
      <c r="WPL34" s="36"/>
      <c r="WPM34" s="36"/>
      <c r="WPN34" s="36"/>
      <c r="WPO34" s="36"/>
      <c r="WPP34" s="36"/>
      <c r="WPQ34" s="36"/>
      <c r="WPR34" s="36"/>
      <c r="WPS34" s="36"/>
      <c r="WPT34" s="36"/>
      <c r="WPU34" s="36"/>
      <c r="WPV34" s="36"/>
      <c r="WPW34" s="36"/>
      <c r="WPX34" s="36"/>
      <c r="WPY34" s="36"/>
      <c r="WPZ34" s="36"/>
      <c r="WQA34" s="36"/>
      <c r="WQB34" s="36"/>
      <c r="WQC34" s="36"/>
      <c r="WQD34" s="36"/>
      <c r="WQE34" s="36"/>
      <c r="WQF34" s="36"/>
      <c r="WQG34" s="36"/>
      <c r="WQH34" s="36"/>
      <c r="WQI34" s="36"/>
      <c r="WQJ34" s="36"/>
      <c r="WQK34" s="36"/>
      <c r="WQL34" s="36"/>
      <c r="WQM34" s="36"/>
      <c r="WQN34" s="36"/>
      <c r="WQO34" s="36"/>
      <c r="WQP34" s="36"/>
      <c r="WQQ34" s="36"/>
      <c r="WQR34" s="36"/>
      <c r="WQS34" s="36"/>
      <c r="WQT34" s="36"/>
      <c r="WQU34" s="36"/>
      <c r="WQV34" s="36"/>
      <c r="WQW34" s="36"/>
      <c r="WQX34" s="36"/>
      <c r="WQY34" s="36"/>
      <c r="WQZ34" s="36"/>
      <c r="WRA34" s="36"/>
      <c r="WRB34" s="36"/>
      <c r="WRC34" s="36"/>
      <c r="WRD34" s="36"/>
      <c r="WRE34" s="36"/>
      <c r="WRF34" s="36"/>
      <c r="WRG34" s="36"/>
      <c r="WRH34" s="36"/>
      <c r="WRI34" s="36"/>
      <c r="WRJ34" s="36"/>
      <c r="WRK34" s="36"/>
      <c r="WRL34" s="36"/>
      <c r="WRM34" s="36"/>
      <c r="WRN34" s="36"/>
      <c r="WRO34" s="36"/>
      <c r="WRP34" s="36"/>
      <c r="WRQ34" s="36"/>
      <c r="WRR34" s="36"/>
      <c r="WRS34" s="36"/>
      <c r="WRT34" s="36"/>
      <c r="WRU34" s="36"/>
      <c r="WRV34" s="36"/>
      <c r="WRW34" s="36"/>
      <c r="WRX34" s="36"/>
      <c r="WRY34" s="36"/>
      <c r="WRZ34" s="36"/>
      <c r="WSA34" s="36"/>
      <c r="WSB34" s="36"/>
      <c r="WSC34" s="36"/>
      <c r="WSD34" s="36"/>
      <c r="WSE34" s="36"/>
      <c r="WSF34" s="36"/>
      <c r="WSG34" s="36"/>
      <c r="WSH34" s="36"/>
      <c r="WSI34" s="36"/>
      <c r="WSJ34" s="36"/>
      <c r="WSK34" s="36"/>
      <c r="WSL34" s="36"/>
      <c r="WSM34" s="36"/>
      <c r="WSN34" s="36"/>
      <c r="WSO34" s="36"/>
      <c r="WSP34" s="36"/>
      <c r="WSQ34" s="36"/>
      <c r="WSR34" s="36"/>
      <c r="WSS34" s="36"/>
      <c r="WST34" s="36"/>
      <c r="WSU34" s="36"/>
      <c r="WSV34" s="36"/>
      <c r="WSW34" s="36"/>
      <c r="WSX34" s="36"/>
      <c r="WSY34" s="36"/>
      <c r="WSZ34" s="36"/>
      <c r="WTA34" s="36"/>
      <c r="WTB34" s="36"/>
      <c r="WTC34" s="36"/>
      <c r="WTD34" s="36"/>
      <c r="WTE34" s="36"/>
      <c r="WTF34" s="36"/>
      <c r="WTG34" s="36"/>
      <c r="WTH34" s="36"/>
      <c r="WTI34" s="36"/>
      <c r="WTJ34" s="36"/>
      <c r="WTK34" s="36"/>
      <c r="WTL34" s="36"/>
      <c r="WTM34" s="36"/>
      <c r="WTN34" s="36"/>
      <c r="WTO34" s="36"/>
      <c r="WTP34" s="36"/>
      <c r="WTQ34" s="36"/>
      <c r="WTR34" s="36"/>
      <c r="WTS34" s="36"/>
      <c r="WTT34" s="36"/>
      <c r="WTU34" s="36"/>
      <c r="WTV34" s="36"/>
      <c r="WTW34" s="36"/>
      <c r="WTX34" s="36"/>
      <c r="WTY34" s="36"/>
      <c r="WTZ34" s="36"/>
      <c r="WUA34" s="36"/>
      <c r="WUB34" s="36"/>
      <c r="WUC34" s="36"/>
      <c r="WUD34" s="36"/>
      <c r="WUE34" s="36"/>
      <c r="WUF34" s="36"/>
      <c r="WUG34" s="36"/>
      <c r="WUH34" s="36"/>
      <c r="WUI34" s="36"/>
      <c r="WUJ34" s="36"/>
      <c r="WUK34" s="36"/>
      <c r="WUL34" s="36"/>
      <c r="WUM34" s="36"/>
      <c r="WUN34" s="36"/>
      <c r="WUO34" s="36"/>
      <c r="WUP34" s="36"/>
      <c r="WUQ34" s="36"/>
      <c r="WUR34" s="36"/>
      <c r="WUS34" s="36"/>
      <c r="WUT34" s="36"/>
      <c r="WUU34" s="36"/>
      <c r="WUV34" s="36"/>
      <c r="WUW34" s="36"/>
      <c r="WUX34" s="36"/>
      <c r="WUY34" s="36"/>
      <c r="WUZ34" s="36"/>
      <c r="WVA34" s="36"/>
      <c r="WVB34" s="36"/>
      <c r="WVC34" s="36"/>
      <c r="WVD34" s="36"/>
      <c r="WVE34" s="36"/>
      <c r="WVF34" s="36"/>
      <c r="WVG34" s="36"/>
      <c r="WVH34" s="36"/>
      <c r="WVI34" s="36"/>
      <c r="WVJ34" s="36"/>
      <c r="WVK34" s="36"/>
      <c r="WVL34" s="36"/>
      <c r="WVM34" s="36"/>
      <c r="WVN34" s="36"/>
      <c r="WVO34" s="36"/>
      <c r="WVP34" s="36"/>
      <c r="WVQ34" s="36"/>
      <c r="WVR34" s="36"/>
      <c r="WVS34" s="36"/>
      <c r="WVT34" s="36"/>
      <c r="WVU34" s="36"/>
      <c r="WVV34" s="36"/>
      <c r="WVW34" s="36"/>
      <c r="WVX34" s="36"/>
      <c r="WVY34" s="36"/>
      <c r="WVZ34" s="36"/>
      <c r="WWA34" s="36"/>
      <c r="WWB34" s="36"/>
      <c r="WWC34" s="36"/>
      <c r="WWD34" s="36"/>
      <c r="WWE34" s="36"/>
      <c r="WWF34" s="36"/>
      <c r="WWG34" s="36"/>
      <c r="WWH34" s="36"/>
      <c r="WWI34" s="36"/>
      <c r="WWJ34" s="36"/>
      <c r="WWK34" s="36"/>
      <c r="WWL34" s="36"/>
      <c r="WWM34" s="36"/>
      <c r="WWN34" s="36"/>
      <c r="WWO34" s="36"/>
      <c r="WWP34" s="36"/>
      <c r="WWQ34" s="36"/>
      <c r="WWR34" s="36"/>
      <c r="WWS34" s="36"/>
      <c r="WWT34" s="36"/>
      <c r="WWU34" s="36"/>
      <c r="WWV34" s="36"/>
      <c r="WWW34" s="36"/>
      <c r="WWX34" s="36"/>
      <c r="WWY34" s="36"/>
      <c r="WWZ34" s="36"/>
      <c r="WXA34" s="36"/>
      <c r="WXB34" s="36"/>
      <c r="WXC34" s="36"/>
      <c r="WXD34" s="36"/>
      <c r="WXE34" s="36"/>
      <c r="WXF34" s="36"/>
      <c r="WXG34" s="36"/>
      <c r="WXH34" s="36"/>
      <c r="WXI34" s="36"/>
      <c r="WXJ34" s="36"/>
      <c r="WXK34" s="36"/>
      <c r="WXL34" s="36"/>
      <c r="WXM34" s="36"/>
      <c r="WXN34" s="36"/>
      <c r="WXO34" s="36"/>
      <c r="WXP34" s="36"/>
      <c r="WXQ34" s="36"/>
      <c r="WXR34" s="36"/>
      <c r="WXS34" s="36"/>
      <c r="WXT34" s="36"/>
    </row>
    <row r="35" spans="1:202 1149:16192" ht="15.75" x14ac:dyDescent="0.25">
      <c r="A35" s="32"/>
      <c r="B35" s="33"/>
      <c r="C35" s="33" t="s">
        <v>65</v>
      </c>
      <c r="D35" s="32"/>
      <c r="E35" s="32"/>
      <c r="F35" s="33"/>
      <c r="G35" s="32"/>
      <c r="H35" s="33" t="s">
        <v>66</v>
      </c>
      <c r="I35" s="32"/>
      <c r="J35" s="67"/>
    </row>
    <row r="36" spans="1:202 1149:16192" ht="15.75" x14ac:dyDescent="0.25">
      <c r="A36" s="32"/>
      <c r="B36" s="33"/>
      <c r="C36" s="33"/>
      <c r="D36" s="32"/>
      <c r="E36" s="32"/>
      <c r="F36" s="33"/>
      <c r="G36" s="32"/>
      <c r="H36" s="33"/>
      <c r="I36" s="32"/>
      <c r="J36" s="51"/>
    </row>
    <row r="37" spans="1:202 1149:16192" x14ac:dyDescent="0.25">
      <c r="A37" s="38"/>
      <c r="B37" s="38"/>
      <c r="C37" s="217"/>
      <c r="D37" s="35"/>
      <c r="E37" s="35"/>
      <c r="F37" s="35"/>
      <c r="G37" s="35"/>
      <c r="H37" s="70"/>
      <c r="I37" s="38"/>
      <c r="J37" s="9"/>
    </row>
    <row r="38" spans="1:202 1149:16192" s="29" customFormat="1" ht="15.75" x14ac:dyDescent="0.25">
      <c r="A38" s="38"/>
      <c r="B38" s="38"/>
      <c r="C38" s="39"/>
      <c r="D38" s="46"/>
      <c r="E38" s="35"/>
      <c r="F38" s="35"/>
      <c r="G38" s="35"/>
      <c r="H38" s="69"/>
      <c r="I38" s="38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</row>
    <row r="39" spans="1:202 1149:16192" s="29" customFormat="1" ht="15.75" x14ac:dyDescent="0.25">
      <c r="A39" s="38"/>
      <c r="B39" s="38"/>
      <c r="C39" s="38"/>
      <c r="D39" s="72"/>
      <c r="E39" s="38"/>
      <c r="F39" s="38"/>
      <c r="G39" s="38"/>
      <c r="H39" s="38"/>
      <c r="I39" s="38"/>
      <c r="J39" s="3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  <c r="WTR39" s="3"/>
      <c r="WTS39" s="3"/>
      <c r="WTT39" s="3"/>
      <c r="WTU39" s="3"/>
      <c r="WTV39" s="3"/>
      <c r="WTW39" s="3"/>
      <c r="WTX39" s="3"/>
      <c r="WTY39" s="3"/>
      <c r="WTZ39" s="3"/>
      <c r="WUA39" s="3"/>
      <c r="WUB39" s="3"/>
      <c r="WUC39" s="3"/>
      <c r="WUD39" s="3"/>
      <c r="WUE39" s="3"/>
      <c r="WUF39" s="3"/>
      <c r="WUG39" s="3"/>
      <c r="WUH39" s="3"/>
      <c r="WUI39" s="3"/>
      <c r="WUJ39" s="3"/>
      <c r="WUK39" s="3"/>
      <c r="WUL39" s="3"/>
      <c r="WUM39" s="3"/>
      <c r="WUN39" s="3"/>
      <c r="WUO39" s="3"/>
      <c r="WUP39" s="3"/>
      <c r="WUQ39" s="3"/>
      <c r="WUR39" s="3"/>
      <c r="WUS39" s="3"/>
      <c r="WUT39" s="3"/>
      <c r="WUU39" s="3"/>
      <c r="WUV39" s="3"/>
      <c r="WUW39" s="3"/>
      <c r="WUX39" s="3"/>
      <c r="WUY39" s="3"/>
      <c r="WUZ39" s="3"/>
      <c r="WVA39" s="3"/>
      <c r="WVB39" s="3"/>
      <c r="WVC39" s="3"/>
      <c r="WVD39" s="3"/>
      <c r="WVE39" s="3"/>
      <c r="WVF39" s="3"/>
      <c r="WVG39" s="3"/>
      <c r="WVH39" s="3"/>
      <c r="WVI39" s="3"/>
      <c r="WVJ39" s="3"/>
      <c r="WVK39" s="3"/>
      <c r="WVL39" s="3"/>
      <c r="WVM39" s="3"/>
      <c r="WVN39" s="3"/>
      <c r="WVO39" s="3"/>
      <c r="WVP39" s="3"/>
      <c r="WVQ39" s="3"/>
      <c r="WVR39" s="3"/>
      <c r="WVS39" s="3"/>
      <c r="WVT39" s="3"/>
      <c r="WVU39" s="3"/>
      <c r="WVV39" s="3"/>
      <c r="WVW39" s="3"/>
      <c r="WVX39" s="3"/>
      <c r="WVY39" s="3"/>
      <c r="WVZ39" s="3"/>
      <c r="WWA39" s="3"/>
      <c r="WWB39" s="3"/>
      <c r="WWC39" s="3"/>
      <c r="WWD39" s="3"/>
      <c r="WWE39" s="3"/>
      <c r="WWF39" s="3"/>
      <c r="WWG39" s="3"/>
      <c r="WWH39" s="3"/>
      <c r="WWI39" s="3"/>
      <c r="WWJ39" s="3"/>
      <c r="WWK39" s="3"/>
      <c r="WWL39" s="3"/>
      <c r="WWM39" s="3"/>
      <c r="WWN39" s="3"/>
      <c r="WWO39" s="3"/>
      <c r="WWP39" s="3"/>
      <c r="WWQ39" s="3"/>
      <c r="WWR39" s="3"/>
      <c r="WWS39" s="3"/>
      <c r="WWT39" s="3"/>
      <c r="WWU39" s="3"/>
      <c r="WWV39" s="3"/>
      <c r="WWW39" s="3"/>
      <c r="WWX39" s="3"/>
      <c r="WWY39" s="3"/>
      <c r="WWZ39" s="3"/>
      <c r="WXA39" s="3"/>
      <c r="WXB39" s="3"/>
      <c r="WXC39" s="3"/>
      <c r="WXD39" s="3"/>
      <c r="WXE39" s="3"/>
      <c r="WXF39" s="3"/>
      <c r="WXG39" s="3"/>
      <c r="WXH39" s="3"/>
      <c r="WXI39" s="3"/>
      <c r="WXJ39" s="3"/>
      <c r="WXK39" s="3"/>
      <c r="WXL39" s="3"/>
      <c r="WXM39" s="3"/>
      <c r="WXN39" s="3"/>
      <c r="WXO39" s="3"/>
      <c r="WXP39" s="3"/>
      <c r="WXQ39" s="3"/>
      <c r="WXR39" s="3"/>
      <c r="WXS39" s="3"/>
      <c r="WXT39" s="3"/>
    </row>
    <row r="40" spans="1:202 1149:16192" s="34" customFormat="1" x14ac:dyDescent="0.25">
      <c r="A40" s="217"/>
      <c r="B40" s="217"/>
      <c r="C40" s="217"/>
      <c r="D40" s="217"/>
      <c r="E40" s="217"/>
      <c r="F40" s="217"/>
      <c r="G40" s="217"/>
      <c r="H40" s="217"/>
      <c r="I40" s="35"/>
      <c r="J40" s="38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  <c r="BQI40" s="3"/>
      <c r="BQJ40" s="3"/>
      <c r="BQK40" s="3"/>
      <c r="BQL40" s="3"/>
      <c r="BQM40" s="3"/>
      <c r="BQN40" s="3"/>
      <c r="BQO40" s="3"/>
      <c r="BQP40" s="3"/>
      <c r="BQQ40" s="3"/>
      <c r="BQR40" s="3"/>
      <c r="BQS40" s="3"/>
      <c r="BQT40" s="3"/>
      <c r="BQU40" s="3"/>
      <c r="BQV40" s="3"/>
      <c r="BQW40" s="3"/>
      <c r="BQX40" s="3"/>
      <c r="BQY40" s="3"/>
      <c r="BQZ40" s="3"/>
      <c r="BRA40" s="3"/>
      <c r="BRB40" s="3"/>
      <c r="BRC40" s="3"/>
      <c r="BRD40" s="3"/>
      <c r="BRE40" s="3"/>
      <c r="BRF40" s="3"/>
      <c r="BRG40" s="3"/>
      <c r="BRH40" s="3"/>
      <c r="BRI40" s="3"/>
      <c r="BRJ40" s="3"/>
      <c r="BRK40" s="3"/>
      <c r="BRL40" s="3"/>
      <c r="BRM40" s="3"/>
      <c r="BRN40" s="3"/>
      <c r="BRO40" s="3"/>
      <c r="BRP40" s="3"/>
      <c r="BRQ40" s="3"/>
      <c r="BRR40" s="3"/>
      <c r="BRS40" s="3"/>
      <c r="BRT40" s="3"/>
      <c r="BRU40" s="3"/>
      <c r="BRV40" s="3"/>
      <c r="BRW40" s="3"/>
      <c r="BRX40" s="3"/>
      <c r="BRY40" s="3"/>
      <c r="BRZ40" s="3"/>
      <c r="BSA40" s="3"/>
      <c r="BSB40" s="3"/>
      <c r="BSC40" s="3"/>
      <c r="BSD40" s="3"/>
      <c r="BSE40" s="3"/>
      <c r="BSF40" s="3"/>
      <c r="BSG40" s="3"/>
      <c r="BSH40" s="3"/>
      <c r="BSI40" s="3"/>
      <c r="BSJ40" s="3"/>
      <c r="BSK40" s="3"/>
      <c r="BSL40" s="3"/>
      <c r="BSM40" s="3"/>
      <c r="BSN40" s="3"/>
      <c r="BSO40" s="3"/>
      <c r="BSP40" s="3"/>
      <c r="BSQ40" s="3"/>
      <c r="BSR40" s="3"/>
      <c r="BSS40" s="3"/>
      <c r="BST40" s="3"/>
      <c r="BSU40" s="3"/>
      <c r="BSV40" s="3"/>
      <c r="BSW40" s="3"/>
      <c r="BSX40" s="3"/>
      <c r="BSY40" s="3"/>
      <c r="BSZ40" s="3"/>
      <c r="BTA40" s="3"/>
      <c r="BTB40" s="3"/>
      <c r="BTC40" s="3"/>
      <c r="BTD40" s="3"/>
      <c r="BTE40" s="3"/>
      <c r="BTF40" s="3"/>
      <c r="BTG40" s="3"/>
      <c r="BTH40" s="3"/>
      <c r="BTI40" s="3"/>
      <c r="BTJ40" s="3"/>
      <c r="BTK40" s="3"/>
      <c r="BTL40" s="3"/>
      <c r="BTM40" s="3"/>
      <c r="BTN40" s="3"/>
      <c r="BTO40" s="3"/>
      <c r="BTP40" s="3"/>
      <c r="BTQ40" s="3"/>
      <c r="BTR40" s="3"/>
      <c r="BTS40" s="3"/>
      <c r="BTT40" s="3"/>
      <c r="BTU40" s="3"/>
      <c r="BTV40" s="3"/>
      <c r="BTW40" s="3"/>
      <c r="BTX40" s="3"/>
      <c r="BTY40" s="3"/>
      <c r="BTZ40" s="3"/>
      <c r="BUA40" s="3"/>
      <c r="BUB40" s="3"/>
      <c r="BUC40" s="3"/>
      <c r="BUD40" s="3"/>
      <c r="BUE40" s="3"/>
      <c r="BUF40" s="3"/>
      <c r="BUG40" s="3"/>
      <c r="BUH40" s="3"/>
      <c r="BUI40" s="3"/>
      <c r="BUJ40" s="3"/>
      <c r="BUK40" s="3"/>
      <c r="BUL40" s="3"/>
      <c r="BUM40" s="3"/>
      <c r="BUN40" s="3"/>
      <c r="BUO40" s="3"/>
      <c r="BUP40" s="3"/>
      <c r="BUQ40" s="3"/>
      <c r="BUR40" s="3"/>
      <c r="BUS40" s="3"/>
      <c r="BUT40" s="3"/>
      <c r="BUU40" s="3"/>
      <c r="BUV40" s="3"/>
      <c r="BUW40" s="3"/>
      <c r="BUX40" s="3"/>
      <c r="BUY40" s="3"/>
      <c r="BUZ40" s="3"/>
      <c r="BVA40" s="3"/>
      <c r="BVB40" s="3"/>
      <c r="BVC40" s="3"/>
      <c r="BVD40" s="3"/>
      <c r="BVE40" s="3"/>
      <c r="BVF40" s="3"/>
      <c r="BVG40" s="3"/>
      <c r="BVH40" s="3"/>
      <c r="BVI40" s="3"/>
      <c r="BVJ40" s="3"/>
      <c r="BVK40" s="3"/>
      <c r="BVL40" s="3"/>
      <c r="BVM40" s="3"/>
      <c r="BVN40" s="3"/>
      <c r="BVO40" s="3"/>
      <c r="BVP40" s="3"/>
      <c r="BVQ40" s="3"/>
      <c r="BVR40" s="3"/>
      <c r="BVS40" s="3"/>
      <c r="BVT40" s="3"/>
      <c r="BVU40" s="3"/>
      <c r="BVV40" s="3"/>
      <c r="BVW40" s="3"/>
      <c r="BVX40" s="3"/>
      <c r="BVY40" s="3"/>
      <c r="BVZ40" s="3"/>
      <c r="BWA40" s="3"/>
      <c r="BWB40" s="3"/>
      <c r="BWC40" s="3"/>
      <c r="BWD40" s="3"/>
      <c r="BWE40" s="3"/>
      <c r="BWF40" s="3"/>
      <c r="BWG40" s="3"/>
      <c r="BWH40" s="3"/>
      <c r="BWI40" s="3"/>
      <c r="BWJ40" s="3"/>
      <c r="BWK40" s="3"/>
      <c r="BWL40" s="3"/>
      <c r="BWM40" s="3"/>
      <c r="BWN40" s="3"/>
      <c r="BWO40" s="3"/>
      <c r="BWP40" s="3"/>
      <c r="BWQ40" s="3"/>
      <c r="BWR40" s="3"/>
      <c r="BWS40" s="3"/>
      <c r="BWT40" s="3"/>
      <c r="BWU40" s="3"/>
      <c r="BWV40" s="3"/>
      <c r="BWW40" s="3"/>
      <c r="BWX40" s="3"/>
      <c r="BWY40" s="3"/>
      <c r="BWZ40" s="3"/>
      <c r="BXA40" s="3"/>
      <c r="BXB40" s="3"/>
      <c r="BXC40" s="3"/>
      <c r="BXD40" s="3"/>
      <c r="BXE40" s="3"/>
      <c r="BXF40" s="3"/>
      <c r="BXG40" s="3"/>
      <c r="BXH40" s="3"/>
      <c r="BXI40" s="3"/>
      <c r="BXJ40" s="3"/>
      <c r="BXK40" s="3"/>
      <c r="BXL40" s="3"/>
      <c r="BXM40" s="3"/>
      <c r="BXN40" s="3"/>
      <c r="BXO40" s="3"/>
      <c r="BXP40" s="3"/>
      <c r="BXQ40" s="3"/>
      <c r="BXR40" s="3"/>
      <c r="BXS40" s="3"/>
      <c r="BXT40" s="3"/>
      <c r="BXU40" s="3"/>
      <c r="BXV40" s="3"/>
      <c r="BXW40" s="3"/>
      <c r="BXX40" s="3"/>
      <c r="BXY40" s="3"/>
      <c r="BXZ40" s="3"/>
      <c r="BYA40" s="3"/>
      <c r="BYB40" s="3"/>
      <c r="BYC40" s="3"/>
      <c r="BYD40" s="3"/>
      <c r="BYE40" s="3"/>
      <c r="BYF40" s="3"/>
      <c r="BYG40" s="3"/>
      <c r="BYH40" s="3"/>
      <c r="BYI40" s="3"/>
      <c r="BYJ40" s="3"/>
      <c r="BYK40" s="3"/>
      <c r="BYL40" s="3"/>
      <c r="BYM40" s="3"/>
      <c r="BYN40" s="3"/>
      <c r="BYO40" s="3"/>
      <c r="BYP40" s="3"/>
      <c r="BYQ40" s="3"/>
      <c r="BYR40" s="3"/>
      <c r="BYS40" s="3"/>
      <c r="BYT40" s="3"/>
      <c r="BYU40" s="3"/>
      <c r="BYV40" s="3"/>
      <c r="BYW40" s="3"/>
      <c r="BYX40" s="3"/>
      <c r="BYY40" s="3"/>
      <c r="BYZ40" s="3"/>
      <c r="BZA40" s="3"/>
      <c r="BZB40" s="3"/>
      <c r="BZC40" s="3"/>
      <c r="BZD40" s="3"/>
      <c r="BZE40" s="3"/>
      <c r="BZF40" s="3"/>
      <c r="BZG40" s="3"/>
      <c r="BZH40" s="3"/>
      <c r="BZI40" s="3"/>
      <c r="BZJ40" s="3"/>
      <c r="BZK40" s="3"/>
      <c r="BZL40" s="3"/>
      <c r="BZM40" s="3"/>
      <c r="BZN40" s="3"/>
      <c r="BZO40" s="3"/>
      <c r="BZP40" s="3"/>
      <c r="BZQ40" s="3"/>
      <c r="BZR40" s="3"/>
      <c r="BZS40" s="3"/>
      <c r="BZT40" s="3"/>
      <c r="BZU40" s="3"/>
      <c r="BZV40" s="3"/>
      <c r="BZW40" s="3"/>
      <c r="BZX40" s="3"/>
      <c r="BZY40" s="3"/>
      <c r="BZZ40" s="3"/>
      <c r="CAA40" s="3"/>
      <c r="CAB40" s="3"/>
      <c r="CAC40" s="3"/>
      <c r="CAD40" s="3"/>
      <c r="CAE40" s="3"/>
      <c r="CAF40" s="3"/>
      <c r="CAG40" s="3"/>
      <c r="CAH40" s="3"/>
      <c r="CAI40" s="3"/>
      <c r="CAJ40" s="3"/>
      <c r="CAK40" s="3"/>
      <c r="CAL40" s="3"/>
      <c r="CAM40" s="3"/>
      <c r="CAN40" s="3"/>
      <c r="CAO40" s="3"/>
      <c r="CAP40" s="3"/>
      <c r="CAQ40" s="3"/>
      <c r="CAR40" s="3"/>
      <c r="CAS40" s="3"/>
      <c r="CAT40" s="3"/>
      <c r="CAU40" s="3"/>
      <c r="CAV40" s="3"/>
      <c r="CAW40" s="3"/>
      <c r="CAX40" s="3"/>
      <c r="CAY40" s="3"/>
      <c r="CAZ40" s="3"/>
      <c r="CBA40" s="3"/>
      <c r="CBB40" s="3"/>
      <c r="CBC40" s="3"/>
      <c r="CBD40" s="3"/>
      <c r="CBE40" s="3"/>
      <c r="CBF40" s="3"/>
      <c r="CBG40" s="3"/>
      <c r="CBH40" s="3"/>
      <c r="CBI40" s="3"/>
      <c r="CBJ40" s="3"/>
      <c r="CBK40" s="3"/>
      <c r="CBL40" s="3"/>
      <c r="CBM40" s="3"/>
      <c r="CBN40" s="3"/>
      <c r="CBO40" s="3"/>
      <c r="CBP40" s="3"/>
      <c r="CBQ40" s="3"/>
      <c r="CBR40" s="3"/>
      <c r="CBS40" s="3"/>
      <c r="CBT40" s="3"/>
      <c r="CBU40" s="3"/>
      <c r="CBV40" s="3"/>
      <c r="CBW40" s="3"/>
      <c r="CBX40" s="3"/>
      <c r="CBY40" s="3"/>
      <c r="CBZ40" s="3"/>
      <c r="CCA40" s="3"/>
      <c r="CCB40" s="3"/>
      <c r="CCC40" s="3"/>
      <c r="CCD40" s="3"/>
      <c r="CCE40" s="3"/>
      <c r="CCF40" s="3"/>
      <c r="CCG40" s="3"/>
      <c r="CCH40" s="3"/>
      <c r="CCI40" s="3"/>
      <c r="CCJ40" s="3"/>
      <c r="CCK40" s="3"/>
      <c r="CCL40" s="3"/>
      <c r="CCM40" s="3"/>
      <c r="CCN40" s="3"/>
      <c r="CCO40" s="3"/>
      <c r="CCP40" s="3"/>
      <c r="CCQ40" s="3"/>
      <c r="CCR40" s="3"/>
      <c r="CCS40" s="3"/>
      <c r="CCT40" s="3"/>
      <c r="CCU40" s="3"/>
      <c r="CCV40" s="3"/>
      <c r="CCW40" s="3"/>
      <c r="CCX40" s="3"/>
      <c r="CCY40" s="3"/>
      <c r="CCZ40" s="3"/>
      <c r="CDA40" s="3"/>
      <c r="CDB40" s="3"/>
      <c r="CDC40" s="3"/>
      <c r="CDD40" s="3"/>
      <c r="CDE40" s="3"/>
      <c r="CDF40" s="3"/>
      <c r="CDG40" s="3"/>
      <c r="CDH40" s="3"/>
      <c r="CDI40" s="3"/>
      <c r="CDJ40" s="3"/>
      <c r="CDK40" s="3"/>
      <c r="CDL40" s="3"/>
      <c r="CDM40" s="3"/>
      <c r="CDN40" s="3"/>
      <c r="CDO40" s="3"/>
      <c r="CDP40" s="3"/>
      <c r="CDQ40" s="3"/>
      <c r="CDR40" s="3"/>
      <c r="CDS40" s="3"/>
      <c r="CDT40" s="3"/>
      <c r="CDU40" s="3"/>
      <c r="CDV40" s="3"/>
      <c r="CDW40" s="3"/>
      <c r="CDX40" s="3"/>
      <c r="CDY40" s="3"/>
      <c r="CDZ40" s="3"/>
      <c r="CEA40" s="3"/>
      <c r="CEB40" s="3"/>
      <c r="CEC40" s="3"/>
      <c r="CED40" s="3"/>
      <c r="CEE40" s="3"/>
      <c r="CEF40" s="3"/>
      <c r="CEG40" s="3"/>
      <c r="CEH40" s="3"/>
      <c r="CEI40" s="3"/>
      <c r="CEJ40" s="3"/>
      <c r="CEK40" s="3"/>
      <c r="CEL40" s="3"/>
      <c r="CEM40" s="3"/>
      <c r="CEN40" s="3"/>
      <c r="CEO40" s="3"/>
      <c r="CEP40" s="3"/>
      <c r="CEQ40" s="3"/>
      <c r="CER40" s="3"/>
      <c r="CES40" s="3"/>
      <c r="CET40" s="3"/>
      <c r="CEU40" s="3"/>
      <c r="CEV40" s="3"/>
      <c r="CEW40" s="3"/>
      <c r="CEX40" s="3"/>
      <c r="CEY40" s="3"/>
      <c r="CEZ40" s="3"/>
      <c r="CFA40" s="3"/>
      <c r="CFB40" s="3"/>
      <c r="CFC40" s="3"/>
      <c r="CFD40" s="3"/>
      <c r="CFE40" s="3"/>
      <c r="CFF40" s="3"/>
      <c r="CFG40" s="3"/>
      <c r="CFH40" s="3"/>
      <c r="CFI40" s="3"/>
      <c r="CFJ40" s="3"/>
      <c r="CFK40" s="3"/>
      <c r="CFL40" s="3"/>
      <c r="CFM40" s="3"/>
      <c r="CFN40" s="3"/>
      <c r="CFO40" s="3"/>
      <c r="CFP40" s="3"/>
      <c r="CFQ40" s="3"/>
      <c r="CFR40" s="3"/>
      <c r="CFS40" s="3"/>
      <c r="CFT40" s="3"/>
      <c r="CFU40" s="3"/>
      <c r="CFV40" s="3"/>
      <c r="CFW40" s="3"/>
      <c r="CFX40" s="3"/>
      <c r="CFY40" s="3"/>
      <c r="CFZ40" s="3"/>
      <c r="CGA40" s="3"/>
      <c r="CGB40" s="3"/>
      <c r="CGC40" s="3"/>
      <c r="CGD40" s="3"/>
      <c r="CGE40" s="3"/>
      <c r="CGF40" s="3"/>
      <c r="CGG40" s="3"/>
      <c r="CGH40" s="3"/>
      <c r="CGI40" s="3"/>
      <c r="CGJ40" s="3"/>
      <c r="CGK40" s="3"/>
      <c r="CGL40" s="3"/>
      <c r="CGM40" s="3"/>
      <c r="CGN40" s="3"/>
      <c r="CGO40" s="3"/>
      <c r="CGP40" s="3"/>
      <c r="CGQ40" s="3"/>
      <c r="CGR40" s="3"/>
      <c r="CGS40" s="3"/>
      <c r="CGT40" s="3"/>
      <c r="CGU40" s="3"/>
      <c r="CGV40" s="3"/>
      <c r="CGW40" s="3"/>
      <c r="CGX40" s="3"/>
      <c r="CGY40" s="3"/>
      <c r="CGZ40" s="3"/>
      <c r="CHA40" s="3"/>
      <c r="CHB40" s="3"/>
      <c r="CHC40" s="3"/>
      <c r="CHD40" s="3"/>
      <c r="CHE40" s="3"/>
      <c r="CHF40" s="3"/>
      <c r="CHG40" s="3"/>
      <c r="CHH40" s="3"/>
      <c r="CHI40" s="3"/>
      <c r="CHJ40" s="3"/>
      <c r="CHK40" s="3"/>
      <c r="CHL40" s="3"/>
      <c r="CHM40" s="3"/>
      <c r="CHN40" s="3"/>
      <c r="CHO40" s="3"/>
      <c r="CHP40" s="3"/>
      <c r="CHQ40" s="3"/>
      <c r="CHR40" s="3"/>
      <c r="CHS40" s="3"/>
      <c r="CHT40" s="3"/>
      <c r="CHU40" s="3"/>
      <c r="CHV40" s="3"/>
      <c r="CHW40" s="3"/>
      <c r="CHX40" s="3"/>
      <c r="CHY40" s="3"/>
      <c r="CHZ40" s="3"/>
      <c r="CIA40" s="3"/>
      <c r="CIB40" s="3"/>
      <c r="CIC40" s="3"/>
      <c r="CID40" s="3"/>
      <c r="CIE40" s="3"/>
      <c r="CIF40" s="3"/>
      <c r="CIG40" s="3"/>
      <c r="CIH40" s="3"/>
      <c r="CII40" s="3"/>
      <c r="CIJ40" s="3"/>
      <c r="CIK40" s="3"/>
      <c r="CIL40" s="3"/>
      <c r="CIM40" s="3"/>
      <c r="CIN40" s="3"/>
      <c r="CIO40" s="3"/>
      <c r="CIP40" s="3"/>
      <c r="CIQ40" s="3"/>
      <c r="CIR40" s="3"/>
      <c r="CIS40" s="3"/>
      <c r="CIT40" s="3"/>
      <c r="CIU40" s="3"/>
      <c r="CIV40" s="3"/>
      <c r="CIW40" s="3"/>
      <c r="CIX40" s="3"/>
      <c r="CIY40" s="3"/>
      <c r="CIZ40" s="3"/>
      <c r="CJA40" s="3"/>
      <c r="CJB40" s="3"/>
      <c r="CJC40" s="3"/>
      <c r="CJD40" s="3"/>
      <c r="CJE40" s="3"/>
      <c r="CJF40" s="3"/>
      <c r="CJG40" s="3"/>
      <c r="CJH40" s="3"/>
      <c r="CJI40" s="3"/>
      <c r="CJJ40" s="3"/>
      <c r="CJK40" s="3"/>
      <c r="CJL40" s="3"/>
      <c r="CJM40" s="3"/>
      <c r="CJN40" s="3"/>
      <c r="CJO40" s="3"/>
      <c r="CJP40" s="3"/>
      <c r="CJQ40" s="3"/>
      <c r="CJR40" s="3"/>
      <c r="CJS40" s="3"/>
      <c r="CJT40" s="3"/>
      <c r="CJU40" s="3"/>
      <c r="CJV40" s="3"/>
      <c r="CJW40" s="3"/>
      <c r="CJX40" s="3"/>
      <c r="CJY40" s="3"/>
      <c r="CJZ40" s="3"/>
      <c r="CKA40" s="3"/>
      <c r="CKB40" s="3"/>
      <c r="CKC40" s="3"/>
      <c r="CKD40" s="3"/>
      <c r="CKE40" s="3"/>
      <c r="CKF40" s="3"/>
      <c r="CKG40" s="3"/>
      <c r="CKH40" s="3"/>
      <c r="CKI40" s="3"/>
      <c r="CKJ40" s="3"/>
      <c r="CKK40" s="3"/>
      <c r="CKL40" s="3"/>
      <c r="CKM40" s="3"/>
      <c r="CKN40" s="3"/>
      <c r="CKO40" s="3"/>
      <c r="CKP40" s="3"/>
      <c r="CKQ40" s="3"/>
      <c r="CKR40" s="3"/>
      <c r="CKS40" s="3"/>
      <c r="CKT40" s="3"/>
      <c r="CKU40" s="3"/>
      <c r="CKV40" s="3"/>
      <c r="CKW40" s="3"/>
      <c r="CKX40" s="3"/>
      <c r="CKY40" s="3"/>
      <c r="CKZ40" s="3"/>
      <c r="CLA40" s="3"/>
      <c r="CLB40" s="3"/>
      <c r="CLC40" s="3"/>
      <c r="CLD40" s="3"/>
      <c r="CLE40" s="3"/>
      <c r="CLF40" s="3"/>
      <c r="CLG40" s="3"/>
      <c r="CLH40" s="3"/>
      <c r="CLI40" s="3"/>
      <c r="CLJ40" s="3"/>
      <c r="CLK40" s="3"/>
      <c r="CLL40" s="3"/>
      <c r="CLM40" s="3"/>
      <c r="CLN40" s="3"/>
      <c r="CLO40" s="3"/>
      <c r="CLP40" s="3"/>
      <c r="CLQ40" s="3"/>
      <c r="CLR40" s="3"/>
      <c r="CLS40" s="3"/>
      <c r="CLT40" s="3"/>
      <c r="CLU40" s="3"/>
      <c r="CLV40" s="3"/>
      <c r="CLW40" s="3"/>
      <c r="CLX40" s="3"/>
      <c r="CLY40" s="3"/>
      <c r="CLZ40" s="3"/>
      <c r="CMA40" s="3"/>
      <c r="CMB40" s="3"/>
      <c r="CMC40" s="3"/>
      <c r="CMD40" s="3"/>
      <c r="CME40" s="3"/>
      <c r="CMF40" s="3"/>
      <c r="CMG40" s="3"/>
      <c r="CMH40" s="3"/>
      <c r="CMI40" s="3"/>
      <c r="CMJ40" s="3"/>
      <c r="CMK40" s="3"/>
      <c r="CML40" s="3"/>
      <c r="CMM40" s="3"/>
      <c r="CMN40" s="3"/>
      <c r="CMO40" s="3"/>
      <c r="CMP40" s="3"/>
      <c r="CMQ40" s="3"/>
      <c r="CMR40" s="3"/>
      <c r="CMS40" s="3"/>
      <c r="CMT40" s="3"/>
      <c r="CMU40" s="3"/>
      <c r="CMV40" s="3"/>
      <c r="CMW40" s="3"/>
      <c r="CMX40" s="3"/>
      <c r="CMY40" s="3"/>
      <c r="CMZ40" s="3"/>
      <c r="CNA40" s="3"/>
      <c r="CNB40" s="3"/>
      <c r="CNC40" s="3"/>
      <c r="CND40" s="3"/>
      <c r="CNE40" s="3"/>
      <c r="CNF40" s="3"/>
      <c r="CNG40" s="3"/>
      <c r="CNH40" s="3"/>
      <c r="CNI40" s="3"/>
      <c r="CNJ40" s="3"/>
      <c r="CNK40" s="3"/>
      <c r="CNL40" s="3"/>
      <c r="CNM40" s="3"/>
      <c r="CNN40" s="3"/>
      <c r="CNO40" s="3"/>
      <c r="CNP40" s="3"/>
      <c r="CNQ40" s="3"/>
      <c r="CNR40" s="3"/>
      <c r="CNS40" s="3"/>
      <c r="CNT40" s="3"/>
      <c r="CNU40" s="3"/>
      <c r="CNV40" s="3"/>
      <c r="CNW40" s="3"/>
      <c r="CNX40" s="3"/>
      <c r="CNY40" s="3"/>
      <c r="CNZ40" s="3"/>
      <c r="COA40" s="3"/>
      <c r="COB40" s="3"/>
      <c r="COC40" s="3"/>
      <c r="COD40" s="3"/>
      <c r="COE40" s="3"/>
      <c r="COF40" s="3"/>
      <c r="COG40" s="3"/>
      <c r="COH40" s="3"/>
      <c r="COI40" s="3"/>
      <c r="COJ40" s="3"/>
      <c r="COK40" s="3"/>
      <c r="COL40" s="3"/>
      <c r="COM40" s="3"/>
      <c r="CON40" s="3"/>
      <c r="COO40" s="3"/>
      <c r="COP40" s="3"/>
      <c r="COQ40" s="3"/>
      <c r="COR40" s="3"/>
      <c r="COS40" s="3"/>
      <c r="COT40" s="3"/>
      <c r="COU40" s="3"/>
      <c r="COV40" s="3"/>
      <c r="COW40" s="3"/>
      <c r="COX40" s="3"/>
      <c r="COY40" s="3"/>
      <c r="COZ40" s="3"/>
      <c r="CPA40" s="3"/>
      <c r="CPB40" s="3"/>
      <c r="CPC40" s="3"/>
      <c r="CPD40" s="3"/>
      <c r="CPE40" s="3"/>
      <c r="CPF40" s="3"/>
      <c r="CPG40" s="3"/>
      <c r="CPH40" s="3"/>
      <c r="CPI40" s="3"/>
      <c r="CPJ40" s="3"/>
      <c r="CPK40" s="3"/>
      <c r="CPL40" s="3"/>
      <c r="CPM40" s="3"/>
      <c r="CPN40" s="3"/>
      <c r="CPO40" s="3"/>
      <c r="CPP40" s="3"/>
      <c r="CPQ40" s="3"/>
      <c r="CPR40" s="3"/>
      <c r="CPS40" s="3"/>
      <c r="CPT40" s="3"/>
      <c r="CPU40" s="3"/>
      <c r="CPV40" s="3"/>
      <c r="CPW40" s="3"/>
      <c r="CPX40" s="3"/>
      <c r="CPY40" s="3"/>
      <c r="CPZ40" s="3"/>
      <c r="CQA40" s="3"/>
      <c r="CQB40" s="3"/>
      <c r="CQC40" s="3"/>
      <c r="CQD40" s="3"/>
      <c r="CQE40" s="3"/>
      <c r="CQF40" s="3"/>
      <c r="CQG40" s="3"/>
      <c r="CQH40" s="3"/>
      <c r="CQI40" s="3"/>
      <c r="CQJ40" s="3"/>
      <c r="CQK40" s="3"/>
      <c r="CQL40" s="3"/>
      <c r="CQM40" s="3"/>
      <c r="CQN40" s="3"/>
      <c r="CQO40" s="3"/>
      <c r="CQP40" s="3"/>
      <c r="CQQ40" s="3"/>
      <c r="CQR40" s="3"/>
      <c r="CQS40" s="3"/>
      <c r="CQT40" s="3"/>
      <c r="CQU40" s="3"/>
      <c r="CQV40" s="3"/>
      <c r="CQW40" s="3"/>
      <c r="CQX40" s="3"/>
      <c r="CQY40" s="3"/>
      <c r="CQZ40" s="3"/>
      <c r="CRA40" s="3"/>
      <c r="CRB40" s="3"/>
      <c r="CRC40" s="3"/>
      <c r="CRD40" s="3"/>
      <c r="CRE40" s="3"/>
      <c r="CRF40" s="3"/>
      <c r="CRG40" s="3"/>
      <c r="CRH40" s="3"/>
      <c r="CRI40" s="3"/>
      <c r="CRJ40" s="3"/>
      <c r="CRK40" s="3"/>
      <c r="CRL40" s="3"/>
      <c r="CRM40" s="3"/>
      <c r="CRN40" s="3"/>
      <c r="CRO40" s="3"/>
      <c r="CRP40" s="3"/>
      <c r="CRQ40" s="3"/>
      <c r="CRR40" s="3"/>
      <c r="CRS40" s="3"/>
      <c r="CRT40" s="3"/>
      <c r="CRU40" s="3"/>
      <c r="CRV40" s="3"/>
      <c r="CRW40" s="3"/>
      <c r="CRX40" s="3"/>
      <c r="CRY40" s="3"/>
      <c r="CRZ40" s="3"/>
      <c r="CSA40" s="3"/>
      <c r="CSB40" s="3"/>
      <c r="CSC40" s="3"/>
      <c r="CSD40" s="3"/>
      <c r="CSE40" s="3"/>
      <c r="CSF40" s="3"/>
      <c r="CSG40" s="3"/>
      <c r="CSH40" s="3"/>
      <c r="CSI40" s="3"/>
      <c r="CSJ40" s="3"/>
      <c r="CSK40" s="3"/>
      <c r="CSL40" s="3"/>
      <c r="CSM40" s="3"/>
      <c r="CSN40" s="3"/>
      <c r="CSO40" s="3"/>
      <c r="CSP40" s="3"/>
      <c r="CSQ40" s="3"/>
      <c r="CSR40" s="3"/>
      <c r="CSS40" s="3"/>
      <c r="CST40" s="3"/>
      <c r="CSU40" s="3"/>
      <c r="CSV40" s="3"/>
      <c r="CSW40" s="3"/>
      <c r="CSX40" s="3"/>
      <c r="CSY40" s="3"/>
      <c r="CSZ40" s="3"/>
      <c r="CTA40" s="3"/>
      <c r="CTB40" s="3"/>
      <c r="CTC40" s="3"/>
      <c r="CTD40" s="3"/>
      <c r="CTE40" s="3"/>
      <c r="CTF40" s="3"/>
      <c r="CTG40" s="3"/>
      <c r="CTH40" s="3"/>
      <c r="CTI40" s="3"/>
      <c r="CTJ40" s="3"/>
      <c r="CTK40" s="3"/>
      <c r="CTL40" s="3"/>
      <c r="CTM40" s="3"/>
      <c r="CTN40" s="3"/>
      <c r="CTO40" s="3"/>
      <c r="CTP40" s="3"/>
      <c r="CTQ40" s="3"/>
      <c r="CTR40" s="3"/>
      <c r="CTS40" s="3"/>
      <c r="CTT40" s="3"/>
      <c r="CTU40" s="3"/>
      <c r="CTV40" s="3"/>
      <c r="CTW40" s="3"/>
      <c r="CTX40" s="3"/>
      <c r="CTY40" s="3"/>
      <c r="CTZ40" s="3"/>
      <c r="CUA40" s="3"/>
      <c r="CUB40" s="3"/>
      <c r="CUC40" s="3"/>
      <c r="CUD40" s="3"/>
      <c r="CUE40" s="3"/>
      <c r="CUF40" s="3"/>
      <c r="CUG40" s="3"/>
      <c r="CUH40" s="3"/>
      <c r="CUI40" s="3"/>
      <c r="CUJ40" s="3"/>
      <c r="CUK40" s="3"/>
      <c r="CUL40" s="3"/>
      <c r="CUM40" s="3"/>
      <c r="CUN40" s="3"/>
      <c r="CUO40" s="3"/>
      <c r="CUP40" s="3"/>
      <c r="CUQ40" s="3"/>
      <c r="CUR40" s="3"/>
      <c r="CUS40" s="3"/>
      <c r="CUT40" s="3"/>
      <c r="CUU40" s="3"/>
      <c r="CUV40" s="3"/>
      <c r="CUW40" s="3"/>
      <c r="CUX40" s="3"/>
      <c r="CUY40" s="3"/>
      <c r="CUZ40" s="3"/>
      <c r="CVA40" s="3"/>
      <c r="CVB40" s="3"/>
      <c r="CVC40" s="3"/>
      <c r="CVD40" s="3"/>
      <c r="CVE40" s="3"/>
      <c r="CVF40" s="3"/>
      <c r="CVG40" s="3"/>
      <c r="CVH40" s="3"/>
      <c r="CVI40" s="3"/>
      <c r="CVJ40" s="3"/>
      <c r="CVK40" s="3"/>
      <c r="CVL40" s="3"/>
      <c r="CVM40" s="3"/>
      <c r="CVN40" s="3"/>
      <c r="CVO40" s="3"/>
      <c r="CVP40" s="3"/>
      <c r="CVQ40" s="3"/>
      <c r="CVR40" s="3"/>
      <c r="CVS40" s="3"/>
      <c r="CVT40" s="3"/>
      <c r="CVU40" s="3"/>
      <c r="CVV40" s="3"/>
      <c r="CVW40" s="3"/>
      <c r="CVX40" s="3"/>
      <c r="CVY40" s="3"/>
      <c r="CVZ40" s="3"/>
      <c r="CWA40" s="3"/>
      <c r="CWB40" s="3"/>
      <c r="CWC40" s="3"/>
      <c r="CWD40" s="3"/>
      <c r="CWE40" s="3"/>
      <c r="CWF40" s="3"/>
      <c r="CWG40" s="3"/>
      <c r="CWH40" s="3"/>
      <c r="CWI40" s="3"/>
      <c r="CWJ40" s="3"/>
      <c r="CWK40" s="3"/>
      <c r="CWL40" s="3"/>
      <c r="CWM40" s="3"/>
      <c r="CWN40" s="3"/>
      <c r="CWO40" s="3"/>
      <c r="CWP40" s="3"/>
      <c r="CWQ40" s="3"/>
      <c r="CWR40" s="3"/>
      <c r="CWS40" s="3"/>
      <c r="CWT40" s="3"/>
      <c r="CWU40" s="3"/>
      <c r="CWV40" s="3"/>
      <c r="CWW40" s="3"/>
      <c r="CWX40" s="3"/>
      <c r="CWY40" s="3"/>
      <c r="CWZ40" s="3"/>
      <c r="CXA40" s="3"/>
      <c r="CXB40" s="3"/>
      <c r="CXC40" s="3"/>
      <c r="CXD40" s="3"/>
      <c r="CXE40" s="3"/>
      <c r="CXF40" s="3"/>
      <c r="CXG40" s="3"/>
      <c r="CXH40" s="3"/>
      <c r="CXI40" s="3"/>
      <c r="CXJ40" s="3"/>
      <c r="CXK40" s="3"/>
      <c r="CXL40" s="3"/>
      <c r="CXM40" s="3"/>
      <c r="CXN40" s="3"/>
      <c r="CXO40" s="3"/>
      <c r="CXP40" s="3"/>
      <c r="CXQ40" s="3"/>
      <c r="CXR40" s="3"/>
      <c r="CXS40" s="3"/>
      <c r="CXT40" s="3"/>
      <c r="CXU40" s="3"/>
      <c r="CXV40" s="3"/>
      <c r="CXW40" s="3"/>
      <c r="CXX40" s="3"/>
      <c r="CXY40" s="3"/>
      <c r="CXZ40" s="3"/>
      <c r="CYA40" s="3"/>
      <c r="CYB40" s="3"/>
      <c r="CYC40" s="3"/>
      <c r="CYD40" s="3"/>
      <c r="CYE40" s="3"/>
      <c r="CYF40" s="3"/>
      <c r="CYG40" s="3"/>
      <c r="CYH40" s="3"/>
      <c r="CYI40" s="3"/>
      <c r="CYJ40" s="3"/>
      <c r="CYK40" s="3"/>
      <c r="CYL40" s="3"/>
      <c r="CYM40" s="3"/>
      <c r="CYN40" s="3"/>
      <c r="CYO40" s="3"/>
      <c r="CYP40" s="3"/>
      <c r="CYQ40" s="3"/>
      <c r="CYR40" s="3"/>
      <c r="CYS40" s="3"/>
      <c r="CYT40" s="3"/>
      <c r="CYU40" s="3"/>
      <c r="CYV40" s="3"/>
      <c r="CYW40" s="3"/>
      <c r="CYX40" s="3"/>
      <c r="CYY40" s="3"/>
      <c r="CYZ40" s="3"/>
      <c r="CZA40" s="3"/>
      <c r="CZB40" s="3"/>
      <c r="CZC40" s="3"/>
      <c r="CZD40" s="3"/>
      <c r="CZE40" s="3"/>
      <c r="CZF40" s="3"/>
      <c r="CZG40" s="3"/>
      <c r="CZH40" s="3"/>
      <c r="CZI40" s="3"/>
      <c r="CZJ40" s="3"/>
      <c r="CZK40" s="3"/>
      <c r="CZL40" s="3"/>
      <c r="CZM40" s="3"/>
      <c r="CZN40" s="3"/>
      <c r="CZO40" s="3"/>
      <c r="CZP40" s="3"/>
      <c r="CZQ40" s="3"/>
      <c r="CZR40" s="3"/>
      <c r="CZS40" s="3"/>
      <c r="CZT40" s="3"/>
      <c r="CZU40" s="3"/>
      <c r="CZV40" s="3"/>
      <c r="CZW40" s="3"/>
      <c r="CZX40" s="3"/>
      <c r="CZY40" s="3"/>
      <c r="CZZ40" s="3"/>
      <c r="DAA40" s="3"/>
      <c r="DAB40" s="3"/>
      <c r="DAC40" s="3"/>
      <c r="DAD40" s="3"/>
      <c r="DAE40" s="3"/>
      <c r="DAF40" s="3"/>
      <c r="DAG40" s="3"/>
      <c r="DAH40" s="3"/>
      <c r="DAI40" s="3"/>
      <c r="DAJ40" s="3"/>
      <c r="DAK40" s="3"/>
      <c r="DAL40" s="3"/>
      <c r="DAM40" s="3"/>
      <c r="DAN40" s="3"/>
      <c r="DAO40" s="3"/>
      <c r="DAP40" s="3"/>
      <c r="DAQ40" s="3"/>
      <c r="DAR40" s="3"/>
      <c r="DAS40" s="3"/>
      <c r="DAT40" s="3"/>
      <c r="DAU40" s="3"/>
      <c r="DAV40" s="3"/>
      <c r="DAW40" s="3"/>
      <c r="DAX40" s="3"/>
      <c r="DAY40" s="3"/>
      <c r="DAZ40" s="3"/>
      <c r="DBA40" s="3"/>
      <c r="DBB40" s="3"/>
      <c r="DBC40" s="3"/>
      <c r="DBD40" s="3"/>
      <c r="DBE40" s="3"/>
      <c r="DBF40" s="3"/>
      <c r="DBG40" s="3"/>
      <c r="DBH40" s="3"/>
      <c r="DBI40" s="3"/>
      <c r="DBJ40" s="3"/>
      <c r="DBK40" s="3"/>
      <c r="DBL40" s="3"/>
      <c r="DBM40" s="3"/>
      <c r="DBN40" s="3"/>
      <c r="DBO40" s="3"/>
      <c r="DBP40" s="3"/>
      <c r="DBQ40" s="3"/>
      <c r="DBR40" s="3"/>
      <c r="DBS40" s="3"/>
      <c r="DBT40" s="3"/>
      <c r="DBU40" s="3"/>
      <c r="DBV40" s="3"/>
      <c r="DBW40" s="3"/>
      <c r="DBX40" s="3"/>
      <c r="DBY40" s="3"/>
      <c r="DBZ40" s="3"/>
      <c r="DCA40" s="3"/>
      <c r="DCB40" s="3"/>
      <c r="DCC40" s="3"/>
      <c r="DCD40" s="3"/>
      <c r="DCE40" s="3"/>
      <c r="DCF40" s="3"/>
      <c r="DCG40" s="3"/>
      <c r="DCH40" s="3"/>
      <c r="DCI40" s="3"/>
      <c r="DCJ40" s="3"/>
      <c r="DCK40" s="3"/>
      <c r="DCL40" s="3"/>
      <c r="DCM40" s="3"/>
      <c r="DCN40" s="3"/>
      <c r="DCO40" s="3"/>
      <c r="DCP40" s="3"/>
      <c r="DCQ40" s="3"/>
      <c r="DCR40" s="3"/>
      <c r="DCS40" s="3"/>
      <c r="DCT40" s="3"/>
      <c r="DCU40" s="3"/>
      <c r="DCV40" s="3"/>
      <c r="DCW40" s="3"/>
      <c r="DCX40" s="3"/>
      <c r="DCY40" s="3"/>
      <c r="DCZ40" s="3"/>
      <c r="DDA40" s="3"/>
      <c r="DDB40" s="3"/>
      <c r="DDC40" s="3"/>
      <c r="DDD40" s="3"/>
      <c r="DDE40" s="3"/>
      <c r="DDF40" s="3"/>
      <c r="DDG40" s="3"/>
      <c r="DDH40" s="3"/>
      <c r="DDI40" s="3"/>
      <c r="DDJ40" s="3"/>
      <c r="DDK40" s="3"/>
      <c r="DDL40" s="3"/>
      <c r="DDM40" s="3"/>
      <c r="DDN40" s="3"/>
      <c r="DDO40" s="3"/>
      <c r="DDP40" s="3"/>
      <c r="DDQ40" s="3"/>
      <c r="DDR40" s="3"/>
      <c r="DDS40" s="3"/>
      <c r="DDT40" s="3"/>
      <c r="DDU40" s="3"/>
      <c r="DDV40" s="3"/>
      <c r="DDW40" s="3"/>
      <c r="DDX40" s="3"/>
      <c r="DDY40" s="3"/>
      <c r="DDZ40" s="3"/>
      <c r="DEA40" s="3"/>
      <c r="DEB40" s="3"/>
      <c r="DEC40" s="3"/>
      <c r="DED40" s="3"/>
      <c r="DEE40" s="3"/>
      <c r="DEF40" s="3"/>
      <c r="DEG40" s="3"/>
      <c r="DEH40" s="3"/>
      <c r="DEI40" s="3"/>
      <c r="DEJ40" s="3"/>
      <c r="DEK40" s="3"/>
      <c r="DEL40" s="3"/>
      <c r="DEM40" s="3"/>
      <c r="DEN40" s="3"/>
      <c r="DEO40" s="3"/>
      <c r="DEP40" s="3"/>
      <c r="DEQ40" s="3"/>
      <c r="DER40" s="3"/>
      <c r="DES40" s="3"/>
      <c r="DET40" s="3"/>
      <c r="DEU40" s="3"/>
      <c r="DEV40" s="3"/>
      <c r="DEW40" s="3"/>
      <c r="DEX40" s="3"/>
      <c r="DEY40" s="3"/>
      <c r="DEZ40" s="3"/>
      <c r="DFA40" s="3"/>
      <c r="DFB40" s="3"/>
      <c r="DFC40" s="3"/>
      <c r="DFD40" s="3"/>
      <c r="DFE40" s="3"/>
      <c r="DFF40" s="3"/>
      <c r="DFG40" s="3"/>
      <c r="DFH40" s="3"/>
      <c r="DFI40" s="3"/>
      <c r="DFJ40" s="3"/>
      <c r="DFK40" s="3"/>
      <c r="DFL40" s="3"/>
      <c r="DFM40" s="3"/>
      <c r="DFN40" s="3"/>
      <c r="DFO40" s="3"/>
      <c r="DFP40" s="3"/>
      <c r="DFQ40" s="3"/>
      <c r="DFR40" s="3"/>
      <c r="DFS40" s="3"/>
      <c r="DFT40" s="3"/>
      <c r="DFU40" s="3"/>
      <c r="DFV40" s="3"/>
      <c r="DFW40" s="3"/>
      <c r="DFX40" s="3"/>
      <c r="DFY40" s="3"/>
      <c r="DFZ40" s="3"/>
      <c r="DGA40" s="3"/>
      <c r="DGB40" s="3"/>
      <c r="DGC40" s="3"/>
      <c r="DGD40" s="3"/>
      <c r="DGE40" s="3"/>
      <c r="DGF40" s="3"/>
      <c r="DGG40" s="3"/>
      <c r="DGH40" s="3"/>
      <c r="DGI40" s="3"/>
      <c r="DGJ40" s="3"/>
      <c r="DGK40" s="3"/>
      <c r="DGL40" s="3"/>
      <c r="DGM40" s="3"/>
      <c r="DGN40" s="3"/>
      <c r="DGO40" s="3"/>
      <c r="DGP40" s="3"/>
      <c r="DGQ40" s="3"/>
      <c r="DGR40" s="3"/>
      <c r="DGS40" s="3"/>
      <c r="DGT40" s="3"/>
      <c r="DGU40" s="3"/>
      <c r="DGV40" s="3"/>
      <c r="DGW40" s="3"/>
      <c r="DGX40" s="3"/>
      <c r="DGY40" s="3"/>
      <c r="DGZ40" s="3"/>
      <c r="DHA40" s="3"/>
      <c r="DHB40" s="3"/>
      <c r="DHC40" s="3"/>
      <c r="DHD40" s="3"/>
      <c r="DHE40" s="3"/>
      <c r="DHF40" s="3"/>
      <c r="DHG40" s="3"/>
      <c r="DHH40" s="3"/>
      <c r="DHI40" s="3"/>
      <c r="DHJ40" s="3"/>
      <c r="DHK40" s="3"/>
      <c r="DHL40" s="3"/>
      <c r="DHM40" s="3"/>
      <c r="DHN40" s="3"/>
      <c r="DHO40" s="3"/>
      <c r="DHP40" s="3"/>
      <c r="DHQ40" s="3"/>
      <c r="DHR40" s="3"/>
      <c r="DHS40" s="3"/>
      <c r="DHT40" s="3"/>
      <c r="DHU40" s="3"/>
      <c r="DHV40" s="3"/>
      <c r="DHW40" s="3"/>
      <c r="DHX40" s="3"/>
      <c r="DHY40" s="3"/>
      <c r="DHZ40" s="3"/>
      <c r="DIA40" s="3"/>
      <c r="DIB40" s="3"/>
      <c r="DIC40" s="3"/>
      <c r="DID40" s="3"/>
      <c r="DIE40" s="3"/>
      <c r="DIF40" s="3"/>
      <c r="DIG40" s="3"/>
      <c r="DIH40" s="3"/>
      <c r="DII40" s="3"/>
      <c r="DIJ40" s="3"/>
      <c r="DIK40" s="3"/>
      <c r="DIL40" s="3"/>
      <c r="DIM40" s="3"/>
      <c r="DIN40" s="3"/>
      <c r="DIO40" s="3"/>
      <c r="DIP40" s="3"/>
      <c r="DIQ40" s="3"/>
      <c r="DIR40" s="3"/>
      <c r="DIS40" s="3"/>
      <c r="DIT40" s="3"/>
      <c r="DIU40" s="3"/>
      <c r="DIV40" s="3"/>
      <c r="DIW40" s="3"/>
      <c r="DIX40" s="3"/>
      <c r="DIY40" s="3"/>
      <c r="DIZ40" s="3"/>
      <c r="DJA40" s="3"/>
      <c r="DJB40" s="3"/>
      <c r="DJC40" s="3"/>
      <c r="DJD40" s="3"/>
      <c r="DJE40" s="3"/>
      <c r="DJF40" s="3"/>
      <c r="DJG40" s="3"/>
      <c r="DJH40" s="3"/>
      <c r="DJI40" s="3"/>
      <c r="DJJ40" s="3"/>
      <c r="DJK40" s="3"/>
      <c r="DJL40" s="3"/>
      <c r="DJM40" s="3"/>
      <c r="DJN40" s="3"/>
      <c r="DJO40" s="3"/>
      <c r="DJP40" s="3"/>
      <c r="DJQ40" s="3"/>
      <c r="DJR40" s="3"/>
      <c r="DJS40" s="3"/>
      <c r="DJT40" s="3"/>
      <c r="DJU40" s="3"/>
      <c r="DJV40" s="3"/>
      <c r="DJW40" s="3"/>
      <c r="DJX40" s="3"/>
      <c r="DJY40" s="3"/>
      <c r="DJZ40" s="3"/>
      <c r="DKA40" s="3"/>
      <c r="DKB40" s="3"/>
      <c r="DKC40" s="3"/>
      <c r="DKD40" s="3"/>
      <c r="DKE40" s="3"/>
      <c r="DKF40" s="3"/>
      <c r="DKG40" s="3"/>
      <c r="DKH40" s="3"/>
      <c r="DKI40" s="3"/>
      <c r="DKJ40" s="3"/>
      <c r="DKK40" s="3"/>
      <c r="DKL40" s="3"/>
      <c r="DKM40" s="3"/>
      <c r="DKN40" s="3"/>
      <c r="DKO40" s="3"/>
      <c r="DKP40" s="3"/>
      <c r="DKQ40" s="3"/>
      <c r="DKR40" s="3"/>
      <c r="DKS40" s="3"/>
      <c r="DKT40" s="3"/>
      <c r="DKU40" s="3"/>
      <c r="DKV40" s="3"/>
      <c r="DKW40" s="3"/>
      <c r="DKX40" s="3"/>
      <c r="DKY40" s="3"/>
      <c r="DKZ40" s="3"/>
      <c r="DLA40" s="3"/>
      <c r="DLB40" s="3"/>
      <c r="DLC40" s="3"/>
      <c r="DLD40" s="3"/>
      <c r="DLE40" s="3"/>
      <c r="DLF40" s="3"/>
      <c r="DLG40" s="3"/>
      <c r="DLH40" s="3"/>
      <c r="DLI40" s="3"/>
      <c r="DLJ40" s="3"/>
      <c r="DLK40" s="3"/>
      <c r="DLL40" s="3"/>
      <c r="DLM40" s="3"/>
      <c r="DLN40" s="3"/>
      <c r="DLO40" s="3"/>
      <c r="DLP40" s="3"/>
      <c r="DLQ40" s="3"/>
      <c r="DLR40" s="3"/>
      <c r="DLS40" s="3"/>
      <c r="DLT40" s="3"/>
      <c r="DLU40" s="3"/>
      <c r="DLV40" s="3"/>
      <c r="DLW40" s="3"/>
      <c r="DLX40" s="3"/>
      <c r="DLY40" s="3"/>
      <c r="DLZ40" s="3"/>
      <c r="DMA40" s="3"/>
      <c r="DMB40" s="3"/>
      <c r="DMC40" s="3"/>
      <c r="DMD40" s="3"/>
      <c r="DME40" s="3"/>
      <c r="DMF40" s="3"/>
      <c r="DMG40" s="3"/>
      <c r="DMH40" s="3"/>
      <c r="DMI40" s="3"/>
      <c r="DMJ40" s="3"/>
      <c r="DMK40" s="3"/>
      <c r="DML40" s="3"/>
      <c r="DMM40" s="3"/>
      <c r="DMN40" s="3"/>
      <c r="DMO40" s="3"/>
      <c r="DMP40" s="3"/>
      <c r="DMQ40" s="3"/>
      <c r="DMR40" s="3"/>
      <c r="DMS40" s="3"/>
      <c r="DMT40" s="3"/>
      <c r="DMU40" s="3"/>
      <c r="DMV40" s="3"/>
      <c r="DMW40" s="3"/>
      <c r="DMX40" s="3"/>
      <c r="DMY40" s="3"/>
      <c r="DMZ40" s="3"/>
      <c r="DNA40" s="3"/>
      <c r="DNB40" s="3"/>
      <c r="DNC40" s="3"/>
      <c r="DND40" s="3"/>
      <c r="DNE40" s="3"/>
      <c r="DNF40" s="3"/>
      <c r="DNG40" s="3"/>
      <c r="DNH40" s="3"/>
      <c r="DNI40" s="3"/>
      <c r="DNJ40" s="3"/>
      <c r="DNK40" s="3"/>
      <c r="DNL40" s="3"/>
      <c r="DNM40" s="3"/>
      <c r="DNN40" s="3"/>
      <c r="DNO40" s="3"/>
      <c r="DNP40" s="3"/>
      <c r="DNQ40" s="3"/>
      <c r="DNR40" s="3"/>
      <c r="DNS40" s="3"/>
      <c r="DNT40" s="3"/>
      <c r="DNU40" s="3"/>
      <c r="DNV40" s="3"/>
      <c r="DNW40" s="3"/>
      <c r="DNX40" s="3"/>
      <c r="DNY40" s="3"/>
      <c r="DNZ40" s="3"/>
      <c r="DOA40" s="3"/>
      <c r="DOB40" s="3"/>
      <c r="DOC40" s="3"/>
      <c r="DOD40" s="3"/>
      <c r="DOE40" s="3"/>
      <c r="DOF40" s="3"/>
      <c r="DOG40" s="3"/>
      <c r="DOH40" s="3"/>
      <c r="DOI40" s="3"/>
      <c r="DOJ40" s="3"/>
      <c r="DOK40" s="3"/>
      <c r="DOL40" s="3"/>
      <c r="DOM40" s="3"/>
      <c r="DON40" s="3"/>
      <c r="DOO40" s="3"/>
      <c r="DOP40" s="3"/>
      <c r="DOQ40" s="3"/>
      <c r="DOR40" s="3"/>
      <c r="DOS40" s="3"/>
      <c r="DOT40" s="3"/>
      <c r="DOU40" s="3"/>
      <c r="DOV40" s="3"/>
      <c r="DOW40" s="3"/>
      <c r="DOX40" s="3"/>
      <c r="DOY40" s="3"/>
      <c r="DOZ40" s="3"/>
      <c r="DPA40" s="3"/>
      <c r="DPB40" s="3"/>
      <c r="DPC40" s="3"/>
      <c r="DPD40" s="3"/>
      <c r="DPE40" s="3"/>
      <c r="DPF40" s="3"/>
      <c r="DPG40" s="3"/>
      <c r="DPH40" s="3"/>
      <c r="DPI40" s="3"/>
      <c r="DPJ40" s="3"/>
      <c r="DPK40" s="3"/>
      <c r="DPL40" s="3"/>
      <c r="DPM40" s="3"/>
      <c r="DPN40" s="3"/>
      <c r="DPO40" s="3"/>
      <c r="DPP40" s="3"/>
      <c r="DPQ40" s="3"/>
      <c r="DPR40" s="3"/>
      <c r="DPS40" s="3"/>
      <c r="DPT40" s="3"/>
      <c r="DPU40" s="3"/>
      <c r="DPV40" s="3"/>
      <c r="DPW40" s="3"/>
      <c r="DPX40" s="3"/>
      <c r="DPY40" s="3"/>
      <c r="DPZ40" s="3"/>
      <c r="DQA40" s="3"/>
      <c r="DQB40" s="3"/>
      <c r="DQC40" s="3"/>
      <c r="DQD40" s="3"/>
      <c r="DQE40" s="3"/>
      <c r="DQF40" s="3"/>
      <c r="DQG40" s="3"/>
      <c r="DQH40" s="3"/>
      <c r="DQI40" s="3"/>
      <c r="DQJ40" s="3"/>
      <c r="DQK40" s="3"/>
      <c r="DQL40" s="3"/>
      <c r="DQM40" s="3"/>
      <c r="DQN40" s="3"/>
      <c r="DQO40" s="3"/>
      <c r="DQP40" s="3"/>
      <c r="DQQ40" s="3"/>
      <c r="DQR40" s="3"/>
      <c r="DQS40" s="3"/>
      <c r="DQT40" s="3"/>
      <c r="DQU40" s="3"/>
      <c r="DQV40" s="3"/>
      <c r="DQW40" s="3"/>
      <c r="DQX40" s="3"/>
      <c r="DQY40" s="3"/>
      <c r="DQZ40" s="3"/>
      <c r="DRA40" s="3"/>
      <c r="DRB40" s="3"/>
      <c r="DRC40" s="3"/>
      <c r="DRD40" s="3"/>
      <c r="DRE40" s="3"/>
      <c r="DRF40" s="3"/>
      <c r="DRG40" s="3"/>
      <c r="DRH40" s="3"/>
      <c r="DRI40" s="3"/>
      <c r="DRJ40" s="3"/>
      <c r="DRK40" s="3"/>
      <c r="DRL40" s="3"/>
      <c r="DRM40" s="3"/>
      <c r="DRN40" s="3"/>
      <c r="DRO40" s="3"/>
      <c r="DRP40" s="3"/>
      <c r="DRQ40" s="3"/>
      <c r="DRR40" s="3"/>
      <c r="DRS40" s="3"/>
      <c r="DRT40" s="3"/>
      <c r="DRU40" s="3"/>
      <c r="DRV40" s="3"/>
      <c r="DRW40" s="3"/>
      <c r="DRX40" s="3"/>
      <c r="DRY40" s="3"/>
      <c r="DRZ40" s="3"/>
      <c r="DSA40" s="3"/>
      <c r="DSB40" s="3"/>
      <c r="DSC40" s="3"/>
      <c r="DSD40" s="3"/>
      <c r="DSE40" s="3"/>
      <c r="DSF40" s="3"/>
      <c r="DSG40" s="3"/>
      <c r="DSH40" s="3"/>
      <c r="DSI40" s="3"/>
      <c r="DSJ40" s="3"/>
      <c r="DSK40" s="3"/>
      <c r="DSL40" s="3"/>
      <c r="DSM40" s="3"/>
      <c r="DSN40" s="3"/>
      <c r="DSO40" s="3"/>
      <c r="DSP40" s="3"/>
      <c r="DSQ40" s="3"/>
      <c r="DSR40" s="3"/>
      <c r="DSS40" s="3"/>
      <c r="DST40" s="3"/>
      <c r="DSU40" s="3"/>
      <c r="DSV40" s="3"/>
      <c r="DSW40" s="3"/>
      <c r="DSX40" s="3"/>
      <c r="DSY40" s="3"/>
      <c r="DSZ40" s="3"/>
      <c r="DTA40" s="3"/>
      <c r="DTB40" s="3"/>
      <c r="DTC40" s="3"/>
      <c r="DTD40" s="3"/>
      <c r="DTE40" s="3"/>
      <c r="DTF40" s="3"/>
      <c r="DTG40" s="3"/>
      <c r="DTH40" s="3"/>
      <c r="DTI40" s="3"/>
      <c r="DTJ40" s="3"/>
      <c r="DTK40" s="3"/>
      <c r="DTL40" s="3"/>
      <c r="DTM40" s="3"/>
      <c r="DTN40" s="3"/>
      <c r="DTO40" s="3"/>
      <c r="DTP40" s="3"/>
      <c r="DTQ40" s="3"/>
      <c r="DTR40" s="3"/>
      <c r="DTS40" s="3"/>
      <c r="DTT40" s="3"/>
      <c r="DTU40" s="3"/>
      <c r="DTV40" s="3"/>
      <c r="DTW40" s="3"/>
      <c r="DTX40" s="3"/>
      <c r="DTY40" s="3"/>
      <c r="DTZ40" s="3"/>
      <c r="DUA40" s="3"/>
      <c r="DUB40" s="3"/>
      <c r="DUC40" s="3"/>
      <c r="DUD40" s="3"/>
      <c r="DUE40" s="3"/>
      <c r="DUF40" s="3"/>
      <c r="DUG40" s="3"/>
      <c r="DUH40" s="3"/>
      <c r="DUI40" s="3"/>
      <c r="DUJ40" s="3"/>
      <c r="DUK40" s="3"/>
      <c r="DUL40" s="3"/>
      <c r="DUM40" s="3"/>
      <c r="DUN40" s="3"/>
      <c r="DUO40" s="3"/>
      <c r="DUP40" s="3"/>
      <c r="DUQ40" s="3"/>
      <c r="DUR40" s="3"/>
      <c r="DUS40" s="3"/>
      <c r="DUT40" s="3"/>
      <c r="DUU40" s="3"/>
      <c r="DUV40" s="3"/>
      <c r="DUW40" s="3"/>
      <c r="DUX40" s="3"/>
      <c r="DUY40" s="3"/>
      <c r="DUZ40" s="3"/>
      <c r="DVA40" s="3"/>
      <c r="DVB40" s="3"/>
      <c r="DVC40" s="3"/>
      <c r="DVD40" s="3"/>
      <c r="DVE40" s="3"/>
      <c r="DVF40" s="3"/>
      <c r="DVG40" s="3"/>
      <c r="DVH40" s="3"/>
      <c r="DVI40" s="3"/>
      <c r="DVJ40" s="3"/>
      <c r="DVK40" s="3"/>
      <c r="DVL40" s="3"/>
      <c r="DVM40" s="3"/>
      <c r="DVN40" s="3"/>
      <c r="DVO40" s="3"/>
      <c r="DVP40" s="3"/>
      <c r="DVQ40" s="3"/>
      <c r="DVR40" s="3"/>
      <c r="DVS40" s="3"/>
      <c r="DVT40" s="3"/>
      <c r="DVU40" s="3"/>
      <c r="DVV40" s="3"/>
      <c r="DVW40" s="3"/>
      <c r="DVX40" s="3"/>
      <c r="DVY40" s="3"/>
      <c r="DVZ40" s="3"/>
      <c r="DWA40" s="3"/>
      <c r="DWB40" s="3"/>
      <c r="DWC40" s="3"/>
      <c r="DWD40" s="3"/>
      <c r="DWE40" s="3"/>
      <c r="DWF40" s="3"/>
      <c r="DWG40" s="3"/>
      <c r="DWH40" s="3"/>
      <c r="DWI40" s="3"/>
      <c r="DWJ40" s="3"/>
      <c r="DWK40" s="3"/>
      <c r="DWL40" s="3"/>
      <c r="DWM40" s="3"/>
      <c r="DWN40" s="3"/>
      <c r="DWO40" s="3"/>
      <c r="DWP40" s="3"/>
      <c r="DWQ40" s="3"/>
      <c r="DWR40" s="3"/>
      <c r="DWS40" s="3"/>
      <c r="DWT40" s="3"/>
      <c r="DWU40" s="3"/>
      <c r="DWV40" s="3"/>
      <c r="DWW40" s="3"/>
      <c r="DWX40" s="3"/>
      <c r="DWY40" s="3"/>
      <c r="DWZ40" s="3"/>
      <c r="DXA40" s="3"/>
      <c r="DXB40" s="3"/>
      <c r="DXC40" s="3"/>
      <c r="DXD40" s="3"/>
      <c r="DXE40" s="3"/>
      <c r="DXF40" s="3"/>
      <c r="DXG40" s="3"/>
      <c r="DXH40" s="3"/>
      <c r="DXI40" s="3"/>
      <c r="DXJ40" s="3"/>
      <c r="DXK40" s="3"/>
      <c r="DXL40" s="3"/>
      <c r="DXM40" s="3"/>
      <c r="DXN40" s="3"/>
      <c r="DXO40" s="3"/>
      <c r="DXP40" s="3"/>
      <c r="DXQ40" s="3"/>
      <c r="DXR40" s="3"/>
      <c r="DXS40" s="3"/>
      <c r="DXT40" s="3"/>
      <c r="DXU40" s="3"/>
      <c r="DXV40" s="3"/>
      <c r="DXW40" s="3"/>
      <c r="DXX40" s="3"/>
      <c r="DXY40" s="3"/>
      <c r="DXZ40" s="3"/>
      <c r="DYA40" s="3"/>
      <c r="DYB40" s="3"/>
      <c r="DYC40" s="3"/>
      <c r="DYD40" s="3"/>
      <c r="DYE40" s="3"/>
      <c r="DYF40" s="3"/>
      <c r="DYG40" s="3"/>
      <c r="DYH40" s="3"/>
      <c r="DYI40" s="3"/>
      <c r="DYJ40" s="3"/>
      <c r="DYK40" s="3"/>
      <c r="DYL40" s="3"/>
      <c r="DYM40" s="3"/>
      <c r="DYN40" s="3"/>
      <c r="DYO40" s="3"/>
      <c r="DYP40" s="3"/>
      <c r="DYQ40" s="3"/>
      <c r="DYR40" s="3"/>
      <c r="DYS40" s="3"/>
      <c r="DYT40" s="3"/>
      <c r="DYU40" s="3"/>
      <c r="DYV40" s="3"/>
      <c r="DYW40" s="3"/>
      <c r="DYX40" s="3"/>
      <c r="DYY40" s="3"/>
      <c r="DYZ40" s="3"/>
      <c r="DZA40" s="3"/>
      <c r="DZB40" s="3"/>
      <c r="DZC40" s="3"/>
      <c r="DZD40" s="3"/>
      <c r="DZE40" s="3"/>
      <c r="DZF40" s="3"/>
      <c r="DZG40" s="3"/>
      <c r="DZH40" s="3"/>
      <c r="DZI40" s="3"/>
      <c r="DZJ40" s="3"/>
      <c r="DZK40" s="3"/>
      <c r="DZL40" s="3"/>
      <c r="DZM40" s="3"/>
      <c r="DZN40" s="3"/>
      <c r="DZO40" s="3"/>
      <c r="DZP40" s="3"/>
      <c r="DZQ40" s="3"/>
      <c r="DZR40" s="3"/>
      <c r="DZS40" s="3"/>
      <c r="DZT40" s="3"/>
      <c r="DZU40" s="3"/>
      <c r="DZV40" s="3"/>
      <c r="DZW40" s="3"/>
      <c r="DZX40" s="3"/>
      <c r="DZY40" s="3"/>
      <c r="DZZ40" s="3"/>
      <c r="EAA40" s="3"/>
      <c r="EAB40" s="3"/>
      <c r="EAC40" s="3"/>
      <c r="EAD40" s="3"/>
      <c r="EAE40" s="3"/>
      <c r="EAF40" s="3"/>
      <c r="EAG40" s="3"/>
      <c r="EAH40" s="3"/>
      <c r="EAI40" s="3"/>
      <c r="EAJ40" s="3"/>
      <c r="EAK40" s="3"/>
      <c r="EAL40" s="3"/>
      <c r="EAM40" s="3"/>
      <c r="EAN40" s="3"/>
      <c r="EAO40" s="3"/>
      <c r="EAP40" s="3"/>
      <c r="EAQ40" s="3"/>
      <c r="EAR40" s="3"/>
      <c r="EAS40" s="3"/>
      <c r="EAT40" s="3"/>
      <c r="EAU40" s="3"/>
      <c r="EAV40" s="3"/>
      <c r="EAW40" s="3"/>
      <c r="EAX40" s="3"/>
      <c r="EAY40" s="3"/>
      <c r="EAZ40" s="3"/>
      <c r="EBA40" s="3"/>
      <c r="EBB40" s="3"/>
      <c r="EBC40" s="3"/>
      <c r="EBD40" s="3"/>
      <c r="EBE40" s="3"/>
      <c r="EBF40" s="3"/>
      <c r="EBG40" s="3"/>
      <c r="EBH40" s="3"/>
      <c r="EBI40" s="3"/>
      <c r="EBJ40" s="3"/>
      <c r="EBK40" s="3"/>
      <c r="EBL40" s="3"/>
      <c r="EBM40" s="3"/>
      <c r="EBN40" s="3"/>
      <c r="EBO40" s="3"/>
      <c r="EBP40" s="3"/>
      <c r="EBQ40" s="3"/>
      <c r="EBR40" s="3"/>
      <c r="EBS40" s="3"/>
      <c r="EBT40" s="3"/>
      <c r="EBU40" s="3"/>
      <c r="EBV40" s="3"/>
      <c r="EBW40" s="3"/>
      <c r="EBX40" s="3"/>
      <c r="EBY40" s="3"/>
      <c r="EBZ40" s="3"/>
      <c r="ECA40" s="3"/>
      <c r="ECB40" s="3"/>
      <c r="ECC40" s="3"/>
      <c r="ECD40" s="3"/>
      <c r="ECE40" s="3"/>
      <c r="ECF40" s="3"/>
      <c r="ECG40" s="3"/>
      <c r="ECH40" s="3"/>
      <c r="ECI40" s="3"/>
      <c r="ECJ40" s="3"/>
      <c r="ECK40" s="3"/>
      <c r="ECL40" s="3"/>
      <c r="ECM40" s="3"/>
      <c r="ECN40" s="3"/>
      <c r="ECO40" s="3"/>
      <c r="ECP40" s="3"/>
      <c r="ECQ40" s="3"/>
      <c r="ECR40" s="3"/>
      <c r="ECS40" s="3"/>
      <c r="ECT40" s="3"/>
      <c r="ECU40" s="3"/>
      <c r="ECV40" s="3"/>
      <c r="ECW40" s="3"/>
      <c r="ECX40" s="3"/>
      <c r="ECY40" s="3"/>
      <c r="ECZ40" s="3"/>
      <c r="EDA40" s="3"/>
      <c r="EDB40" s="3"/>
      <c r="EDC40" s="3"/>
      <c r="EDD40" s="3"/>
      <c r="EDE40" s="3"/>
      <c r="EDF40" s="3"/>
      <c r="EDG40" s="3"/>
      <c r="EDH40" s="3"/>
      <c r="EDI40" s="3"/>
      <c r="EDJ40" s="3"/>
      <c r="EDK40" s="3"/>
      <c r="EDL40" s="3"/>
      <c r="EDM40" s="3"/>
      <c r="EDN40" s="3"/>
      <c r="EDO40" s="3"/>
      <c r="EDP40" s="3"/>
      <c r="EDQ40" s="3"/>
      <c r="EDR40" s="3"/>
      <c r="EDS40" s="3"/>
      <c r="EDT40" s="3"/>
      <c r="EDU40" s="3"/>
      <c r="EDV40" s="3"/>
      <c r="EDW40" s="3"/>
      <c r="EDX40" s="3"/>
      <c r="EDY40" s="3"/>
      <c r="EDZ40" s="3"/>
      <c r="EEA40" s="3"/>
      <c r="EEB40" s="3"/>
      <c r="EEC40" s="3"/>
      <c r="EED40" s="3"/>
      <c r="EEE40" s="3"/>
      <c r="EEF40" s="3"/>
      <c r="EEG40" s="3"/>
      <c r="EEH40" s="3"/>
      <c r="EEI40" s="3"/>
      <c r="EEJ40" s="3"/>
      <c r="EEK40" s="3"/>
      <c r="EEL40" s="3"/>
      <c r="EEM40" s="3"/>
      <c r="EEN40" s="3"/>
      <c r="EEO40" s="3"/>
      <c r="EEP40" s="3"/>
      <c r="EEQ40" s="3"/>
      <c r="EER40" s="3"/>
      <c r="EES40" s="3"/>
      <c r="EET40" s="3"/>
      <c r="EEU40" s="3"/>
      <c r="EEV40" s="3"/>
      <c r="EEW40" s="3"/>
      <c r="EEX40" s="3"/>
      <c r="EEY40" s="3"/>
      <c r="EEZ40" s="3"/>
      <c r="EFA40" s="3"/>
      <c r="EFB40" s="3"/>
      <c r="EFC40" s="3"/>
      <c r="EFD40" s="3"/>
      <c r="EFE40" s="3"/>
      <c r="EFF40" s="3"/>
      <c r="EFG40" s="3"/>
      <c r="EFH40" s="3"/>
      <c r="EFI40" s="3"/>
      <c r="EFJ40" s="3"/>
      <c r="EFK40" s="3"/>
      <c r="EFL40" s="3"/>
      <c r="EFM40" s="3"/>
      <c r="EFN40" s="3"/>
      <c r="EFO40" s="3"/>
      <c r="EFP40" s="3"/>
      <c r="EFQ40" s="3"/>
      <c r="EFR40" s="3"/>
      <c r="EFS40" s="3"/>
      <c r="EFT40" s="3"/>
      <c r="EFU40" s="3"/>
      <c r="EFV40" s="3"/>
      <c r="EFW40" s="3"/>
      <c r="EFX40" s="3"/>
      <c r="EFY40" s="3"/>
      <c r="EFZ40" s="3"/>
      <c r="EGA40" s="3"/>
      <c r="EGB40" s="3"/>
      <c r="EGC40" s="3"/>
      <c r="EGD40" s="3"/>
      <c r="EGE40" s="3"/>
      <c r="EGF40" s="3"/>
      <c r="EGG40" s="3"/>
      <c r="EGH40" s="3"/>
      <c r="EGI40" s="3"/>
      <c r="EGJ40" s="3"/>
      <c r="EGK40" s="3"/>
      <c r="EGL40" s="3"/>
      <c r="EGM40" s="3"/>
      <c r="EGN40" s="3"/>
      <c r="EGO40" s="3"/>
      <c r="EGP40" s="3"/>
      <c r="EGQ40" s="3"/>
      <c r="EGR40" s="3"/>
      <c r="EGS40" s="3"/>
      <c r="EGT40" s="3"/>
      <c r="EGU40" s="3"/>
      <c r="EGV40" s="3"/>
      <c r="EGW40" s="3"/>
      <c r="EGX40" s="3"/>
      <c r="EGY40" s="3"/>
      <c r="EGZ40" s="3"/>
      <c r="EHA40" s="3"/>
      <c r="EHB40" s="3"/>
      <c r="EHC40" s="3"/>
      <c r="EHD40" s="3"/>
      <c r="EHE40" s="3"/>
      <c r="EHF40" s="3"/>
      <c r="EHG40" s="3"/>
      <c r="EHH40" s="3"/>
      <c r="EHI40" s="3"/>
      <c r="EHJ40" s="3"/>
      <c r="EHK40" s="3"/>
      <c r="EHL40" s="3"/>
      <c r="EHM40" s="3"/>
      <c r="EHN40" s="3"/>
      <c r="EHO40" s="3"/>
      <c r="EHP40" s="3"/>
      <c r="EHQ40" s="3"/>
      <c r="EHR40" s="3"/>
      <c r="EHS40" s="3"/>
      <c r="EHT40" s="3"/>
      <c r="EHU40" s="3"/>
      <c r="EHV40" s="3"/>
      <c r="EHW40" s="3"/>
      <c r="EHX40" s="3"/>
      <c r="EHY40" s="3"/>
      <c r="EHZ40" s="3"/>
      <c r="EIA40" s="3"/>
      <c r="EIB40" s="3"/>
      <c r="EIC40" s="3"/>
      <c r="EID40" s="3"/>
      <c r="EIE40" s="3"/>
      <c r="EIF40" s="3"/>
      <c r="EIG40" s="3"/>
      <c r="EIH40" s="3"/>
      <c r="EII40" s="3"/>
      <c r="EIJ40" s="3"/>
      <c r="EIK40" s="3"/>
      <c r="EIL40" s="3"/>
      <c r="EIM40" s="3"/>
      <c r="EIN40" s="3"/>
      <c r="EIO40" s="3"/>
      <c r="EIP40" s="3"/>
      <c r="EIQ40" s="3"/>
      <c r="EIR40" s="3"/>
      <c r="EIS40" s="3"/>
      <c r="EIT40" s="3"/>
      <c r="EIU40" s="3"/>
      <c r="EIV40" s="3"/>
      <c r="EIW40" s="3"/>
      <c r="EIX40" s="3"/>
      <c r="EIY40" s="3"/>
      <c r="EIZ40" s="3"/>
      <c r="EJA40" s="3"/>
      <c r="EJB40" s="3"/>
      <c r="EJC40" s="3"/>
      <c r="EJD40" s="3"/>
      <c r="EJE40" s="3"/>
      <c r="EJF40" s="3"/>
      <c r="EJG40" s="3"/>
      <c r="EJH40" s="3"/>
      <c r="EJI40" s="3"/>
      <c r="EJJ40" s="3"/>
      <c r="EJK40" s="3"/>
      <c r="EJL40" s="3"/>
      <c r="EJM40" s="3"/>
      <c r="EJN40" s="3"/>
      <c r="EJO40" s="3"/>
      <c r="EJP40" s="3"/>
      <c r="EJQ40" s="3"/>
      <c r="EJR40" s="3"/>
      <c r="EJS40" s="3"/>
      <c r="EJT40" s="3"/>
      <c r="EJU40" s="3"/>
      <c r="EJV40" s="3"/>
      <c r="EJW40" s="3"/>
      <c r="EJX40" s="3"/>
      <c r="EJY40" s="3"/>
      <c r="EJZ40" s="3"/>
      <c r="EKA40" s="3"/>
      <c r="EKB40" s="3"/>
      <c r="EKC40" s="3"/>
      <c r="EKD40" s="3"/>
      <c r="EKE40" s="3"/>
      <c r="EKF40" s="3"/>
      <c r="EKG40" s="3"/>
      <c r="EKH40" s="3"/>
      <c r="EKI40" s="3"/>
      <c r="EKJ40" s="3"/>
      <c r="EKK40" s="3"/>
      <c r="EKL40" s="3"/>
      <c r="EKM40" s="3"/>
      <c r="EKN40" s="3"/>
      <c r="EKO40" s="3"/>
      <c r="EKP40" s="3"/>
      <c r="EKQ40" s="3"/>
      <c r="EKR40" s="3"/>
      <c r="EKS40" s="3"/>
      <c r="EKT40" s="3"/>
      <c r="EKU40" s="3"/>
      <c r="EKV40" s="3"/>
      <c r="EKW40" s="3"/>
      <c r="EKX40" s="3"/>
      <c r="EKY40" s="3"/>
      <c r="EKZ40" s="3"/>
      <c r="ELA40" s="3"/>
      <c r="ELB40" s="3"/>
      <c r="ELC40" s="3"/>
      <c r="ELD40" s="3"/>
      <c r="ELE40" s="3"/>
      <c r="ELF40" s="3"/>
      <c r="ELG40" s="3"/>
      <c r="ELH40" s="3"/>
      <c r="ELI40" s="3"/>
      <c r="ELJ40" s="3"/>
      <c r="ELK40" s="3"/>
      <c r="ELL40" s="3"/>
      <c r="ELM40" s="3"/>
      <c r="ELN40" s="3"/>
      <c r="ELO40" s="3"/>
      <c r="ELP40" s="3"/>
      <c r="ELQ40" s="3"/>
      <c r="ELR40" s="3"/>
      <c r="ELS40" s="3"/>
      <c r="ELT40" s="3"/>
      <c r="ELU40" s="3"/>
      <c r="ELV40" s="3"/>
      <c r="ELW40" s="3"/>
      <c r="ELX40" s="3"/>
      <c r="ELY40" s="3"/>
      <c r="ELZ40" s="3"/>
      <c r="EMA40" s="3"/>
      <c r="EMB40" s="3"/>
      <c r="EMC40" s="3"/>
      <c r="EMD40" s="3"/>
      <c r="EME40" s="3"/>
      <c r="EMF40" s="3"/>
      <c r="EMG40" s="3"/>
      <c r="EMH40" s="3"/>
      <c r="EMI40" s="3"/>
      <c r="EMJ40" s="3"/>
      <c r="EMK40" s="3"/>
      <c r="EML40" s="3"/>
      <c r="EMM40" s="3"/>
      <c r="EMN40" s="3"/>
      <c r="EMO40" s="3"/>
      <c r="EMP40" s="3"/>
      <c r="EMQ40" s="3"/>
      <c r="EMR40" s="3"/>
      <c r="EMS40" s="3"/>
      <c r="EMT40" s="3"/>
      <c r="EMU40" s="3"/>
      <c r="EMV40" s="3"/>
      <c r="EMW40" s="3"/>
      <c r="EMX40" s="3"/>
      <c r="EMY40" s="3"/>
      <c r="EMZ40" s="3"/>
      <c r="ENA40" s="3"/>
      <c r="ENB40" s="3"/>
      <c r="ENC40" s="3"/>
      <c r="END40" s="3"/>
      <c r="ENE40" s="3"/>
      <c r="ENF40" s="3"/>
      <c r="ENG40" s="3"/>
      <c r="ENH40" s="3"/>
      <c r="ENI40" s="3"/>
      <c r="ENJ40" s="3"/>
      <c r="ENK40" s="3"/>
      <c r="ENL40" s="3"/>
      <c r="ENM40" s="3"/>
      <c r="ENN40" s="3"/>
      <c r="ENO40" s="3"/>
      <c r="ENP40" s="3"/>
      <c r="ENQ40" s="3"/>
      <c r="ENR40" s="3"/>
      <c r="ENS40" s="3"/>
      <c r="ENT40" s="3"/>
      <c r="ENU40" s="3"/>
      <c r="ENV40" s="3"/>
      <c r="ENW40" s="3"/>
      <c r="ENX40" s="3"/>
      <c r="ENY40" s="3"/>
      <c r="ENZ40" s="3"/>
      <c r="EOA40" s="3"/>
      <c r="EOB40" s="3"/>
      <c r="EOC40" s="3"/>
      <c r="EOD40" s="3"/>
      <c r="EOE40" s="3"/>
      <c r="EOF40" s="3"/>
      <c r="EOG40" s="3"/>
      <c r="EOH40" s="3"/>
      <c r="EOI40" s="3"/>
      <c r="EOJ40" s="3"/>
      <c r="EOK40" s="3"/>
      <c r="EOL40" s="3"/>
      <c r="EOM40" s="3"/>
      <c r="EON40" s="3"/>
      <c r="EOO40" s="3"/>
      <c r="EOP40" s="3"/>
      <c r="EOQ40" s="3"/>
      <c r="EOR40" s="3"/>
      <c r="EOS40" s="3"/>
      <c r="EOT40" s="3"/>
      <c r="EOU40" s="3"/>
      <c r="EOV40" s="3"/>
      <c r="EOW40" s="3"/>
      <c r="EOX40" s="3"/>
      <c r="EOY40" s="3"/>
      <c r="EOZ40" s="3"/>
      <c r="EPA40" s="3"/>
      <c r="EPB40" s="3"/>
      <c r="EPC40" s="3"/>
      <c r="EPD40" s="3"/>
      <c r="EPE40" s="3"/>
      <c r="EPF40" s="3"/>
      <c r="EPG40" s="3"/>
      <c r="EPH40" s="3"/>
      <c r="EPI40" s="3"/>
      <c r="EPJ40" s="3"/>
      <c r="EPK40" s="3"/>
      <c r="EPL40" s="3"/>
      <c r="EPM40" s="3"/>
      <c r="EPN40" s="3"/>
      <c r="EPO40" s="3"/>
      <c r="EPP40" s="3"/>
      <c r="EPQ40" s="3"/>
      <c r="EPR40" s="3"/>
      <c r="EPS40" s="3"/>
      <c r="EPT40" s="3"/>
      <c r="EPU40" s="3"/>
      <c r="EPV40" s="3"/>
      <c r="EPW40" s="3"/>
      <c r="EPX40" s="3"/>
      <c r="EPY40" s="3"/>
      <c r="EPZ40" s="3"/>
      <c r="EQA40" s="3"/>
      <c r="EQB40" s="3"/>
      <c r="EQC40" s="3"/>
      <c r="EQD40" s="3"/>
      <c r="EQE40" s="3"/>
      <c r="EQF40" s="3"/>
      <c r="EQG40" s="3"/>
      <c r="EQH40" s="3"/>
      <c r="EQI40" s="3"/>
      <c r="EQJ40" s="3"/>
      <c r="EQK40" s="3"/>
      <c r="EQL40" s="3"/>
      <c r="EQM40" s="3"/>
      <c r="EQN40" s="3"/>
      <c r="EQO40" s="3"/>
      <c r="EQP40" s="3"/>
      <c r="EQQ40" s="3"/>
      <c r="EQR40" s="3"/>
      <c r="EQS40" s="3"/>
      <c r="EQT40" s="3"/>
      <c r="EQU40" s="3"/>
      <c r="EQV40" s="3"/>
      <c r="EQW40" s="3"/>
      <c r="EQX40" s="3"/>
      <c r="EQY40" s="3"/>
      <c r="EQZ40" s="3"/>
      <c r="ERA40" s="3"/>
      <c r="ERB40" s="3"/>
      <c r="ERC40" s="3"/>
      <c r="ERD40" s="3"/>
      <c r="ERE40" s="3"/>
      <c r="ERF40" s="3"/>
      <c r="ERG40" s="3"/>
      <c r="ERH40" s="3"/>
      <c r="ERI40" s="3"/>
      <c r="ERJ40" s="3"/>
      <c r="ERK40" s="3"/>
      <c r="ERL40" s="3"/>
      <c r="ERM40" s="3"/>
      <c r="ERN40" s="3"/>
      <c r="ERO40" s="3"/>
      <c r="ERP40" s="3"/>
      <c r="ERQ40" s="3"/>
      <c r="ERR40" s="3"/>
      <c r="ERS40" s="3"/>
      <c r="ERT40" s="3"/>
      <c r="ERU40" s="3"/>
      <c r="ERV40" s="3"/>
      <c r="ERW40" s="3"/>
      <c r="ERX40" s="3"/>
      <c r="ERY40" s="3"/>
      <c r="ERZ40" s="3"/>
      <c r="ESA40" s="3"/>
      <c r="ESB40" s="3"/>
      <c r="ESC40" s="3"/>
      <c r="ESD40" s="3"/>
      <c r="ESE40" s="3"/>
      <c r="ESF40" s="3"/>
      <c r="ESG40" s="3"/>
      <c r="ESH40" s="3"/>
      <c r="ESI40" s="3"/>
      <c r="ESJ40" s="3"/>
      <c r="ESK40" s="3"/>
      <c r="ESL40" s="3"/>
      <c r="ESM40" s="3"/>
      <c r="ESN40" s="3"/>
      <c r="ESO40" s="3"/>
      <c r="ESP40" s="3"/>
      <c r="ESQ40" s="3"/>
      <c r="ESR40" s="3"/>
      <c r="ESS40" s="3"/>
      <c r="EST40" s="3"/>
      <c r="ESU40" s="3"/>
      <c r="ESV40" s="3"/>
      <c r="ESW40" s="3"/>
      <c r="ESX40" s="3"/>
      <c r="ESY40" s="3"/>
      <c r="ESZ40" s="3"/>
      <c r="ETA40" s="3"/>
      <c r="ETB40" s="3"/>
      <c r="ETC40" s="3"/>
      <c r="ETD40" s="3"/>
      <c r="ETE40" s="3"/>
      <c r="ETF40" s="3"/>
      <c r="ETG40" s="3"/>
      <c r="ETH40" s="3"/>
      <c r="ETI40" s="3"/>
      <c r="ETJ40" s="3"/>
      <c r="ETK40" s="3"/>
      <c r="ETL40" s="3"/>
      <c r="ETM40" s="3"/>
      <c r="ETN40" s="3"/>
      <c r="ETO40" s="3"/>
      <c r="ETP40" s="3"/>
      <c r="ETQ40" s="3"/>
      <c r="ETR40" s="3"/>
      <c r="ETS40" s="3"/>
      <c r="ETT40" s="3"/>
      <c r="ETU40" s="3"/>
      <c r="ETV40" s="3"/>
      <c r="ETW40" s="3"/>
      <c r="ETX40" s="3"/>
      <c r="ETY40" s="3"/>
      <c r="ETZ40" s="3"/>
      <c r="EUA40" s="3"/>
      <c r="EUB40" s="3"/>
      <c r="EUC40" s="3"/>
      <c r="EUD40" s="3"/>
      <c r="EUE40" s="3"/>
      <c r="EUF40" s="3"/>
      <c r="EUG40" s="3"/>
      <c r="EUH40" s="3"/>
      <c r="EUI40" s="3"/>
      <c r="EUJ40" s="3"/>
      <c r="EUK40" s="3"/>
      <c r="EUL40" s="3"/>
      <c r="EUM40" s="3"/>
      <c r="EUN40" s="3"/>
      <c r="EUO40" s="3"/>
      <c r="EUP40" s="3"/>
      <c r="EUQ40" s="3"/>
      <c r="EUR40" s="3"/>
      <c r="EUS40" s="3"/>
      <c r="EUT40" s="3"/>
      <c r="EUU40" s="3"/>
      <c r="EUV40" s="3"/>
      <c r="EUW40" s="3"/>
      <c r="EUX40" s="3"/>
      <c r="EUY40" s="3"/>
      <c r="EUZ40" s="3"/>
      <c r="EVA40" s="3"/>
      <c r="EVB40" s="3"/>
      <c r="EVC40" s="3"/>
      <c r="EVD40" s="3"/>
      <c r="EVE40" s="3"/>
      <c r="EVF40" s="3"/>
      <c r="EVG40" s="3"/>
      <c r="EVH40" s="3"/>
      <c r="EVI40" s="3"/>
      <c r="EVJ40" s="3"/>
      <c r="EVK40" s="3"/>
      <c r="EVL40" s="3"/>
      <c r="EVM40" s="3"/>
      <c r="EVN40" s="3"/>
      <c r="EVO40" s="3"/>
      <c r="EVP40" s="3"/>
      <c r="EVQ40" s="3"/>
      <c r="EVR40" s="3"/>
      <c r="EVS40" s="3"/>
      <c r="EVT40" s="3"/>
      <c r="EVU40" s="3"/>
      <c r="EVV40" s="3"/>
      <c r="EVW40" s="3"/>
      <c r="EVX40" s="3"/>
      <c r="EVY40" s="3"/>
      <c r="EVZ40" s="3"/>
      <c r="EWA40" s="3"/>
      <c r="EWB40" s="3"/>
      <c r="EWC40" s="3"/>
      <c r="EWD40" s="3"/>
      <c r="EWE40" s="3"/>
      <c r="EWF40" s="3"/>
      <c r="EWG40" s="3"/>
      <c r="EWH40" s="3"/>
      <c r="EWI40" s="3"/>
      <c r="EWJ40" s="3"/>
      <c r="EWK40" s="3"/>
      <c r="EWL40" s="3"/>
      <c r="EWM40" s="3"/>
      <c r="EWN40" s="3"/>
      <c r="EWO40" s="3"/>
      <c r="EWP40" s="3"/>
      <c r="EWQ40" s="3"/>
      <c r="EWR40" s="3"/>
      <c r="EWS40" s="3"/>
      <c r="EWT40" s="3"/>
      <c r="EWU40" s="3"/>
      <c r="EWV40" s="3"/>
      <c r="EWW40" s="3"/>
      <c r="EWX40" s="3"/>
      <c r="EWY40" s="3"/>
      <c r="EWZ40" s="3"/>
      <c r="EXA40" s="3"/>
      <c r="EXB40" s="3"/>
      <c r="EXC40" s="3"/>
      <c r="EXD40" s="3"/>
      <c r="EXE40" s="3"/>
      <c r="EXF40" s="3"/>
      <c r="EXG40" s="3"/>
      <c r="EXH40" s="3"/>
      <c r="EXI40" s="3"/>
      <c r="EXJ40" s="3"/>
      <c r="EXK40" s="3"/>
      <c r="EXL40" s="3"/>
      <c r="EXM40" s="3"/>
      <c r="EXN40" s="3"/>
      <c r="EXO40" s="3"/>
      <c r="EXP40" s="3"/>
      <c r="EXQ40" s="3"/>
      <c r="EXR40" s="3"/>
      <c r="EXS40" s="3"/>
      <c r="EXT40" s="3"/>
      <c r="EXU40" s="3"/>
      <c r="EXV40" s="3"/>
      <c r="EXW40" s="3"/>
      <c r="EXX40" s="3"/>
      <c r="EXY40" s="3"/>
      <c r="EXZ40" s="3"/>
      <c r="EYA40" s="3"/>
      <c r="EYB40" s="3"/>
      <c r="EYC40" s="3"/>
      <c r="EYD40" s="3"/>
      <c r="EYE40" s="3"/>
      <c r="EYF40" s="3"/>
      <c r="EYG40" s="3"/>
      <c r="EYH40" s="3"/>
      <c r="EYI40" s="3"/>
      <c r="EYJ40" s="3"/>
      <c r="EYK40" s="3"/>
      <c r="EYL40" s="3"/>
      <c r="EYM40" s="3"/>
      <c r="EYN40" s="3"/>
      <c r="EYO40" s="3"/>
      <c r="EYP40" s="3"/>
      <c r="EYQ40" s="3"/>
      <c r="EYR40" s="3"/>
      <c r="EYS40" s="3"/>
      <c r="EYT40" s="3"/>
      <c r="EYU40" s="3"/>
      <c r="EYV40" s="3"/>
      <c r="EYW40" s="3"/>
      <c r="EYX40" s="3"/>
      <c r="EYY40" s="3"/>
      <c r="EYZ40" s="3"/>
      <c r="EZA40" s="3"/>
      <c r="EZB40" s="3"/>
      <c r="EZC40" s="3"/>
      <c r="EZD40" s="3"/>
      <c r="EZE40" s="3"/>
      <c r="EZF40" s="3"/>
      <c r="EZG40" s="3"/>
      <c r="EZH40" s="3"/>
      <c r="EZI40" s="3"/>
      <c r="EZJ40" s="3"/>
      <c r="EZK40" s="3"/>
      <c r="EZL40" s="3"/>
      <c r="EZM40" s="3"/>
      <c r="EZN40" s="3"/>
      <c r="EZO40" s="3"/>
      <c r="EZP40" s="3"/>
      <c r="EZQ40" s="3"/>
      <c r="EZR40" s="3"/>
      <c r="EZS40" s="3"/>
      <c r="EZT40" s="3"/>
      <c r="EZU40" s="3"/>
      <c r="EZV40" s="3"/>
      <c r="EZW40" s="3"/>
      <c r="EZX40" s="3"/>
      <c r="EZY40" s="3"/>
      <c r="EZZ40" s="3"/>
      <c r="FAA40" s="3"/>
      <c r="FAB40" s="3"/>
      <c r="FAC40" s="3"/>
      <c r="FAD40" s="3"/>
      <c r="FAE40" s="3"/>
      <c r="FAF40" s="3"/>
      <c r="FAG40" s="3"/>
      <c r="FAH40" s="3"/>
      <c r="FAI40" s="3"/>
      <c r="FAJ40" s="3"/>
      <c r="FAK40" s="3"/>
      <c r="FAL40" s="3"/>
      <c r="FAM40" s="3"/>
      <c r="FAN40" s="3"/>
      <c r="FAO40" s="3"/>
      <c r="FAP40" s="3"/>
      <c r="FAQ40" s="3"/>
      <c r="FAR40" s="3"/>
      <c r="FAS40" s="3"/>
      <c r="FAT40" s="3"/>
      <c r="FAU40" s="3"/>
      <c r="FAV40" s="3"/>
      <c r="FAW40" s="3"/>
      <c r="FAX40" s="3"/>
      <c r="FAY40" s="3"/>
      <c r="FAZ40" s="3"/>
      <c r="FBA40" s="3"/>
      <c r="FBB40" s="3"/>
      <c r="FBC40" s="3"/>
      <c r="FBD40" s="3"/>
      <c r="FBE40" s="3"/>
      <c r="FBF40" s="3"/>
      <c r="FBG40" s="3"/>
      <c r="FBH40" s="3"/>
      <c r="FBI40" s="3"/>
      <c r="FBJ40" s="3"/>
      <c r="FBK40" s="3"/>
      <c r="FBL40" s="3"/>
      <c r="FBM40" s="3"/>
      <c r="FBN40" s="3"/>
      <c r="FBO40" s="3"/>
      <c r="FBP40" s="3"/>
      <c r="FBQ40" s="3"/>
      <c r="FBR40" s="3"/>
      <c r="FBS40" s="3"/>
      <c r="FBT40" s="3"/>
      <c r="FBU40" s="3"/>
      <c r="FBV40" s="3"/>
      <c r="FBW40" s="3"/>
      <c r="FBX40" s="3"/>
      <c r="FBY40" s="3"/>
      <c r="FBZ40" s="3"/>
      <c r="FCA40" s="3"/>
      <c r="FCB40" s="3"/>
      <c r="FCC40" s="3"/>
      <c r="FCD40" s="3"/>
      <c r="FCE40" s="3"/>
      <c r="FCF40" s="3"/>
      <c r="FCG40" s="3"/>
      <c r="FCH40" s="3"/>
      <c r="FCI40" s="3"/>
      <c r="FCJ40" s="3"/>
      <c r="FCK40" s="3"/>
      <c r="FCL40" s="3"/>
      <c r="FCM40" s="3"/>
      <c r="FCN40" s="3"/>
      <c r="FCO40" s="3"/>
      <c r="FCP40" s="3"/>
      <c r="FCQ40" s="3"/>
      <c r="FCR40" s="3"/>
      <c r="FCS40" s="3"/>
      <c r="FCT40" s="3"/>
      <c r="FCU40" s="3"/>
      <c r="FCV40" s="3"/>
      <c r="FCW40" s="3"/>
      <c r="FCX40" s="3"/>
      <c r="FCY40" s="3"/>
      <c r="FCZ40" s="3"/>
      <c r="FDA40" s="3"/>
      <c r="FDB40" s="3"/>
      <c r="FDC40" s="3"/>
      <c r="FDD40" s="3"/>
      <c r="FDE40" s="3"/>
      <c r="FDF40" s="3"/>
      <c r="FDG40" s="3"/>
      <c r="FDH40" s="3"/>
      <c r="FDI40" s="3"/>
      <c r="FDJ40" s="3"/>
      <c r="FDK40" s="3"/>
      <c r="FDL40" s="3"/>
      <c r="FDM40" s="3"/>
      <c r="FDN40" s="3"/>
      <c r="FDO40" s="3"/>
      <c r="FDP40" s="3"/>
      <c r="FDQ40" s="3"/>
      <c r="FDR40" s="3"/>
      <c r="FDS40" s="3"/>
      <c r="FDT40" s="3"/>
      <c r="FDU40" s="3"/>
      <c r="FDV40" s="3"/>
      <c r="FDW40" s="3"/>
      <c r="FDX40" s="3"/>
      <c r="FDY40" s="3"/>
      <c r="FDZ40" s="3"/>
      <c r="FEA40" s="3"/>
      <c r="FEB40" s="3"/>
      <c r="FEC40" s="3"/>
      <c r="FED40" s="3"/>
      <c r="FEE40" s="3"/>
      <c r="FEF40" s="3"/>
      <c r="FEG40" s="3"/>
      <c r="FEH40" s="3"/>
      <c r="FEI40" s="3"/>
      <c r="FEJ40" s="3"/>
      <c r="FEK40" s="3"/>
      <c r="FEL40" s="3"/>
      <c r="FEM40" s="3"/>
      <c r="FEN40" s="3"/>
      <c r="FEO40" s="3"/>
      <c r="FEP40" s="3"/>
      <c r="FEQ40" s="3"/>
      <c r="FER40" s="3"/>
      <c r="FES40" s="3"/>
      <c r="FET40" s="3"/>
      <c r="FEU40" s="3"/>
      <c r="FEV40" s="3"/>
      <c r="FEW40" s="3"/>
      <c r="FEX40" s="3"/>
      <c r="FEY40" s="3"/>
      <c r="FEZ40" s="3"/>
      <c r="FFA40" s="3"/>
      <c r="FFB40" s="3"/>
      <c r="FFC40" s="3"/>
      <c r="FFD40" s="3"/>
      <c r="FFE40" s="3"/>
      <c r="FFF40" s="3"/>
      <c r="FFG40" s="3"/>
      <c r="FFH40" s="3"/>
      <c r="FFI40" s="3"/>
      <c r="FFJ40" s="3"/>
      <c r="FFK40" s="3"/>
      <c r="FFL40" s="3"/>
      <c r="FFM40" s="3"/>
      <c r="FFN40" s="3"/>
      <c r="FFO40" s="3"/>
      <c r="FFP40" s="3"/>
      <c r="FFQ40" s="3"/>
      <c r="FFR40" s="3"/>
      <c r="FFS40" s="3"/>
      <c r="FFT40" s="3"/>
      <c r="FFU40" s="3"/>
      <c r="FFV40" s="3"/>
      <c r="FFW40" s="3"/>
      <c r="FFX40" s="3"/>
      <c r="FFY40" s="3"/>
      <c r="FFZ40" s="3"/>
      <c r="FGA40" s="3"/>
      <c r="FGB40" s="3"/>
      <c r="FGC40" s="3"/>
      <c r="FGD40" s="3"/>
      <c r="FGE40" s="3"/>
      <c r="FGF40" s="3"/>
      <c r="FGG40" s="3"/>
      <c r="FGH40" s="3"/>
      <c r="FGI40" s="3"/>
      <c r="FGJ40" s="3"/>
      <c r="FGK40" s="3"/>
      <c r="FGL40" s="3"/>
      <c r="FGM40" s="3"/>
      <c r="FGN40" s="3"/>
      <c r="FGO40" s="3"/>
      <c r="FGP40" s="3"/>
      <c r="FGQ40" s="3"/>
      <c r="FGR40" s="3"/>
      <c r="FGS40" s="3"/>
      <c r="FGT40" s="3"/>
      <c r="FGU40" s="3"/>
      <c r="FGV40" s="3"/>
      <c r="FGW40" s="3"/>
      <c r="FGX40" s="3"/>
      <c r="FGY40" s="3"/>
      <c r="FGZ40" s="3"/>
      <c r="FHA40" s="3"/>
      <c r="FHB40" s="3"/>
      <c r="FHC40" s="3"/>
      <c r="FHD40" s="3"/>
      <c r="FHE40" s="3"/>
      <c r="FHF40" s="3"/>
      <c r="FHG40" s="3"/>
      <c r="FHH40" s="3"/>
      <c r="FHI40" s="3"/>
      <c r="FHJ40" s="3"/>
      <c r="FHK40" s="3"/>
      <c r="FHL40" s="3"/>
      <c r="FHM40" s="3"/>
      <c r="FHN40" s="3"/>
      <c r="FHO40" s="3"/>
      <c r="FHP40" s="3"/>
      <c r="FHQ40" s="3"/>
      <c r="FHR40" s="3"/>
      <c r="FHS40" s="3"/>
      <c r="FHT40" s="3"/>
      <c r="FHU40" s="3"/>
      <c r="FHV40" s="3"/>
      <c r="FHW40" s="3"/>
      <c r="FHX40" s="3"/>
      <c r="FHY40" s="3"/>
      <c r="FHZ40" s="3"/>
      <c r="FIA40" s="3"/>
      <c r="FIB40" s="3"/>
      <c r="FIC40" s="3"/>
      <c r="FID40" s="3"/>
      <c r="FIE40" s="3"/>
      <c r="FIF40" s="3"/>
      <c r="FIG40" s="3"/>
      <c r="FIH40" s="3"/>
      <c r="FII40" s="3"/>
      <c r="FIJ40" s="3"/>
      <c r="FIK40" s="3"/>
      <c r="FIL40" s="3"/>
      <c r="FIM40" s="3"/>
      <c r="FIN40" s="3"/>
      <c r="FIO40" s="3"/>
      <c r="FIP40" s="3"/>
      <c r="FIQ40" s="3"/>
      <c r="FIR40" s="3"/>
      <c r="FIS40" s="3"/>
      <c r="FIT40" s="3"/>
      <c r="FIU40" s="3"/>
      <c r="FIV40" s="3"/>
      <c r="FIW40" s="3"/>
      <c r="FIX40" s="3"/>
      <c r="FIY40" s="3"/>
      <c r="FIZ40" s="3"/>
      <c r="FJA40" s="3"/>
      <c r="FJB40" s="3"/>
      <c r="FJC40" s="3"/>
      <c r="FJD40" s="3"/>
      <c r="FJE40" s="3"/>
      <c r="FJF40" s="3"/>
      <c r="FJG40" s="3"/>
      <c r="FJH40" s="3"/>
      <c r="FJI40" s="3"/>
      <c r="FJJ40" s="3"/>
      <c r="FJK40" s="3"/>
      <c r="FJL40" s="3"/>
      <c r="FJM40" s="3"/>
      <c r="FJN40" s="3"/>
      <c r="FJO40" s="3"/>
      <c r="FJP40" s="3"/>
      <c r="FJQ40" s="3"/>
      <c r="FJR40" s="3"/>
      <c r="FJS40" s="3"/>
      <c r="FJT40" s="3"/>
      <c r="FJU40" s="3"/>
      <c r="FJV40" s="3"/>
      <c r="FJW40" s="3"/>
      <c r="FJX40" s="3"/>
      <c r="FJY40" s="3"/>
      <c r="FJZ40" s="3"/>
      <c r="FKA40" s="3"/>
      <c r="FKB40" s="3"/>
      <c r="FKC40" s="3"/>
      <c r="FKD40" s="3"/>
      <c r="FKE40" s="3"/>
      <c r="FKF40" s="3"/>
      <c r="FKG40" s="3"/>
      <c r="FKH40" s="3"/>
      <c r="FKI40" s="3"/>
      <c r="FKJ40" s="3"/>
      <c r="FKK40" s="3"/>
      <c r="FKL40" s="3"/>
      <c r="FKM40" s="3"/>
      <c r="FKN40" s="3"/>
      <c r="FKO40" s="3"/>
      <c r="FKP40" s="3"/>
      <c r="FKQ40" s="3"/>
      <c r="FKR40" s="3"/>
      <c r="FKS40" s="3"/>
      <c r="FKT40" s="3"/>
      <c r="FKU40" s="3"/>
      <c r="FKV40" s="3"/>
      <c r="FKW40" s="3"/>
      <c r="FKX40" s="3"/>
      <c r="FKY40" s="3"/>
      <c r="FKZ40" s="3"/>
      <c r="FLA40" s="3"/>
      <c r="FLB40" s="3"/>
      <c r="FLC40" s="3"/>
      <c r="FLD40" s="3"/>
      <c r="FLE40" s="3"/>
      <c r="FLF40" s="3"/>
      <c r="FLG40" s="3"/>
      <c r="FLH40" s="3"/>
      <c r="FLI40" s="3"/>
      <c r="FLJ40" s="3"/>
      <c r="FLK40" s="3"/>
      <c r="FLL40" s="3"/>
      <c r="FLM40" s="3"/>
      <c r="FLN40" s="3"/>
      <c r="FLO40" s="3"/>
      <c r="FLP40" s="3"/>
      <c r="FLQ40" s="3"/>
      <c r="FLR40" s="3"/>
      <c r="FLS40" s="3"/>
      <c r="FLT40" s="3"/>
      <c r="FLU40" s="3"/>
      <c r="FLV40" s="3"/>
      <c r="FLW40" s="3"/>
      <c r="FLX40" s="3"/>
      <c r="FLY40" s="3"/>
      <c r="FLZ40" s="3"/>
      <c r="FMA40" s="3"/>
      <c r="FMB40" s="3"/>
      <c r="FMC40" s="3"/>
      <c r="FMD40" s="3"/>
      <c r="FME40" s="3"/>
      <c r="FMF40" s="3"/>
      <c r="FMG40" s="3"/>
      <c r="FMH40" s="3"/>
      <c r="FMI40" s="3"/>
      <c r="FMJ40" s="3"/>
      <c r="FMK40" s="3"/>
      <c r="FML40" s="3"/>
      <c r="FMM40" s="3"/>
      <c r="FMN40" s="3"/>
      <c r="FMO40" s="3"/>
      <c r="FMP40" s="3"/>
      <c r="FMQ40" s="3"/>
      <c r="FMR40" s="3"/>
      <c r="FMS40" s="3"/>
      <c r="FMT40" s="3"/>
      <c r="FMU40" s="3"/>
      <c r="FMV40" s="3"/>
      <c r="FMW40" s="3"/>
      <c r="FMX40" s="3"/>
      <c r="FMY40" s="3"/>
      <c r="FMZ40" s="3"/>
      <c r="FNA40" s="3"/>
      <c r="FNB40" s="3"/>
      <c r="FNC40" s="3"/>
      <c r="FND40" s="3"/>
      <c r="FNE40" s="3"/>
      <c r="FNF40" s="3"/>
      <c r="FNG40" s="3"/>
      <c r="FNH40" s="3"/>
      <c r="FNI40" s="3"/>
      <c r="FNJ40" s="3"/>
      <c r="FNK40" s="3"/>
      <c r="FNL40" s="3"/>
      <c r="FNM40" s="3"/>
      <c r="FNN40" s="3"/>
      <c r="FNO40" s="3"/>
      <c r="FNP40" s="3"/>
      <c r="FNQ40" s="3"/>
      <c r="FNR40" s="3"/>
      <c r="FNS40" s="3"/>
      <c r="FNT40" s="3"/>
      <c r="FNU40" s="3"/>
      <c r="FNV40" s="3"/>
      <c r="FNW40" s="3"/>
      <c r="FNX40" s="3"/>
      <c r="FNY40" s="3"/>
      <c r="FNZ40" s="3"/>
      <c r="FOA40" s="3"/>
      <c r="FOB40" s="3"/>
      <c r="FOC40" s="3"/>
      <c r="FOD40" s="3"/>
      <c r="FOE40" s="3"/>
      <c r="FOF40" s="3"/>
      <c r="FOG40" s="3"/>
      <c r="FOH40" s="3"/>
      <c r="FOI40" s="3"/>
      <c r="FOJ40" s="3"/>
      <c r="FOK40" s="3"/>
      <c r="FOL40" s="3"/>
      <c r="FOM40" s="3"/>
      <c r="FON40" s="3"/>
      <c r="FOO40" s="3"/>
      <c r="FOP40" s="3"/>
      <c r="FOQ40" s="3"/>
      <c r="FOR40" s="3"/>
      <c r="FOS40" s="3"/>
      <c r="FOT40" s="3"/>
      <c r="FOU40" s="3"/>
      <c r="FOV40" s="3"/>
      <c r="FOW40" s="3"/>
      <c r="FOX40" s="3"/>
      <c r="FOY40" s="3"/>
      <c r="FOZ40" s="3"/>
      <c r="FPA40" s="3"/>
      <c r="FPB40" s="3"/>
      <c r="FPC40" s="3"/>
      <c r="FPD40" s="3"/>
      <c r="FPE40" s="3"/>
      <c r="FPF40" s="3"/>
      <c r="FPG40" s="3"/>
      <c r="FPH40" s="3"/>
      <c r="FPI40" s="3"/>
      <c r="FPJ40" s="3"/>
      <c r="FPK40" s="3"/>
      <c r="FPL40" s="3"/>
      <c r="FPM40" s="3"/>
      <c r="FPN40" s="3"/>
      <c r="FPO40" s="3"/>
      <c r="FPP40" s="3"/>
      <c r="FPQ40" s="3"/>
      <c r="FPR40" s="3"/>
      <c r="FPS40" s="3"/>
      <c r="FPT40" s="3"/>
      <c r="FPU40" s="3"/>
      <c r="FPV40" s="3"/>
      <c r="FPW40" s="3"/>
      <c r="FPX40" s="3"/>
      <c r="FPY40" s="3"/>
      <c r="FPZ40" s="3"/>
      <c r="FQA40" s="3"/>
      <c r="FQB40" s="3"/>
      <c r="FQC40" s="3"/>
      <c r="FQD40" s="3"/>
      <c r="FQE40" s="3"/>
      <c r="FQF40" s="3"/>
      <c r="FQG40" s="3"/>
      <c r="FQH40" s="3"/>
      <c r="FQI40" s="3"/>
      <c r="FQJ40" s="3"/>
      <c r="FQK40" s="3"/>
      <c r="FQL40" s="3"/>
      <c r="FQM40" s="3"/>
      <c r="FQN40" s="3"/>
      <c r="FQO40" s="3"/>
      <c r="FQP40" s="3"/>
      <c r="FQQ40" s="3"/>
      <c r="FQR40" s="3"/>
      <c r="FQS40" s="3"/>
      <c r="FQT40" s="3"/>
      <c r="FQU40" s="3"/>
      <c r="FQV40" s="3"/>
      <c r="FQW40" s="3"/>
      <c r="FQX40" s="3"/>
      <c r="FQY40" s="3"/>
      <c r="FQZ40" s="3"/>
      <c r="FRA40" s="3"/>
      <c r="FRB40" s="3"/>
      <c r="FRC40" s="3"/>
      <c r="FRD40" s="3"/>
      <c r="FRE40" s="3"/>
      <c r="FRF40" s="3"/>
      <c r="FRG40" s="3"/>
      <c r="FRH40" s="3"/>
      <c r="FRI40" s="3"/>
      <c r="FRJ40" s="3"/>
      <c r="FRK40" s="3"/>
      <c r="FRL40" s="3"/>
      <c r="FRM40" s="3"/>
      <c r="FRN40" s="3"/>
      <c r="FRO40" s="3"/>
      <c r="FRP40" s="3"/>
      <c r="FRQ40" s="3"/>
      <c r="FRR40" s="3"/>
      <c r="FRS40" s="3"/>
      <c r="FRT40" s="3"/>
      <c r="FRU40" s="3"/>
      <c r="FRV40" s="3"/>
      <c r="FRW40" s="3"/>
      <c r="FRX40" s="3"/>
      <c r="FRY40" s="3"/>
      <c r="FRZ40" s="3"/>
      <c r="FSA40" s="3"/>
      <c r="FSB40" s="3"/>
      <c r="FSC40" s="3"/>
      <c r="FSD40" s="3"/>
      <c r="FSE40" s="3"/>
      <c r="FSF40" s="3"/>
      <c r="FSG40" s="3"/>
      <c r="FSH40" s="3"/>
      <c r="FSI40" s="3"/>
      <c r="FSJ40" s="3"/>
      <c r="FSK40" s="3"/>
      <c r="FSL40" s="3"/>
      <c r="FSM40" s="3"/>
      <c r="FSN40" s="3"/>
      <c r="FSO40" s="3"/>
      <c r="FSP40" s="3"/>
      <c r="FSQ40" s="3"/>
      <c r="FSR40" s="3"/>
      <c r="FSS40" s="3"/>
      <c r="FST40" s="3"/>
      <c r="FSU40" s="3"/>
      <c r="FSV40" s="3"/>
      <c r="FSW40" s="3"/>
      <c r="FSX40" s="3"/>
      <c r="FSY40" s="3"/>
      <c r="FSZ40" s="3"/>
      <c r="FTA40" s="3"/>
      <c r="FTB40" s="3"/>
      <c r="FTC40" s="3"/>
      <c r="FTD40" s="3"/>
      <c r="FTE40" s="3"/>
      <c r="FTF40" s="3"/>
      <c r="FTG40" s="3"/>
      <c r="FTH40" s="3"/>
      <c r="FTI40" s="3"/>
      <c r="FTJ40" s="3"/>
      <c r="FTK40" s="3"/>
      <c r="FTL40" s="3"/>
      <c r="FTM40" s="3"/>
      <c r="FTN40" s="3"/>
      <c r="FTO40" s="3"/>
      <c r="FTP40" s="3"/>
      <c r="FTQ40" s="3"/>
      <c r="FTR40" s="3"/>
      <c r="FTS40" s="3"/>
      <c r="FTT40" s="3"/>
      <c r="FTU40" s="3"/>
      <c r="FTV40" s="3"/>
      <c r="FTW40" s="3"/>
      <c r="FTX40" s="3"/>
      <c r="FTY40" s="3"/>
      <c r="FTZ40" s="3"/>
      <c r="FUA40" s="3"/>
      <c r="FUB40" s="3"/>
      <c r="FUC40" s="3"/>
      <c r="FUD40" s="3"/>
      <c r="FUE40" s="3"/>
      <c r="FUF40" s="3"/>
      <c r="FUG40" s="3"/>
      <c r="FUH40" s="3"/>
      <c r="FUI40" s="3"/>
      <c r="FUJ40" s="3"/>
      <c r="FUK40" s="3"/>
      <c r="FUL40" s="3"/>
      <c r="FUM40" s="3"/>
      <c r="FUN40" s="3"/>
      <c r="FUO40" s="3"/>
      <c r="FUP40" s="3"/>
      <c r="FUQ40" s="3"/>
      <c r="FUR40" s="3"/>
      <c r="FUS40" s="3"/>
      <c r="FUT40" s="3"/>
      <c r="FUU40" s="3"/>
      <c r="FUV40" s="3"/>
      <c r="FUW40" s="3"/>
      <c r="FUX40" s="3"/>
      <c r="FUY40" s="3"/>
      <c r="FUZ40" s="3"/>
      <c r="FVA40" s="3"/>
      <c r="FVB40" s="3"/>
      <c r="FVC40" s="3"/>
      <c r="FVD40" s="3"/>
      <c r="FVE40" s="3"/>
      <c r="FVF40" s="3"/>
      <c r="FVG40" s="3"/>
      <c r="FVH40" s="3"/>
      <c r="FVI40" s="3"/>
      <c r="FVJ40" s="3"/>
      <c r="FVK40" s="3"/>
      <c r="FVL40" s="3"/>
      <c r="FVM40" s="3"/>
      <c r="FVN40" s="3"/>
      <c r="FVO40" s="3"/>
      <c r="FVP40" s="3"/>
      <c r="FVQ40" s="3"/>
      <c r="FVR40" s="3"/>
      <c r="FVS40" s="3"/>
      <c r="FVT40" s="3"/>
      <c r="FVU40" s="3"/>
      <c r="FVV40" s="3"/>
      <c r="FVW40" s="3"/>
      <c r="FVX40" s="3"/>
      <c r="FVY40" s="3"/>
      <c r="FVZ40" s="3"/>
      <c r="FWA40" s="3"/>
      <c r="FWB40" s="3"/>
      <c r="FWC40" s="3"/>
      <c r="FWD40" s="3"/>
      <c r="FWE40" s="3"/>
      <c r="FWF40" s="3"/>
      <c r="FWG40" s="3"/>
      <c r="FWH40" s="3"/>
      <c r="FWI40" s="3"/>
      <c r="FWJ40" s="3"/>
      <c r="FWK40" s="3"/>
      <c r="FWL40" s="3"/>
      <c r="FWM40" s="3"/>
      <c r="FWN40" s="3"/>
      <c r="FWO40" s="3"/>
      <c r="FWP40" s="3"/>
      <c r="FWQ40" s="3"/>
      <c r="FWR40" s="3"/>
      <c r="FWS40" s="3"/>
      <c r="FWT40" s="3"/>
      <c r="FWU40" s="3"/>
      <c r="FWV40" s="3"/>
      <c r="FWW40" s="3"/>
      <c r="FWX40" s="3"/>
      <c r="FWY40" s="3"/>
      <c r="FWZ40" s="3"/>
      <c r="FXA40" s="3"/>
      <c r="FXB40" s="3"/>
      <c r="FXC40" s="3"/>
      <c r="FXD40" s="3"/>
      <c r="FXE40" s="3"/>
      <c r="FXF40" s="3"/>
      <c r="FXG40" s="3"/>
      <c r="FXH40" s="3"/>
      <c r="FXI40" s="3"/>
      <c r="FXJ40" s="3"/>
      <c r="FXK40" s="3"/>
      <c r="FXL40" s="3"/>
      <c r="FXM40" s="3"/>
      <c r="FXN40" s="3"/>
      <c r="FXO40" s="3"/>
      <c r="FXP40" s="3"/>
      <c r="FXQ40" s="3"/>
      <c r="FXR40" s="3"/>
      <c r="FXS40" s="3"/>
      <c r="FXT40" s="3"/>
      <c r="FXU40" s="3"/>
      <c r="FXV40" s="3"/>
      <c r="FXW40" s="3"/>
      <c r="FXX40" s="3"/>
      <c r="FXY40" s="3"/>
      <c r="FXZ40" s="3"/>
      <c r="FYA40" s="3"/>
      <c r="FYB40" s="3"/>
      <c r="FYC40" s="3"/>
      <c r="FYD40" s="3"/>
      <c r="FYE40" s="3"/>
      <c r="FYF40" s="3"/>
      <c r="FYG40" s="3"/>
      <c r="FYH40" s="3"/>
      <c r="FYI40" s="3"/>
      <c r="FYJ40" s="3"/>
      <c r="FYK40" s="3"/>
      <c r="FYL40" s="3"/>
      <c r="FYM40" s="3"/>
      <c r="FYN40" s="3"/>
      <c r="FYO40" s="3"/>
      <c r="FYP40" s="3"/>
      <c r="FYQ40" s="3"/>
      <c r="FYR40" s="3"/>
      <c r="FYS40" s="3"/>
      <c r="FYT40" s="3"/>
      <c r="FYU40" s="3"/>
      <c r="FYV40" s="3"/>
      <c r="FYW40" s="3"/>
      <c r="FYX40" s="3"/>
      <c r="FYY40" s="3"/>
      <c r="FYZ40" s="3"/>
      <c r="FZA40" s="3"/>
      <c r="FZB40" s="3"/>
      <c r="FZC40" s="3"/>
      <c r="FZD40" s="3"/>
      <c r="FZE40" s="3"/>
      <c r="FZF40" s="3"/>
      <c r="FZG40" s="3"/>
      <c r="FZH40" s="3"/>
      <c r="FZI40" s="3"/>
      <c r="FZJ40" s="3"/>
      <c r="FZK40" s="3"/>
      <c r="FZL40" s="3"/>
      <c r="FZM40" s="3"/>
      <c r="FZN40" s="3"/>
      <c r="FZO40" s="3"/>
      <c r="FZP40" s="3"/>
      <c r="FZQ40" s="3"/>
      <c r="FZR40" s="3"/>
      <c r="FZS40" s="3"/>
      <c r="FZT40" s="3"/>
      <c r="FZU40" s="3"/>
      <c r="FZV40" s="3"/>
      <c r="FZW40" s="3"/>
      <c r="FZX40" s="3"/>
      <c r="FZY40" s="3"/>
      <c r="FZZ40" s="3"/>
      <c r="GAA40" s="3"/>
      <c r="GAB40" s="3"/>
      <c r="GAC40" s="3"/>
      <c r="GAD40" s="3"/>
      <c r="GAE40" s="3"/>
      <c r="GAF40" s="3"/>
      <c r="GAG40" s="3"/>
      <c r="GAH40" s="3"/>
      <c r="GAI40" s="3"/>
      <c r="GAJ40" s="3"/>
      <c r="GAK40" s="3"/>
      <c r="GAL40" s="3"/>
      <c r="GAM40" s="3"/>
      <c r="GAN40" s="3"/>
      <c r="GAO40" s="3"/>
      <c r="GAP40" s="3"/>
      <c r="GAQ40" s="3"/>
      <c r="GAR40" s="3"/>
      <c r="GAS40" s="3"/>
      <c r="GAT40" s="3"/>
      <c r="GAU40" s="3"/>
      <c r="GAV40" s="3"/>
      <c r="GAW40" s="3"/>
      <c r="GAX40" s="3"/>
      <c r="GAY40" s="3"/>
      <c r="GAZ40" s="3"/>
      <c r="GBA40" s="3"/>
      <c r="GBB40" s="3"/>
      <c r="GBC40" s="3"/>
      <c r="GBD40" s="3"/>
      <c r="GBE40" s="3"/>
      <c r="GBF40" s="3"/>
      <c r="GBG40" s="3"/>
      <c r="GBH40" s="3"/>
      <c r="GBI40" s="3"/>
      <c r="GBJ40" s="3"/>
      <c r="GBK40" s="3"/>
      <c r="GBL40" s="3"/>
      <c r="GBM40" s="3"/>
      <c r="GBN40" s="3"/>
      <c r="GBO40" s="3"/>
      <c r="GBP40" s="3"/>
      <c r="GBQ40" s="3"/>
      <c r="GBR40" s="3"/>
      <c r="GBS40" s="3"/>
      <c r="GBT40" s="3"/>
      <c r="GBU40" s="3"/>
      <c r="GBV40" s="3"/>
      <c r="GBW40" s="3"/>
      <c r="GBX40" s="3"/>
      <c r="GBY40" s="3"/>
      <c r="GBZ40" s="3"/>
      <c r="GCA40" s="3"/>
      <c r="GCB40" s="3"/>
      <c r="GCC40" s="3"/>
      <c r="GCD40" s="3"/>
      <c r="GCE40" s="3"/>
      <c r="GCF40" s="3"/>
      <c r="GCG40" s="3"/>
      <c r="GCH40" s="3"/>
      <c r="GCI40" s="3"/>
      <c r="GCJ40" s="3"/>
      <c r="GCK40" s="3"/>
      <c r="GCL40" s="3"/>
      <c r="GCM40" s="3"/>
      <c r="GCN40" s="3"/>
      <c r="GCO40" s="3"/>
      <c r="GCP40" s="3"/>
      <c r="GCQ40" s="3"/>
      <c r="GCR40" s="3"/>
      <c r="GCS40" s="3"/>
      <c r="GCT40" s="3"/>
      <c r="GCU40" s="3"/>
      <c r="GCV40" s="3"/>
      <c r="GCW40" s="3"/>
      <c r="GCX40" s="3"/>
      <c r="GCY40" s="3"/>
      <c r="GCZ40" s="3"/>
      <c r="GDA40" s="3"/>
      <c r="GDB40" s="3"/>
      <c r="GDC40" s="3"/>
      <c r="GDD40" s="3"/>
      <c r="GDE40" s="3"/>
      <c r="GDF40" s="3"/>
      <c r="GDG40" s="3"/>
      <c r="GDH40" s="3"/>
      <c r="GDI40" s="3"/>
      <c r="GDJ40" s="3"/>
      <c r="GDK40" s="3"/>
      <c r="GDL40" s="3"/>
      <c r="GDM40" s="3"/>
      <c r="GDN40" s="3"/>
      <c r="GDO40" s="3"/>
      <c r="GDP40" s="3"/>
      <c r="GDQ40" s="3"/>
      <c r="GDR40" s="3"/>
      <c r="GDS40" s="3"/>
      <c r="GDT40" s="3"/>
      <c r="GDU40" s="3"/>
      <c r="GDV40" s="3"/>
      <c r="GDW40" s="3"/>
      <c r="GDX40" s="3"/>
      <c r="GDY40" s="3"/>
      <c r="GDZ40" s="3"/>
      <c r="GEA40" s="3"/>
      <c r="GEB40" s="3"/>
      <c r="GEC40" s="3"/>
      <c r="GED40" s="3"/>
      <c r="GEE40" s="3"/>
      <c r="GEF40" s="3"/>
      <c r="GEG40" s="3"/>
      <c r="GEH40" s="3"/>
      <c r="GEI40" s="3"/>
      <c r="GEJ40" s="3"/>
      <c r="GEK40" s="3"/>
      <c r="GEL40" s="3"/>
      <c r="GEM40" s="3"/>
      <c r="GEN40" s="3"/>
      <c r="GEO40" s="3"/>
      <c r="GEP40" s="3"/>
      <c r="GEQ40" s="3"/>
      <c r="GER40" s="3"/>
      <c r="GES40" s="3"/>
      <c r="GET40" s="3"/>
      <c r="GEU40" s="3"/>
      <c r="GEV40" s="3"/>
      <c r="GEW40" s="3"/>
      <c r="GEX40" s="3"/>
      <c r="GEY40" s="3"/>
      <c r="GEZ40" s="3"/>
      <c r="GFA40" s="3"/>
      <c r="GFB40" s="3"/>
      <c r="GFC40" s="3"/>
      <c r="GFD40" s="3"/>
      <c r="GFE40" s="3"/>
      <c r="GFF40" s="3"/>
      <c r="GFG40" s="3"/>
      <c r="GFH40" s="3"/>
      <c r="GFI40" s="3"/>
      <c r="GFJ40" s="3"/>
      <c r="GFK40" s="3"/>
      <c r="GFL40" s="3"/>
      <c r="GFM40" s="3"/>
      <c r="GFN40" s="3"/>
      <c r="GFO40" s="3"/>
      <c r="GFP40" s="3"/>
      <c r="GFQ40" s="3"/>
      <c r="GFR40" s="3"/>
      <c r="GFS40" s="3"/>
      <c r="GFT40" s="3"/>
      <c r="GFU40" s="3"/>
      <c r="GFV40" s="3"/>
      <c r="GFW40" s="3"/>
      <c r="GFX40" s="3"/>
      <c r="GFY40" s="3"/>
      <c r="GFZ40" s="3"/>
      <c r="GGA40" s="3"/>
      <c r="GGB40" s="3"/>
      <c r="GGC40" s="3"/>
      <c r="GGD40" s="3"/>
      <c r="GGE40" s="3"/>
      <c r="GGF40" s="3"/>
      <c r="GGG40" s="3"/>
      <c r="GGH40" s="3"/>
      <c r="GGI40" s="3"/>
      <c r="GGJ40" s="3"/>
      <c r="GGK40" s="3"/>
      <c r="GGL40" s="3"/>
      <c r="GGM40" s="3"/>
      <c r="GGN40" s="3"/>
      <c r="GGO40" s="3"/>
      <c r="GGP40" s="3"/>
      <c r="GGQ40" s="3"/>
      <c r="GGR40" s="3"/>
      <c r="GGS40" s="3"/>
      <c r="GGT40" s="3"/>
      <c r="GGU40" s="3"/>
      <c r="GGV40" s="3"/>
      <c r="GGW40" s="3"/>
      <c r="GGX40" s="3"/>
      <c r="GGY40" s="3"/>
      <c r="GGZ40" s="3"/>
      <c r="GHA40" s="3"/>
      <c r="GHB40" s="3"/>
      <c r="GHC40" s="3"/>
      <c r="GHD40" s="3"/>
      <c r="GHE40" s="3"/>
      <c r="GHF40" s="3"/>
      <c r="GHG40" s="3"/>
      <c r="GHH40" s="3"/>
      <c r="GHI40" s="3"/>
      <c r="GHJ40" s="3"/>
      <c r="GHK40" s="3"/>
      <c r="GHL40" s="3"/>
      <c r="GHM40" s="3"/>
      <c r="GHN40" s="3"/>
      <c r="GHO40" s="3"/>
      <c r="GHP40" s="3"/>
      <c r="GHQ40" s="3"/>
      <c r="GHR40" s="3"/>
      <c r="GHS40" s="3"/>
      <c r="GHT40" s="3"/>
      <c r="GHU40" s="3"/>
      <c r="GHV40" s="3"/>
      <c r="GHW40" s="3"/>
      <c r="GHX40" s="3"/>
      <c r="GHY40" s="3"/>
      <c r="GHZ40" s="3"/>
      <c r="GIA40" s="3"/>
      <c r="GIB40" s="3"/>
      <c r="GIC40" s="3"/>
      <c r="GID40" s="3"/>
      <c r="GIE40" s="3"/>
      <c r="GIF40" s="3"/>
      <c r="GIG40" s="3"/>
      <c r="GIH40" s="3"/>
      <c r="GII40" s="3"/>
      <c r="GIJ40" s="3"/>
      <c r="GIK40" s="3"/>
      <c r="GIL40" s="3"/>
      <c r="GIM40" s="3"/>
      <c r="GIN40" s="3"/>
      <c r="GIO40" s="3"/>
      <c r="GIP40" s="3"/>
      <c r="GIQ40" s="3"/>
      <c r="GIR40" s="3"/>
      <c r="GIS40" s="3"/>
      <c r="GIT40" s="3"/>
      <c r="GIU40" s="3"/>
      <c r="GIV40" s="3"/>
      <c r="GIW40" s="3"/>
      <c r="GIX40" s="3"/>
      <c r="GIY40" s="3"/>
      <c r="GIZ40" s="3"/>
      <c r="GJA40" s="3"/>
      <c r="GJB40" s="3"/>
      <c r="GJC40" s="3"/>
      <c r="GJD40" s="3"/>
      <c r="GJE40" s="3"/>
      <c r="GJF40" s="3"/>
      <c r="GJG40" s="3"/>
      <c r="GJH40" s="3"/>
      <c r="GJI40" s="3"/>
      <c r="GJJ40" s="3"/>
      <c r="GJK40" s="3"/>
      <c r="GJL40" s="3"/>
      <c r="GJM40" s="3"/>
      <c r="GJN40" s="3"/>
      <c r="GJO40" s="3"/>
      <c r="GJP40" s="3"/>
      <c r="GJQ40" s="3"/>
      <c r="GJR40" s="3"/>
      <c r="GJS40" s="3"/>
      <c r="GJT40" s="3"/>
      <c r="GJU40" s="3"/>
      <c r="GJV40" s="3"/>
      <c r="GJW40" s="3"/>
      <c r="GJX40" s="3"/>
      <c r="GJY40" s="3"/>
      <c r="GJZ40" s="3"/>
      <c r="GKA40" s="3"/>
      <c r="GKB40" s="3"/>
      <c r="GKC40" s="3"/>
      <c r="GKD40" s="3"/>
      <c r="GKE40" s="3"/>
      <c r="GKF40" s="3"/>
      <c r="GKG40" s="3"/>
      <c r="GKH40" s="3"/>
      <c r="GKI40" s="3"/>
      <c r="GKJ40" s="3"/>
      <c r="GKK40" s="3"/>
      <c r="GKL40" s="3"/>
      <c r="GKM40" s="3"/>
      <c r="GKN40" s="3"/>
      <c r="GKO40" s="3"/>
      <c r="GKP40" s="3"/>
      <c r="GKQ40" s="3"/>
      <c r="GKR40" s="3"/>
      <c r="GKS40" s="3"/>
      <c r="GKT40" s="3"/>
      <c r="GKU40" s="3"/>
      <c r="GKV40" s="3"/>
      <c r="GKW40" s="3"/>
      <c r="GKX40" s="3"/>
      <c r="GKY40" s="3"/>
      <c r="GKZ40" s="3"/>
      <c r="GLA40" s="3"/>
      <c r="GLB40" s="3"/>
      <c r="GLC40" s="3"/>
      <c r="GLD40" s="3"/>
      <c r="GLE40" s="3"/>
      <c r="GLF40" s="3"/>
      <c r="GLG40" s="3"/>
      <c r="GLH40" s="3"/>
      <c r="GLI40" s="3"/>
      <c r="GLJ40" s="3"/>
      <c r="GLK40" s="3"/>
      <c r="GLL40" s="3"/>
      <c r="GLM40" s="3"/>
      <c r="GLN40" s="3"/>
      <c r="GLO40" s="3"/>
      <c r="GLP40" s="3"/>
      <c r="GLQ40" s="3"/>
      <c r="GLR40" s="3"/>
      <c r="GLS40" s="3"/>
      <c r="GLT40" s="3"/>
      <c r="GLU40" s="3"/>
      <c r="GLV40" s="3"/>
      <c r="GLW40" s="3"/>
      <c r="GLX40" s="3"/>
      <c r="GLY40" s="3"/>
      <c r="GLZ40" s="3"/>
      <c r="GMA40" s="3"/>
      <c r="GMB40" s="3"/>
      <c r="GMC40" s="3"/>
      <c r="GMD40" s="3"/>
      <c r="GME40" s="3"/>
      <c r="GMF40" s="3"/>
      <c r="GMG40" s="3"/>
      <c r="GMH40" s="3"/>
      <c r="GMI40" s="3"/>
      <c r="GMJ40" s="3"/>
      <c r="GMK40" s="3"/>
      <c r="GML40" s="3"/>
      <c r="GMM40" s="3"/>
      <c r="GMN40" s="3"/>
      <c r="GMO40" s="3"/>
      <c r="GMP40" s="3"/>
      <c r="GMQ40" s="3"/>
      <c r="GMR40" s="3"/>
      <c r="GMS40" s="3"/>
      <c r="GMT40" s="3"/>
      <c r="GMU40" s="3"/>
      <c r="GMV40" s="3"/>
      <c r="GMW40" s="3"/>
      <c r="GMX40" s="3"/>
      <c r="GMY40" s="3"/>
      <c r="GMZ40" s="3"/>
      <c r="GNA40" s="3"/>
      <c r="GNB40" s="3"/>
      <c r="GNC40" s="3"/>
      <c r="GND40" s="3"/>
      <c r="GNE40" s="3"/>
      <c r="GNF40" s="3"/>
      <c r="GNG40" s="3"/>
      <c r="GNH40" s="3"/>
      <c r="GNI40" s="3"/>
      <c r="GNJ40" s="3"/>
      <c r="GNK40" s="3"/>
      <c r="GNL40" s="3"/>
      <c r="GNM40" s="3"/>
      <c r="GNN40" s="3"/>
      <c r="GNO40" s="3"/>
      <c r="GNP40" s="3"/>
      <c r="GNQ40" s="3"/>
      <c r="GNR40" s="3"/>
      <c r="GNS40" s="3"/>
      <c r="GNT40" s="3"/>
      <c r="GNU40" s="3"/>
      <c r="GNV40" s="3"/>
      <c r="GNW40" s="3"/>
      <c r="GNX40" s="3"/>
      <c r="GNY40" s="3"/>
      <c r="GNZ40" s="3"/>
      <c r="GOA40" s="3"/>
      <c r="GOB40" s="3"/>
      <c r="GOC40" s="3"/>
      <c r="GOD40" s="3"/>
      <c r="GOE40" s="3"/>
      <c r="GOF40" s="3"/>
      <c r="GOG40" s="3"/>
      <c r="GOH40" s="3"/>
      <c r="GOI40" s="3"/>
      <c r="GOJ40" s="3"/>
      <c r="GOK40" s="3"/>
      <c r="GOL40" s="3"/>
      <c r="GOM40" s="3"/>
      <c r="GON40" s="3"/>
      <c r="GOO40" s="3"/>
      <c r="GOP40" s="3"/>
      <c r="GOQ40" s="3"/>
      <c r="GOR40" s="3"/>
      <c r="GOS40" s="3"/>
      <c r="GOT40" s="3"/>
      <c r="GOU40" s="3"/>
      <c r="GOV40" s="3"/>
      <c r="GOW40" s="3"/>
      <c r="GOX40" s="3"/>
      <c r="GOY40" s="3"/>
      <c r="GOZ40" s="3"/>
      <c r="GPA40" s="3"/>
      <c r="GPB40" s="3"/>
      <c r="GPC40" s="3"/>
      <c r="GPD40" s="3"/>
      <c r="GPE40" s="3"/>
      <c r="GPF40" s="3"/>
      <c r="GPG40" s="3"/>
      <c r="GPH40" s="3"/>
      <c r="GPI40" s="3"/>
      <c r="GPJ40" s="3"/>
      <c r="GPK40" s="3"/>
      <c r="GPL40" s="3"/>
      <c r="GPM40" s="3"/>
      <c r="GPN40" s="3"/>
      <c r="GPO40" s="3"/>
      <c r="GPP40" s="3"/>
      <c r="GPQ40" s="3"/>
      <c r="GPR40" s="3"/>
      <c r="GPS40" s="3"/>
      <c r="GPT40" s="3"/>
      <c r="GPU40" s="3"/>
      <c r="GPV40" s="3"/>
      <c r="GPW40" s="3"/>
      <c r="GPX40" s="3"/>
      <c r="GPY40" s="3"/>
      <c r="GPZ40" s="3"/>
      <c r="GQA40" s="3"/>
      <c r="GQB40" s="3"/>
      <c r="GQC40" s="3"/>
      <c r="GQD40" s="3"/>
      <c r="GQE40" s="3"/>
      <c r="GQF40" s="3"/>
      <c r="GQG40" s="3"/>
      <c r="GQH40" s="3"/>
      <c r="GQI40" s="3"/>
      <c r="GQJ40" s="3"/>
      <c r="GQK40" s="3"/>
      <c r="GQL40" s="3"/>
      <c r="GQM40" s="3"/>
      <c r="GQN40" s="3"/>
      <c r="GQO40" s="3"/>
      <c r="GQP40" s="3"/>
      <c r="GQQ40" s="3"/>
      <c r="GQR40" s="3"/>
      <c r="GQS40" s="3"/>
      <c r="GQT40" s="3"/>
      <c r="GQU40" s="3"/>
      <c r="GQV40" s="3"/>
      <c r="GQW40" s="3"/>
      <c r="GQX40" s="3"/>
      <c r="GQY40" s="3"/>
      <c r="GQZ40" s="3"/>
      <c r="GRA40" s="3"/>
      <c r="GRB40" s="3"/>
      <c r="GRC40" s="3"/>
      <c r="GRD40" s="3"/>
      <c r="GRE40" s="3"/>
      <c r="GRF40" s="3"/>
      <c r="GRG40" s="3"/>
      <c r="GRH40" s="3"/>
      <c r="GRI40" s="3"/>
      <c r="GRJ40" s="3"/>
      <c r="GRK40" s="3"/>
      <c r="GRL40" s="3"/>
      <c r="GRM40" s="3"/>
      <c r="GRN40" s="3"/>
      <c r="GRO40" s="3"/>
      <c r="GRP40" s="3"/>
      <c r="GRQ40" s="3"/>
      <c r="GRR40" s="3"/>
      <c r="GRS40" s="3"/>
      <c r="GRT40" s="3"/>
      <c r="GRU40" s="3"/>
      <c r="GRV40" s="3"/>
      <c r="GRW40" s="3"/>
      <c r="GRX40" s="3"/>
      <c r="GRY40" s="3"/>
      <c r="GRZ40" s="3"/>
      <c r="GSA40" s="3"/>
      <c r="GSB40" s="3"/>
      <c r="GSC40" s="3"/>
      <c r="GSD40" s="3"/>
      <c r="GSE40" s="3"/>
      <c r="GSF40" s="3"/>
      <c r="GSG40" s="3"/>
      <c r="GSH40" s="3"/>
      <c r="GSI40" s="3"/>
      <c r="GSJ40" s="3"/>
      <c r="GSK40" s="3"/>
      <c r="GSL40" s="3"/>
      <c r="GSM40" s="3"/>
      <c r="GSN40" s="3"/>
      <c r="GSO40" s="3"/>
      <c r="GSP40" s="3"/>
      <c r="GSQ40" s="3"/>
      <c r="GSR40" s="3"/>
      <c r="GSS40" s="3"/>
      <c r="GST40" s="3"/>
      <c r="GSU40" s="3"/>
      <c r="GSV40" s="3"/>
      <c r="GSW40" s="3"/>
      <c r="GSX40" s="3"/>
      <c r="GSY40" s="3"/>
      <c r="GSZ40" s="3"/>
      <c r="GTA40" s="3"/>
      <c r="GTB40" s="3"/>
      <c r="GTC40" s="3"/>
      <c r="GTD40" s="3"/>
      <c r="GTE40" s="3"/>
      <c r="GTF40" s="3"/>
      <c r="GTG40" s="3"/>
      <c r="GTH40" s="3"/>
      <c r="GTI40" s="3"/>
      <c r="GTJ40" s="3"/>
      <c r="GTK40" s="3"/>
      <c r="GTL40" s="3"/>
      <c r="GTM40" s="3"/>
      <c r="GTN40" s="3"/>
      <c r="GTO40" s="3"/>
      <c r="GTP40" s="3"/>
      <c r="GTQ40" s="3"/>
      <c r="GTR40" s="3"/>
      <c r="GTS40" s="3"/>
      <c r="GTT40" s="3"/>
      <c r="GTU40" s="3"/>
      <c r="GTV40" s="3"/>
      <c r="GTW40" s="3"/>
      <c r="GTX40" s="3"/>
      <c r="GTY40" s="3"/>
      <c r="GTZ40" s="3"/>
      <c r="GUA40" s="3"/>
      <c r="GUB40" s="3"/>
      <c r="GUC40" s="3"/>
      <c r="GUD40" s="3"/>
      <c r="GUE40" s="3"/>
      <c r="GUF40" s="3"/>
      <c r="GUG40" s="3"/>
      <c r="GUH40" s="3"/>
      <c r="GUI40" s="3"/>
      <c r="GUJ40" s="3"/>
      <c r="GUK40" s="3"/>
      <c r="GUL40" s="3"/>
      <c r="GUM40" s="3"/>
      <c r="GUN40" s="3"/>
      <c r="GUO40" s="3"/>
      <c r="GUP40" s="3"/>
      <c r="GUQ40" s="3"/>
      <c r="GUR40" s="3"/>
      <c r="GUS40" s="3"/>
      <c r="GUT40" s="3"/>
      <c r="GUU40" s="3"/>
      <c r="GUV40" s="3"/>
      <c r="GUW40" s="3"/>
      <c r="GUX40" s="3"/>
      <c r="GUY40" s="3"/>
      <c r="GUZ40" s="3"/>
      <c r="GVA40" s="3"/>
      <c r="GVB40" s="3"/>
      <c r="GVC40" s="3"/>
      <c r="GVD40" s="3"/>
      <c r="GVE40" s="3"/>
      <c r="GVF40" s="3"/>
      <c r="GVG40" s="3"/>
      <c r="GVH40" s="3"/>
      <c r="GVI40" s="3"/>
      <c r="GVJ40" s="3"/>
      <c r="GVK40" s="3"/>
      <c r="GVL40" s="3"/>
      <c r="GVM40" s="3"/>
      <c r="GVN40" s="3"/>
      <c r="GVO40" s="3"/>
      <c r="GVP40" s="3"/>
      <c r="GVQ40" s="3"/>
      <c r="GVR40" s="3"/>
      <c r="GVS40" s="3"/>
      <c r="GVT40" s="3"/>
      <c r="GVU40" s="3"/>
      <c r="GVV40" s="3"/>
      <c r="GVW40" s="3"/>
      <c r="GVX40" s="3"/>
      <c r="GVY40" s="3"/>
      <c r="GVZ40" s="3"/>
      <c r="GWA40" s="3"/>
      <c r="GWB40" s="3"/>
      <c r="GWC40" s="3"/>
      <c r="GWD40" s="3"/>
      <c r="GWE40" s="3"/>
      <c r="GWF40" s="3"/>
      <c r="GWG40" s="3"/>
      <c r="GWH40" s="3"/>
      <c r="GWI40" s="3"/>
      <c r="GWJ40" s="3"/>
      <c r="GWK40" s="3"/>
      <c r="GWL40" s="3"/>
      <c r="GWM40" s="3"/>
      <c r="GWN40" s="3"/>
      <c r="GWO40" s="3"/>
      <c r="GWP40" s="3"/>
      <c r="GWQ40" s="3"/>
      <c r="GWR40" s="3"/>
      <c r="GWS40" s="3"/>
      <c r="GWT40" s="3"/>
      <c r="GWU40" s="3"/>
      <c r="GWV40" s="3"/>
      <c r="GWW40" s="3"/>
      <c r="GWX40" s="3"/>
      <c r="GWY40" s="3"/>
      <c r="GWZ40" s="3"/>
      <c r="GXA40" s="3"/>
      <c r="GXB40" s="3"/>
      <c r="GXC40" s="3"/>
      <c r="GXD40" s="3"/>
      <c r="GXE40" s="3"/>
      <c r="GXF40" s="3"/>
      <c r="GXG40" s="3"/>
      <c r="GXH40" s="3"/>
      <c r="GXI40" s="3"/>
      <c r="GXJ40" s="3"/>
      <c r="GXK40" s="3"/>
      <c r="GXL40" s="3"/>
      <c r="GXM40" s="3"/>
      <c r="GXN40" s="3"/>
      <c r="GXO40" s="3"/>
      <c r="GXP40" s="3"/>
      <c r="GXQ40" s="3"/>
      <c r="GXR40" s="3"/>
      <c r="GXS40" s="3"/>
      <c r="GXT40" s="3"/>
      <c r="GXU40" s="3"/>
      <c r="GXV40" s="3"/>
      <c r="GXW40" s="3"/>
      <c r="GXX40" s="3"/>
      <c r="GXY40" s="3"/>
      <c r="GXZ40" s="3"/>
      <c r="GYA40" s="3"/>
      <c r="GYB40" s="3"/>
      <c r="GYC40" s="3"/>
      <c r="GYD40" s="3"/>
      <c r="GYE40" s="3"/>
      <c r="GYF40" s="3"/>
      <c r="GYG40" s="3"/>
      <c r="GYH40" s="3"/>
      <c r="GYI40" s="3"/>
      <c r="GYJ40" s="3"/>
      <c r="GYK40" s="3"/>
      <c r="GYL40" s="3"/>
      <c r="GYM40" s="3"/>
      <c r="GYN40" s="3"/>
      <c r="GYO40" s="3"/>
      <c r="GYP40" s="3"/>
      <c r="GYQ40" s="3"/>
      <c r="GYR40" s="3"/>
      <c r="GYS40" s="3"/>
      <c r="GYT40" s="3"/>
      <c r="GYU40" s="3"/>
      <c r="GYV40" s="3"/>
      <c r="GYW40" s="3"/>
      <c r="GYX40" s="3"/>
      <c r="GYY40" s="3"/>
      <c r="GYZ40" s="3"/>
      <c r="GZA40" s="3"/>
      <c r="GZB40" s="3"/>
      <c r="GZC40" s="3"/>
      <c r="GZD40" s="3"/>
      <c r="GZE40" s="3"/>
      <c r="GZF40" s="3"/>
      <c r="GZG40" s="3"/>
      <c r="GZH40" s="3"/>
      <c r="GZI40" s="3"/>
      <c r="GZJ40" s="3"/>
      <c r="GZK40" s="3"/>
      <c r="GZL40" s="3"/>
      <c r="GZM40" s="3"/>
      <c r="GZN40" s="3"/>
      <c r="GZO40" s="3"/>
      <c r="GZP40" s="3"/>
      <c r="GZQ40" s="3"/>
      <c r="GZR40" s="3"/>
      <c r="GZS40" s="3"/>
      <c r="GZT40" s="3"/>
      <c r="GZU40" s="3"/>
      <c r="GZV40" s="3"/>
      <c r="GZW40" s="3"/>
      <c r="GZX40" s="3"/>
      <c r="GZY40" s="3"/>
      <c r="GZZ40" s="3"/>
      <c r="HAA40" s="3"/>
      <c r="HAB40" s="3"/>
      <c r="HAC40" s="3"/>
      <c r="HAD40" s="3"/>
      <c r="HAE40" s="3"/>
      <c r="HAF40" s="3"/>
      <c r="HAG40" s="3"/>
      <c r="HAH40" s="3"/>
      <c r="HAI40" s="3"/>
      <c r="HAJ40" s="3"/>
      <c r="HAK40" s="3"/>
      <c r="HAL40" s="3"/>
      <c r="HAM40" s="3"/>
      <c r="HAN40" s="3"/>
      <c r="HAO40" s="3"/>
      <c r="HAP40" s="3"/>
      <c r="HAQ40" s="3"/>
      <c r="HAR40" s="3"/>
      <c r="HAS40" s="3"/>
      <c r="HAT40" s="3"/>
      <c r="HAU40" s="3"/>
      <c r="HAV40" s="3"/>
      <c r="HAW40" s="3"/>
      <c r="HAX40" s="3"/>
      <c r="HAY40" s="3"/>
      <c r="HAZ40" s="3"/>
      <c r="HBA40" s="3"/>
      <c r="HBB40" s="3"/>
      <c r="HBC40" s="3"/>
      <c r="HBD40" s="3"/>
      <c r="HBE40" s="3"/>
      <c r="HBF40" s="3"/>
      <c r="HBG40" s="3"/>
      <c r="HBH40" s="3"/>
      <c r="HBI40" s="3"/>
      <c r="HBJ40" s="3"/>
      <c r="HBK40" s="3"/>
      <c r="HBL40" s="3"/>
      <c r="HBM40" s="3"/>
      <c r="HBN40" s="3"/>
      <c r="HBO40" s="3"/>
      <c r="HBP40" s="3"/>
      <c r="HBQ40" s="3"/>
      <c r="HBR40" s="3"/>
      <c r="HBS40" s="3"/>
      <c r="HBT40" s="3"/>
      <c r="HBU40" s="3"/>
      <c r="HBV40" s="3"/>
      <c r="HBW40" s="3"/>
      <c r="HBX40" s="3"/>
      <c r="HBY40" s="3"/>
      <c r="HBZ40" s="3"/>
      <c r="HCA40" s="3"/>
      <c r="HCB40" s="3"/>
      <c r="HCC40" s="3"/>
      <c r="HCD40" s="3"/>
      <c r="HCE40" s="3"/>
      <c r="HCF40" s="3"/>
      <c r="HCG40" s="3"/>
      <c r="HCH40" s="3"/>
      <c r="HCI40" s="3"/>
      <c r="HCJ40" s="3"/>
      <c r="HCK40" s="3"/>
      <c r="HCL40" s="3"/>
      <c r="HCM40" s="3"/>
      <c r="HCN40" s="3"/>
      <c r="HCO40" s="3"/>
      <c r="HCP40" s="3"/>
      <c r="HCQ40" s="3"/>
      <c r="HCR40" s="3"/>
      <c r="HCS40" s="3"/>
      <c r="HCT40" s="3"/>
      <c r="HCU40" s="3"/>
      <c r="HCV40" s="3"/>
      <c r="HCW40" s="3"/>
      <c r="HCX40" s="3"/>
      <c r="HCY40" s="3"/>
      <c r="HCZ40" s="3"/>
      <c r="HDA40" s="3"/>
      <c r="HDB40" s="3"/>
      <c r="HDC40" s="3"/>
      <c r="HDD40" s="3"/>
      <c r="HDE40" s="3"/>
      <c r="HDF40" s="3"/>
      <c r="HDG40" s="3"/>
      <c r="HDH40" s="3"/>
      <c r="HDI40" s="3"/>
      <c r="HDJ40" s="3"/>
      <c r="HDK40" s="3"/>
      <c r="HDL40" s="3"/>
      <c r="HDM40" s="3"/>
      <c r="HDN40" s="3"/>
      <c r="HDO40" s="3"/>
      <c r="HDP40" s="3"/>
      <c r="HDQ40" s="3"/>
      <c r="HDR40" s="3"/>
      <c r="HDS40" s="3"/>
      <c r="HDT40" s="3"/>
      <c r="HDU40" s="3"/>
      <c r="HDV40" s="3"/>
      <c r="HDW40" s="3"/>
      <c r="HDX40" s="3"/>
      <c r="HDY40" s="3"/>
      <c r="HDZ40" s="3"/>
      <c r="HEA40" s="3"/>
      <c r="HEB40" s="3"/>
      <c r="HEC40" s="3"/>
      <c r="HED40" s="3"/>
      <c r="HEE40" s="3"/>
      <c r="HEF40" s="3"/>
      <c r="HEG40" s="3"/>
      <c r="HEH40" s="3"/>
      <c r="HEI40" s="3"/>
      <c r="HEJ40" s="3"/>
      <c r="HEK40" s="3"/>
      <c r="HEL40" s="3"/>
      <c r="HEM40" s="3"/>
      <c r="HEN40" s="3"/>
      <c r="HEO40" s="3"/>
      <c r="HEP40" s="3"/>
      <c r="HEQ40" s="3"/>
      <c r="HER40" s="3"/>
      <c r="HES40" s="3"/>
      <c r="HET40" s="3"/>
      <c r="HEU40" s="3"/>
      <c r="HEV40" s="3"/>
      <c r="HEW40" s="3"/>
      <c r="HEX40" s="3"/>
      <c r="HEY40" s="3"/>
      <c r="HEZ40" s="3"/>
      <c r="HFA40" s="3"/>
      <c r="HFB40" s="3"/>
      <c r="HFC40" s="3"/>
      <c r="HFD40" s="3"/>
      <c r="HFE40" s="3"/>
      <c r="HFF40" s="3"/>
      <c r="HFG40" s="3"/>
      <c r="HFH40" s="3"/>
      <c r="HFI40" s="3"/>
      <c r="HFJ40" s="3"/>
      <c r="HFK40" s="3"/>
      <c r="HFL40" s="3"/>
      <c r="HFM40" s="3"/>
      <c r="HFN40" s="3"/>
      <c r="HFO40" s="3"/>
      <c r="HFP40" s="3"/>
      <c r="HFQ40" s="3"/>
      <c r="HFR40" s="3"/>
      <c r="HFS40" s="3"/>
      <c r="HFT40" s="3"/>
      <c r="HFU40" s="3"/>
      <c r="HFV40" s="3"/>
      <c r="HFW40" s="3"/>
      <c r="HFX40" s="3"/>
      <c r="HFY40" s="3"/>
      <c r="HFZ40" s="3"/>
      <c r="HGA40" s="3"/>
      <c r="HGB40" s="3"/>
      <c r="HGC40" s="3"/>
      <c r="HGD40" s="3"/>
      <c r="HGE40" s="3"/>
      <c r="HGF40" s="3"/>
      <c r="HGG40" s="3"/>
      <c r="HGH40" s="3"/>
      <c r="HGI40" s="3"/>
      <c r="HGJ40" s="3"/>
      <c r="HGK40" s="3"/>
      <c r="HGL40" s="3"/>
      <c r="HGM40" s="3"/>
      <c r="HGN40" s="3"/>
      <c r="HGO40" s="3"/>
      <c r="HGP40" s="3"/>
      <c r="HGQ40" s="3"/>
      <c r="HGR40" s="3"/>
      <c r="HGS40" s="3"/>
      <c r="HGT40" s="3"/>
      <c r="HGU40" s="3"/>
      <c r="HGV40" s="3"/>
      <c r="HGW40" s="3"/>
      <c r="HGX40" s="3"/>
      <c r="HGY40" s="3"/>
      <c r="HGZ40" s="3"/>
      <c r="HHA40" s="3"/>
      <c r="HHB40" s="3"/>
      <c r="HHC40" s="3"/>
      <c r="HHD40" s="3"/>
      <c r="HHE40" s="3"/>
      <c r="HHF40" s="3"/>
      <c r="HHG40" s="3"/>
      <c r="HHH40" s="3"/>
      <c r="HHI40" s="3"/>
      <c r="HHJ40" s="3"/>
      <c r="HHK40" s="3"/>
      <c r="HHL40" s="3"/>
      <c r="HHM40" s="3"/>
      <c r="HHN40" s="3"/>
      <c r="HHO40" s="3"/>
      <c r="HHP40" s="3"/>
      <c r="HHQ40" s="3"/>
      <c r="HHR40" s="3"/>
      <c r="HHS40" s="3"/>
      <c r="HHT40" s="3"/>
      <c r="HHU40" s="3"/>
      <c r="HHV40" s="3"/>
      <c r="HHW40" s="3"/>
      <c r="HHX40" s="3"/>
      <c r="HHY40" s="3"/>
      <c r="HHZ40" s="3"/>
      <c r="HIA40" s="3"/>
      <c r="HIB40" s="3"/>
      <c r="HIC40" s="3"/>
      <c r="HID40" s="3"/>
      <c r="HIE40" s="3"/>
      <c r="HIF40" s="3"/>
      <c r="HIG40" s="3"/>
      <c r="HIH40" s="3"/>
      <c r="HII40" s="3"/>
      <c r="HIJ40" s="3"/>
      <c r="HIK40" s="3"/>
      <c r="HIL40" s="3"/>
      <c r="HIM40" s="3"/>
      <c r="HIN40" s="3"/>
      <c r="HIO40" s="3"/>
      <c r="HIP40" s="3"/>
      <c r="HIQ40" s="3"/>
      <c r="HIR40" s="3"/>
      <c r="HIS40" s="3"/>
      <c r="HIT40" s="3"/>
      <c r="HIU40" s="3"/>
      <c r="HIV40" s="3"/>
      <c r="HIW40" s="3"/>
      <c r="HIX40" s="3"/>
      <c r="HIY40" s="3"/>
      <c r="HIZ40" s="3"/>
      <c r="HJA40" s="3"/>
      <c r="HJB40" s="3"/>
      <c r="HJC40" s="3"/>
      <c r="HJD40" s="3"/>
      <c r="HJE40" s="3"/>
      <c r="HJF40" s="3"/>
      <c r="HJG40" s="3"/>
      <c r="HJH40" s="3"/>
      <c r="HJI40" s="3"/>
      <c r="HJJ40" s="3"/>
      <c r="HJK40" s="3"/>
      <c r="HJL40" s="3"/>
      <c r="HJM40" s="3"/>
      <c r="HJN40" s="3"/>
      <c r="HJO40" s="3"/>
      <c r="HJP40" s="3"/>
      <c r="HJQ40" s="3"/>
      <c r="HJR40" s="3"/>
      <c r="HJS40" s="3"/>
      <c r="HJT40" s="3"/>
      <c r="HJU40" s="3"/>
      <c r="HJV40" s="3"/>
      <c r="HJW40" s="3"/>
      <c r="HJX40" s="3"/>
      <c r="HJY40" s="3"/>
      <c r="HJZ40" s="3"/>
      <c r="HKA40" s="3"/>
      <c r="HKB40" s="3"/>
      <c r="HKC40" s="3"/>
      <c r="HKD40" s="3"/>
      <c r="HKE40" s="3"/>
      <c r="HKF40" s="3"/>
      <c r="HKG40" s="3"/>
      <c r="HKH40" s="3"/>
      <c r="HKI40" s="3"/>
      <c r="HKJ40" s="3"/>
      <c r="HKK40" s="3"/>
      <c r="HKL40" s="3"/>
      <c r="HKM40" s="3"/>
      <c r="HKN40" s="3"/>
      <c r="HKO40" s="3"/>
      <c r="HKP40" s="3"/>
      <c r="HKQ40" s="3"/>
      <c r="HKR40" s="3"/>
      <c r="HKS40" s="3"/>
      <c r="HKT40" s="3"/>
      <c r="HKU40" s="3"/>
      <c r="HKV40" s="3"/>
      <c r="HKW40" s="3"/>
      <c r="HKX40" s="3"/>
      <c r="HKY40" s="3"/>
      <c r="HKZ40" s="3"/>
      <c r="HLA40" s="3"/>
      <c r="HLB40" s="3"/>
      <c r="HLC40" s="3"/>
      <c r="HLD40" s="3"/>
      <c r="HLE40" s="3"/>
      <c r="HLF40" s="3"/>
      <c r="HLG40" s="3"/>
      <c r="HLH40" s="3"/>
      <c r="HLI40" s="3"/>
      <c r="HLJ40" s="3"/>
      <c r="HLK40" s="3"/>
      <c r="HLL40" s="3"/>
      <c r="HLM40" s="3"/>
      <c r="HLN40" s="3"/>
      <c r="HLO40" s="3"/>
      <c r="HLP40" s="3"/>
      <c r="HLQ40" s="3"/>
      <c r="HLR40" s="3"/>
      <c r="HLS40" s="3"/>
      <c r="HLT40" s="3"/>
      <c r="HLU40" s="3"/>
      <c r="HLV40" s="3"/>
      <c r="HLW40" s="3"/>
      <c r="HLX40" s="3"/>
      <c r="HLY40" s="3"/>
      <c r="HLZ40" s="3"/>
      <c r="HMA40" s="3"/>
      <c r="HMB40" s="3"/>
      <c r="HMC40" s="3"/>
      <c r="HMD40" s="3"/>
      <c r="HME40" s="3"/>
      <c r="HMF40" s="3"/>
      <c r="HMG40" s="3"/>
      <c r="HMH40" s="3"/>
      <c r="HMI40" s="3"/>
      <c r="HMJ40" s="3"/>
      <c r="HMK40" s="3"/>
      <c r="HML40" s="3"/>
      <c r="HMM40" s="3"/>
      <c r="HMN40" s="3"/>
      <c r="HMO40" s="3"/>
      <c r="HMP40" s="3"/>
      <c r="HMQ40" s="3"/>
      <c r="HMR40" s="3"/>
      <c r="HMS40" s="3"/>
      <c r="HMT40" s="3"/>
      <c r="HMU40" s="3"/>
      <c r="HMV40" s="3"/>
      <c r="HMW40" s="3"/>
      <c r="HMX40" s="3"/>
      <c r="HMY40" s="3"/>
      <c r="HMZ40" s="3"/>
      <c r="HNA40" s="3"/>
      <c r="HNB40" s="3"/>
      <c r="HNC40" s="3"/>
      <c r="HND40" s="3"/>
      <c r="HNE40" s="3"/>
      <c r="HNF40" s="3"/>
      <c r="HNG40" s="3"/>
      <c r="HNH40" s="3"/>
      <c r="HNI40" s="3"/>
      <c r="HNJ40" s="3"/>
      <c r="HNK40" s="3"/>
      <c r="HNL40" s="3"/>
      <c r="HNM40" s="3"/>
      <c r="HNN40" s="3"/>
      <c r="HNO40" s="3"/>
      <c r="HNP40" s="3"/>
      <c r="HNQ40" s="3"/>
      <c r="HNR40" s="3"/>
      <c r="HNS40" s="3"/>
      <c r="HNT40" s="3"/>
      <c r="HNU40" s="3"/>
      <c r="HNV40" s="3"/>
      <c r="HNW40" s="3"/>
      <c r="HNX40" s="3"/>
      <c r="HNY40" s="3"/>
      <c r="HNZ40" s="3"/>
      <c r="HOA40" s="3"/>
      <c r="HOB40" s="3"/>
      <c r="HOC40" s="3"/>
      <c r="HOD40" s="3"/>
      <c r="HOE40" s="3"/>
      <c r="HOF40" s="3"/>
      <c r="HOG40" s="3"/>
      <c r="HOH40" s="3"/>
      <c r="HOI40" s="3"/>
      <c r="HOJ40" s="3"/>
      <c r="HOK40" s="3"/>
      <c r="HOL40" s="3"/>
      <c r="HOM40" s="3"/>
      <c r="HON40" s="3"/>
      <c r="HOO40" s="3"/>
      <c r="HOP40" s="3"/>
      <c r="HOQ40" s="3"/>
      <c r="HOR40" s="3"/>
      <c r="HOS40" s="3"/>
      <c r="HOT40" s="3"/>
      <c r="HOU40" s="3"/>
      <c r="HOV40" s="3"/>
      <c r="HOW40" s="3"/>
      <c r="HOX40" s="3"/>
      <c r="HOY40" s="3"/>
      <c r="HOZ40" s="3"/>
      <c r="HPA40" s="3"/>
      <c r="HPB40" s="3"/>
      <c r="HPC40" s="3"/>
      <c r="HPD40" s="3"/>
      <c r="HPE40" s="3"/>
      <c r="HPF40" s="3"/>
      <c r="HPG40" s="3"/>
      <c r="HPH40" s="3"/>
      <c r="HPI40" s="3"/>
      <c r="HPJ40" s="3"/>
      <c r="HPK40" s="3"/>
      <c r="HPL40" s="3"/>
      <c r="HPM40" s="3"/>
      <c r="HPN40" s="3"/>
      <c r="HPO40" s="3"/>
      <c r="HPP40" s="3"/>
      <c r="HPQ40" s="3"/>
      <c r="HPR40" s="3"/>
      <c r="HPS40" s="3"/>
      <c r="HPT40" s="3"/>
      <c r="HPU40" s="3"/>
      <c r="HPV40" s="3"/>
      <c r="HPW40" s="3"/>
      <c r="HPX40" s="3"/>
      <c r="HPY40" s="3"/>
      <c r="HPZ40" s="3"/>
      <c r="HQA40" s="3"/>
      <c r="HQB40" s="3"/>
      <c r="HQC40" s="3"/>
      <c r="HQD40" s="3"/>
      <c r="HQE40" s="3"/>
      <c r="HQF40" s="3"/>
      <c r="HQG40" s="3"/>
      <c r="HQH40" s="3"/>
      <c r="HQI40" s="3"/>
      <c r="HQJ40" s="3"/>
      <c r="HQK40" s="3"/>
      <c r="HQL40" s="3"/>
      <c r="HQM40" s="3"/>
      <c r="HQN40" s="3"/>
      <c r="HQO40" s="3"/>
      <c r="HQP40" s="3"/>
      <c r="HQQ40" s="3"/>
      <c r="HQR40" s="3"/>
      <c r="HQS40" s="3"/>
      <c r="HQT40" s="3"/>
      <c r="HQU40" s="3"/>
      <c r="HQV40" s="3"/>
      <c r="HQW40" s="3"/>
      <c r="HQX40" s="3"/>
      <c r="HQY40" s="3"/>
      <c r="HQZ40" s="3"/>
      <c r="HRA40" s="3"/>
      <c r="HRB40" s="3"/>
      <c r="HRC40" s="3"/>
      <c r="HRD40" s="3"/>
      <c r="HRE40" s="3"/>
      <c r="HRF40" s="3"/>
      <c r="HRG40" s="3"/>
      <c r="HRH40" s="3"/>
      <c r="HRI40" s="3"/>
      <c r="HRJ40" s="3"/>
      <c r="HRK40" s="3"/>
      <c r="HRL40" s="3"/>
      <c r="HRM40" s="3"/>
      <c r="HRN40" s="3"/>
      <c r="HRO40" s="3"/>
      <c r="HRP40" s="3"/>
      <c r="HRQ40" s="3"/>
      <c r="HRR40" s="3"/>
      <c r="HRS40" s="3"/>
      <c r="HRT40" s="3"/>
      <c r="HRU40" s="3"/>
      <c r="HRV40" s="3"/>
      <c r="HRW40" s="3"/>
      <c r="HRX40" s="3"/>
      <c r="HRY40" s="3"/>
      <c r="HRZ40" s="3"/>
      <c r="HSA40" s="3"/>
      <c r="HSB40" s="3"/>
      <c r="HSC40" s="3"/>
      <c r="HSD40" s="3"/>
      <c r="HSE40" s="3"/>
      <c r="HSF40" s="3"/>
      <c r="HSG40" s="3"/>
      <c r="HSH40" s="3"/>
      <c r="HSI40" s="3"/>
      <c r="HSJ40" s="3"/>
      <c r="HSK40" s="3"/>
      <c r="HSL40" s="3"/>
      <c r="HSM40" s="3"/>
      <c r="HSN40" s="3"/>
      <c r="HSO40" s="3"/>
      <c r="HSP40" s="3"/>
      <c r="HSQ40" s="3"/>
      <c r="HSR40" s="3"/>
      <c r="HSS40" s="3"/>
      <c r="HST40" s="3"/>
      <c r="HSU40" s="3"/>
      <c r="HSV40" s="3"/>
      <c r="HSW40" s="3"/>
      <c r="HSX40" s="3"/>
      <c r="HSY40" s="3"/>
      <c r="HSZ40" s="3"/>
      <c r="HTA40" s="3"/>
      <c r="HTB40" s="3"/>
      <c r="HTC40" s="3"/>
      <c r="HTD40" s="3"/>
      <c r="HTE40" s="3"/>
      <c r="HTF40" s="3"/>
      <c r="HTG40" s="3"/>
      <c r="HTH40" s="3"/>
      <c r="HTI40" s="3"/>
      <c r="HTJ40" s="3"/>
      <c r="HTK40" s="3"/>
      <c r="HTL40" s="3"/>
      <c r="HTM40" s="3"/>
      <c r="HTN40" s="3"/>
      <c r="HTO40" s="3"/>
      <c r="HTP40" s="3"/>
      <c r="HTQ40" s="3"/>
      <c r="HTR40" s="3"/>
      <c r="HTS40" s="3"/>
      <c r="HTT40" s="3"/>
      <c r="HTU40" s="3"/>
      <c r="HTV40" s="3"/>
      <c r="HTW40" s="3"/>
      <c r="HTX40" s="3"/>
      <c r="HTY40" s="3"/>
      <c r="HTZ40" s="3"/>
      <c r="HUA40" s="3"/>
      <c r="HUB40" s="3"/>
      <c r="HUC40" s="3"/>
      <c r="HUD40" s="3"/>
      <c r="HUE40" s="3"/>
      <c r="HUF40" s="3"/>
      <c r="HUG40" s="3"/>
      <c r="HUH40" s="3"/>
      <c r="HUI40" s="3"/>
      <c r="HUJ40" s="3"/>
      <c r="HUK40" s="3"/>
      <c r="HUL40" s="3"/>
      <c r="HUM40" s="3"/>
      <c r="HUN40" s="3"/>
      <c r="HUO40" s="3"/>
      <c r="HUP40" s="3"/>
      <c r="HUQ40" s="3"/>
      <c r="HUR40" s="3"/>
      <c r="HUS40" s="3"/>
      <c r="HUT40" s="3"/>
      <c r="HUU40" s="3"/>
      <c r="HUV40" s="3"/>
      <c r="HUW40" s="3"/>
      <c r="HUX40" s="3"/>
      <c r="HUY40" s="3"/>
      <c r="HUZ40" s="3"/>
      <c r="HVA40" s="3"/>
      <c r="HVB40" s="3"/>
      <c r="HVC40" s="3"/>
      <c r="HVD40" s="3"/>
      <c r="HVE40" s="3"/>
      <c r="HVF40" s="3"/>
      <c r="HVG40" s="3"/>
      <c r="HVH40" s="3"/>
      <c r="HVI40" s="3"/>
      <c r="HVJ40" s="3"/>
      <c r="HVK40" s="3"/>
      <c r="HVL40" s="3"/>
      <c r="HVM40" s="3"/>
      <c r="HVN40" s="3"/>
      <c r="HVO40" s="3"/>
      <c r="HVP40" s="3"/>
      <c r="HVQ40" s="3"/>
      <c r="HVR40" s="3"/>
      <c r="HVS40" s="3"/>
      <c r="HVT40" s="3"/>
      <c r="HVU40" s="3"/>
      <c r="HVV40" s="3"/>
      <c r="HVW40" s="3"/>
      <c r="HVX40" s="3"/>
      <c r="HVY40" s="3"/>
      <c r="HVZ40" s="3"/>
      <c r="HWA40" s="3"/>
      <c r="HWB40" s="3"/>
      <c r="HWC40" s="3"/>
      <c r="HWD40" s="3"/>
      <c r="HWE40" s="3"/>
      <c r="HWF40" s="3"/>
      <c r="HWG40" s="3"/>
      <c r="HWH40" s="3"/>
      <c r="HWI40" s="3"/>
      <c r="HWJ40" s="3"/>
      <c r="HWK40" s="3"/>
      <c r="HWL40" s="3"/>
      <c r="HWM40" s="3"/>
      <c r="HWN40" s="3"/>
      <c r="HWO40" s="3"/>
      <c r="HWP40" s="3"/>
      <c r="HWQ40" s="3"/>
      <c r="HWR40" s="3"/>
      <c r="HWS40" s="3"/>
      <c r="HWT40" s="3"/>
      <c r="HWU40" s="3"/>
      <c r="HWV40" s="3"/>
      <c r="HWW40" s="3"/>
      <c r="HWX40" s="3"/>
      <c r="HWY40" s="3"/>
      <c r="HWZ40" s="3"/>
      <c r="HXA40" s="3"/>
      <c r="HXB40" s="3"/>
      <c r="HXC40" s="3"/>
      <c r="HXD40" s="3"/>
      <c r="HXE40" s="3"/>
      <c r="HXF40" s="3"/>
      <c r="HXG40" s="3"/>
      <c r="HXH40" s="3"/>
      <c r="HXI40" s="3"/>
      <c r="HXJ40" s="3"/>
      <c r="HXK40" s="3"/>
      <c r="HXL40" s="3"/>
      <c r="HXM40" s="3"/>
      <c r="HXN40" s="3"/>
      <c r="HXO40" s="3"/>
      <c r="HXP40" s="3"/>
      <c r="HXQ40" s="3"/>
      <c r="HXR40" s="3"/>
      <c r="HXS40" s="3"/>
      <c r="HXT40" s="3"/>
      <c r="HXU40" s="3"/>
      <c r="HXV40" s="3"/>
      <c r="HXW40" s="3"/>
      <c r="HXX40" s="3"/>
      <c r="HXY40" s="3"/>
      <c r="HXZ40" s="3"/>
      <c r="HYA40" s="3"/>
      <c r="HYB40" s="3"/>
      <c r="HYC40" s="3"/>
      <c r="HYD40" s="3"/>
      <c r="HYE40" s="3"/>
      <c r="HYF40" s="3"/>
      <c r="HYG40" s="3"/>
      <c r="HYH40" s="3"/>
      <c r="HYI40" s="3"/>
      <c r="HYJ40" s="3"/>
      <c r="HYK40" s="3"/>
      <c r="HYL40" s="3"/>
      <c r="HYM40" s="3"/>
      <c r="HYN40" s="3"/>
      <c r="HYO40" s="3"/>
      <c r="HYP40" s="3"/>
      <c r="HYQ40" s="3"/>
      <c r="HYR40" s="3"/>
      <c r="HYS40" s="3"/>
      <c r="HYT40" s="3"/>
      <c r="HYU40" s="3"/>
      <c r="HYV40" s="3"/>
      <c r="HYW40" s="3"/>
      <c r="HYX40" s="3"/>
      <c r="HYY40" s="3"/>
      <c r="HYZ40" s="3"/>
      <c r="HZA40" s="3"/>
      <c r="HZB40" s="3"/>
      <c r="HZC40" s="3"/>
      <c r="HZD40" s="3"/>
      <c r="HZE40" s="3"/>
      <c r="HZF40" s="3"/>
      <c r="HZG40" s="3"/>
      <c r="HZH40" s="3"/>
      <c r="HZI40" s="3"/>
      <c r="HZJ40" s="3"/>
      <c r="HZK40" s="3"/>
      <c r="HZL40" s="3"/>
      <c r="HZM40" s="3"/>
      <c r="HZN40" s="3"/>
      <c r="HZO40" s="3"/>
      <c r="HZP40" s="3"/>
      <c r="HZQ40" s="3"/>
      <c r="HZR40" s="3"/>
      <c r="HZS40" s="3"/>
      <c r="HZT40" s="3"/>
      <c r="HZU40" s="3"/>
      <c r="HZV40" s="3"/>
      <c r="HZW40" s="3"/>
      <c r="HZX40" s="3"/>
      <c r="HZY40" s="3"/>
      <c r="HZZ40" s="3"/>
      <c r="IAA40" s="3"/>
      <c r="IAB40" s="3"/>
      <c r="IAC40" s="3"/>
      <c r="IAD40" s="3"/>
      <c r="IAE40" s="3"/>
      <c r="IAF40" s="3"/>
      <c r="IAG40" s="3"/>
      <c r="IAH40" s="3"/>
      <c r="IAI40" s="3"/>
      <c r="IAJ40" s="3"/>
      <c r="IAK40" s="3"/>
      <c r="IAL40" s="3"/>
      <c r="IAM40" s="3"/>
      <c r="IAN40" s="3"/>
      <c r="IAO40" s="3"/>
      <c r="IAP40" s="3"/>
      <c r="IAQ40" s="3"/>
      <c r="IAR40" s="3"/>
      <c r="IAS40" s="3"/>
      <c r="IAT40" s="3"/>
      <c r="IAU40" s="3"/>
      <c r="IAV40" s="3"/>
      <c r="IAW40" s="3"/>
      <c r="IAX40" s="3"/>
      <c r="IAY40" s="3"/>
      <c r="IAZ40" s="3"/>
      <c r="IBA40" s="3"/>
      <c r="IBB40" s="3"/>
      <c r="IBC40" s="3"/>
      <c r="IBD40" s="3"/>
      <c r="IBE40" s="3"/>
      <c r="IBF40" s="3"/>
      <c r="IBG40" s="3"/>
      <c r="IBH40" s="3"/>
      <c r="IBI40" s="3"/>
      <c r="IBJ40" s="3"/>
      <c r="IBK40" s="3"/>
      <c r="IBL40" s="3"/>
      <c r="IBM40" s="3"/>
      <c r="IBN40" s="3"/>
      <c r="IBO40" s="3"/>
      <c r="IBP40" s="3"/>
      <c r="IBQ40" s="3"/>
      <c r="IBR40" s="3"/>
      <c r="IBS40" s="3"/>
      <c r="IBT40" s="3"/>
      <c r="IBU40" s="3"/>
      <c r="IBV40" s="3"/>
      <c r="IBW40" s="3"/>
      <c r="IBX40" s="3"/>
      <c r="IBY40" s="3"/>
      <c r="IBZ40" s="3"/>
      <c r="ICA40" s="3"/>
      <c r="ICB40" s="3"/>
      <c r="ICC40" s="3"/>
      <c r="ICD40" s="3"/>
      <c r="ICE40" s="3"/>
      <c r="ICF40" s="3"/>
      <c r="ICG40" s="3"/>
      <c r="ICH40" s="3"/>
      <c r="ICI40" s="3"/>
      <c r="ICJ40" s="3"/>
      <c r="ICK40" s="3"/>
      <c r="ICL40" s="3"/>
      <c r="ICM40" s="3"/>
      <c r="ICN40" s="3"/>
      <c r="ICO40" s="3"/>
      <c r="ICP40" s="3"/>
      <c r="ICQ40" s="3"/>
      <c r="ICR40" s="3"/>
      <c r="ICS40" s="3"/>
      <c r="ICT40" s="3"/>
      <c r="ICU40" s="3"/>
      <c r="ICV40" s="3"/>
      <c r="ICW40" s="3"/>
      <c r="ICX40" s="3"/>
      <c r="ICY40" s="3"/>
      <c r="ICZ40" s="3"/>
      <c r="IDA40" s="3"/>
      <c r="IDB40" s="3"/>
      <c r="IDC40" s="3"/>
      <c r="IDD40" s="3"/>
      <c r="IDE40" s="3"/>
      <c r="IDF40" s="3"/>
      <c r="IDG40" s="3"/>
      <c r="IDH40" s="3"/>
      <c r="IDI40" s="3"/>
      <c r="IDJ40" s="3"/>
      <c r="IDK40" s="3"/>
      <c r="IDL40" s="3"/>
      <c r="IDM40" s="3"/>
      <c r="IDN40" s="3"/>
      <c r="IDO40" s="3"/>
      <c r="IDP40" s="3"/>
      <c r="IDQ40" s="3"/>
      <c r="IDR40" s="3"/>
      <c r="IDS40" s="3"/>
      <c r="IDT40" s="3"/>
      <c r="IDU40" s="3"/>
      <c r="IDV40" s="3"/>
      <c r="IDW40" s="3"/>
      <c r="IDX40" s="3"/>
      <c r="IDY40" s="3"/>
      <c r="IDZ40" s="3"/>
      <c r="IEA40" s="3"/>
      <c r="IEB40" s="3"/>
      <c r="IEC40" s="3"/>
      <c r="IED40" s="3"/>
      <c r="IEE40" s="3"/>
      <c r="IEF40" s="3"/>
      <c r="IEG40" s="3"/>
      <c r="IEH40" s="3"/>
      <c r="IEI40" s="3"/>
      <c r="IEJ40" s="3"/>
      <c r="IEK40" s="3"/>
      <c r="IEL40" s="3"/>
      <c r="IEM40" s="3"/>
      <c r="IEN40" s="3"/>
      <c r="IEO40" s="3"/>
      <c r="IEP40" s="3"/>
      <c r="IEQ40" s="3"/>
      <c r="IER40" s="3"/>
      <c r="IES40" s="3"/>
      <c r="IET40" s="3"/>
      <c r="IEU40" s="3"/>
      <c r="IEV40" s="3"/>
      <c r="IEW40" s="3"/>
      <c r="IEX40" s="3"/>
      <c r="IEY40" s="3"/>
      <c r="IEZ40" s="3"/>
      <c r="IFA40" s="3"/>
      <c r="IFB40" s="3"/>
      <c r="IFC40" s="3"/>
      <c r="IFD40" s="3"/>
      <c r="IFE40" s="3"/>
      <c r="IFF40" s="3"/>
      <c r="IFG40" s="3"/>
      <c r="IFH40" s="3"/>
      <c r="IFI40" s="3"/>
      <c r="IFJ40" s="3"/>
      <c r="IFK40" s="3"/>
      <c r="IFL40" s="3"/>
      <c r="IFM40" s="3"/>
      <c r="IFN40" s="3"/>
      <c r="IFO40" s="3"/>
      <c r="IFP40" s="3"/>
      <c r="IFQ40" s="3"/>
      <c r="IFR40" s="3"/>
      <c r="IFS40" s="3"/>
      <c r="IFT40" s="3"/>
      <c r="IFU40" s="3"/>
      <c r="IFV40" s="3"/>
      <c r="IFW40" s="3"/>
      <c r="IFX40" s="3"/>
      <c r="IFY40" s="3"/>
      <c r="IFZ40" s="3"/>
      <c r="IGA40" s="3"/>
      <c r="IGB40" s="3"/>
      <c r="IGC40" s="3"/>
      <c r="IGD40" s="3"/>
      <c r="IGE40" s="3"/>
      <c r="IGF40" s="3"/>
      <c r="IGG40" s="3"/>
      <c r="IGH40" s="3"/>
      <c r="IGI40" s="3"/>
      <c r="IGJ40" s="3"/>
      <c r="IGK40" s="3"/>
      <c r="IGL40" s="3"/>
      <c r="IGM40" s="3"/>
      <c r="IGN40" s="3"/>
      <c r="IGO40" s="3"/>
      <c r="IGP40" s="3"/>
      <c r="IGQ40" s="3"/>
      <c r="IGR40" s="3"/>
      <c r="IGS40" s="3"/>
      <c r="IGT40" s="3"/>
      <c r="IGU40" s="3"/>
      <c r="IGV40" s="3"/>
      <c r="IGW40" s="3"/>
      <c r="IGX40" s="3"/>
      <c r="IGY40" s="3"/>
      <c r="IGZ40" s="3"/>
      <c r="IHA40" s="3"/>
      <c r="IHB40" s="3"/>
      <c r="IHC40" s="3"/>
      <c r="IHD40" s="3"/>
      <c r="IHE40" s="3"/>
      <c r="IHF40" s="3"/>
      <c r="IHG40" s="3"/>
      <c r="IHH40" s="3"/>
      <c r="IHI40" s="3"/>
      <c r="IHJ40" s="3"/>
      <c r="IHK40" s="3"/>
      <c r="IHL40" s="3"/>
      <c r="IHM40" s="3"/>
      <c r="IHN40" s="3"/>
      <c r="IHO40" s="3"/>
      <c r="IHP40" s="3"/>
      <c r="IHQ40" s="3"/>
      <c r="IHR40" s="3"/>
      <c r="IHS40" s="3"/>
      <c r="IHT40" s="3"/>
      <c r="IHU40" s="3"/>
      <c r="IHV40" s="3"/>
      <c r="IHW40" s="3"/>
      <c r="IHX40" s="3"/>
      <c r="IHY40" s="3"/>
      <c r="IHZ40" s="3"/>
      <c r="IIA40" s="3"/>
      <c r="IIB40" s="3"/>
      <c r="IIC40" s="3"/>
      <c r="IID40" s="3"/>
      <c r="IIE40" s="3"/>
      <c r="IIF40" s="3"/>
      <c r="IIG40" s="3"/>
      <c r="IIH40" s="3"/>
      <c r="III40" s="3"/>
      <c r="IIJ40" s="3"/>
      <c r="IIK40" s="3"/>
      <c r="IIL40" s="3"/>
      <c r="IIM40" s="3"/>
      <c r="IIN40" s="3"/>
      <c r="IIO40" s="3"/>
      <c r="IIP40" s="3"/>
      <c r="IIQ40" s="3"/>
      <c r="IIR40" s="3"/>
      <c r="IIS40" s="3"/>
      <c r="IIT40" s="3"/>
      <c r="IIU40" s="3"/>
      <c r="IIV40" s="3"/>
      <c r="IIW40" s="3"/>
      <c r="IIX40" s="3"/>
      <c r="IIY40" s="3"/>
      <c r="IIZ40" s="3"/>
      <c r="IJA40" s="3"/>
      <c r="IJB40" s="3"/>
      <c r="IJC40" s="3"/>
      <c r="IJD40" s="3"/>
      <c r="IJE40" s="3"/>
      <c r="IJF40" s="3"/>
      <c r="IJG40" s="3"/>
      <c r="IJH40" s="3"/>
      <c r="IJI40" s="3"/>
      <c r="IJJ40" s="3"/>
      <c r="IJK40" s="3"/>
      <c r="IJL40" s="3"/>
      <c r="IJM40" s="3"/>
      <c r="IJN40" s="3"/>
      <c r="IJO40" s="3"/>
      <c r="IJP40" s="3"/>
      <c r="IJQ40" s="3"/>
      <c r="IJR40" s="3"/>
      <c r="IJS40" s="3"/>
      <c r="IJT40" s="3"/>
      <c r="IJU40" s="3"/>
      <c r="IJV40" s="3"/>
      <c r="IJW40" s="3"/>
      <c r="IJX40" s="3"/>
      <c r="IJY40" s="3"/>
      <c r="IJZ40" s="3"/>
      <c r="IKA40" s="3"/>
      <c r="IKB40" s="3"/>
      <c r="IKC40" s="3"/>
      <c r="IKD40" s="3"/>
      <c r="IKE40" s="3"/>
      <c r="IKF40" s="3"/>
      <c r="IKG40" s="3"/>
      <c r="IKH40" s="3"/>
      <c r="IKI40" s="3"/>
      <c r="IKJ40" s="3"/>
      <c r="IKK40" s="3"/>
      <c r="IKL40" s="3"/>
      <c r="IKM40" s="3"/>
      <c r="IKN40" s="3"/>
      <c r="IKO40" s="3"/>
      <c r="IKP40" s="3"/>
      <c r="IKQ40" s="3"/>
      <c r="IKR40" s="3"/>
      <c r="IKS40" s="3"/>
      <c r="IKT40" s="3"/>
      <c r="IKU40" s="3"/>
      <c r="IKV40" s="3"/>
      <c r="IKW40" s="3"/>
      <c r="IKX40" s="3"/>
      <c r="IKY40" s="3"/>
      <c r="IKZ40" s="3"/>
      <c r="ILA40" s="3"/>
      <c r="ILB40" s="3"/>
      <c r="ILC40" s="3"/>
      <c r="ILD40" s="3"/>
      <c r="ILE40" s="3"/>
      <c r="ILF40" s="3"/>
      <c r="ILG40" s="3"/>
      <c r="ILH40" s="3"/>
      <c r="ILI40" s="3"/>
      <c r="ILJ40" s="3"/>
      <c r="ILK40" s="3"/>
      <c r="ILL40" s="3"/>
      <c r="ILM40" s="3"/>
      <c r="ILN40" s="3"/>
      <c r="ILO40" s="3"/>
      <c r="ILP40" s="3"/>
      <c r="ILQ40" s="3"/>
      <c r="ILR40" s="3"/>
      <c r="ILS40" s="3"/>
      <c r="ILT40" s="3"/>
      <c r="ILU40" s="3"/>
      <c r="ILV40" s="3"/>
      <c r="ILW40" s="3"/>
      <c r="ILX40" s="3"/>
      <c r="ILY40" s="3"/>
      <c r="ILZ40" s="3"/>
      <c r="IMA40" s="3"/>
      <c r="IMB40" s="3"/>
      <c r="IMC40" s="3"/>
      <c r="IMD40" s="3"/>
      <c r="IME40" s="3"/>
      <c r="IMF40" s="3"/>
      <c r="IMG40" s="3"/>
      <c r="IMH40" s="3"/>
      <c r="IMI40" s="3"/>
      <c r="IMJ40" s="3"/>
      <c r="IMK40" s="3"/>
      <c r="IML40" s="3"/>
      <c r="IMM40" s="3"/>
      <c r="IMN40" s="3"/>
      <c r="IMO40" s="3"/>
      <c r="IMP40" s="3"/>
      <c r="IMQ40" s="3"/>
      <c r="IMR40" s="3"/>
      <c r="IMS40" s="3"/>
      <c r="IMT40" s="3"/>
      <c r="IMU40" s="3"/>
      <c r="IMV40" s="3"/>
      <c r="IMW40" s="3"/>
      <c r="IMX40" s="3"/>
      <c r="IMY40" s="3"/>
      <c r="IMZ40" s="3"/>
      <c r="INA40" s="3"/>
      <c r="INB40" s="3"/>
      <c r="INC40" s="3"/>
      <c r="IND40" s="3"/>
      <c r="INE40" s="3"/>
      <c r="INF40" s="3"/>
      <c r="ING40" s="3"/>
      <c r="INH40" s="3"/>
      <c r="INI40" s="3"/>
      <c r="INJ40" s="3"/>
      <c r="INK40" s="3"/>
      <c r="INL40" s="3"/>
      <c r="INM40" s="3"/>
      <c r="INN40" s="3"/>
      <c r="INO40" s="3"/>
      <c r="INP40" s="3"/>
      <c r="INQ40" s="3"/>
      <c r="INR40" s="3"/>
      <c r="INS40" s="3"/>
      <c r="INT40" s="3"/>
      <c r="INU40" s="3"/>
      <c r="INV40" s="3"/>
      <c r="INW40" s="3"/>
      <c r="INX40" s="3"/>
      <c r="INY40" s="3"/>
      <c r="INZ40" s="3"/>
      <c r="IOA40" s="3"/>
      <c r="IOB40" s="3"/>
      <c r="IOC40" s="3"/>
      <c r="IOD40" s="3"/>
      <c r="IOE40" s="3"/>
      <c r="IOF40" s="3"/>
      <c r="IOG40" s="3"/>
      <c r="IOH40" s="3"/>
      <c r="IOI40" s="3"/>
      <c r="IOJ40" s="3"/>
      <c r="IOK40" s="3"/>
      <c r="IOL40" s="3"/>
      <c r="IOM40" s="3"/>
      <c r="ION40" s="3"/>
      <c r="IOO40" s="3"/>
      <c r="IOP40" s="3"/>
      <c r="IOQ40" s="3"/>
      <c r="IOR40" s="3"/>
      <c r="IOS40" s="3"/>
      <c r="IOT40" s="3"/>
      <c r="IOU40" s="3"/>
      <c r="IOV40" s="3"/>
      <c r="IOW40" s="3"/>
      <c r="IOX40" s="3"/>
      <c r="IOY40" s="3"/>
      <c r="IOZ40" s="3"/>
      <c r="IPA40" s="3"/>
      <c r="IPB40" s="3"/>
      <c r="IPC40" s="3"/>
      <c r="IPD40" s="3"/>
      <c r="IPE40" s="3"/>
      <c r="IPF40" s="3"/>
      <c r="IPG40" s="3"/>
      <c r="IPH40" s="3"/>
      <c r="IPI40" s="3"/>
      <c r="IPJ40" s="3"/>
      <c r="IPK40" s="3"/>
      <c r="IPL40" s="3"/>
      <c r="IPM40" s="3"/>
      <c r="IPN40" s="3"/>
      <c r="IPO40" s="3"/>
      <c r="IPP40" s="3"/>
      <c r="IPQ40" s="3"/>
      <c r="IPR40" s="3"/>
      <c r="IPS40" s="3"/>
      <c r="IPT40" s="3"/>
      <c r="IPU40" s="3"/>
      <c r="IPV40" s="3"/>
      <c r="IPW40" s="3"/>
      <c r="IPX40" s="3"/>
      <c r="IPY40" s="3"/>
      <c r="IPZ40" s="3"/>
      <c r="IQA40" s="3"/>
      <c r="IQB40" s="3"/>
      <c r="IQC40" s="3"/>
      <c r="IQD40" s="3"/>
      <c r="IQE40" s="3"/>
      <c r="IQF40" s="3"/>
      <c r="IQG40" s="3"/>
      <c r="IQH40" s="3"/>
      <c r="IQI40" s="3"/>
      <c r="IQJ40" s="3"/>
      <c r="IQK40" s="3"/>
      <c r="IQL40" s="3"/>
      <c r="IQM40" s="3"/>
      <c r="IQN40" s="3"/>
      <c r="IQO40" s="3"/>
      <c r="IQP40" s="3"/>
      <c r="IQQ40" s="3"/>
      <c r="IQR40" s="3"/>
      <c r="IQS40" s="3"/>
      <c r="IQT40" s="3"/>
      <c r="IQU40" s="3"/>
      <c r="IQV40" s="3"/>
      <c r="IQW40" s="3"/>
      <c r="IQX40" s="3"/>
      <c r="IQY40" s="3"/>
      <c r="IQZ40" s="3"/>
      <c r="IRA40" s="3"/>
      <c r="IRB40" s="3"/>
      <c r="IRC40" s="3"/>
      <c r="IRD40" s="3"/>
      <c r="IRE40" s="3"/>
      <c r="IRF40" s="3"/>
      <c r="IRG40" s="3"/>
      <c r="IRH40" s="3"/>
      <c r="IRI40" s="3"/>
      <c r="IRJ40" s="3"/>
      <c r="IRK40" s="3"/>
      <c r="IRL40" s="3"/>
      <c r="IRM40" s="3"/>
      <c r="IRN40" s="3"/>
      <c r="IRO40" s="3"/>
      <c r="IRP40" s="3"/>
      <c r="IRQ40" s="3"/>
      <c r="IRR40" s="3"/>
      <c r="IRS40" s="3"/>
      <c r="IRT40" s="3"/>
      <c r="IRU40" s="3"/>
      <c r="IRV40" s="3"/>
      <c r="IRW40" s="3"/>
      <c r="IRX40" s="3"/>
      <c r="IRY40" s="3"/>
      <c r="IRZ40" s="3"/>
      <c r="ISA40" s="3"/>
      <c r="ISB40" s="3"/>
      <c r="ISC40" s="3"/>
      <c r="ISD40" s="3"/>
      <c r="ISE40" s="3"/>
      <c r="ISF40" s="3"/>
      <c r="ISG40" s="3"/>
      <c r="ISH40" s="3"/>
      <c r="ISI40" s="3"/>
      <c r="ISJ40" s="3"/>
      <c r="ISK40" s="3"/>
      <c r="ISL40" s="3"/>
      <c r="ISM40" s="3"/>
      <c r="ISN40" s="3"/>
      <c r="ISO40" s="3"/>
      <c r="ISP40" s="3"/>
      <c r="ISQ40" s="3"/>
      <c r="ISR40" s="3"/>
      <c r="ISS40" s="3"/>
      <c r="IST40" s="3"/>
      <c r="ISU40" s="3"/>
      <c r="ISV40" s="3"/>
      <c r="ISW40" s="3"/>
      <c r="ISX40" s="3"/>
      <c r="ISY40" s="3"/>
      <c r="ISZ40" s="3"/>
      <c r="ITA40" s="3"/>
      <c r="ITB40" s="3"/>
      <c r="ITC40" s="3"/>
      <c r="ITD40" s="3"/>
      <c r="ITE40" s="3"/>
      <c r="ITF40" s="3"/>
      <c r="ITG40" s="3"/>
      <c r="ITH40" s="3"/>
      <c r="ITI40" s="3"/>
      <c r="ITJ40" s="3"/>
      <c r="ITK40" s="3"/>
      <c r="ITL40" s="3"/>
      <c r="ITM40" s="3"/>
      <c r="ITN40" s="3"/>
      <c r="ITO40" s="3"/>
      <c r="ITP40" s="3"/>
      <c r="ITQ40" s="3"/>
      <c r="ITR40" s="3"/>
      <c r="ITS40" s="3"/>
      <c r="ITT40" s="3"/>
      <c r="ITU40" s="3"/>
      <c r="ITV40" s="3"/>
      <c r="ITW40" s="3"/>
      <c r="ITX40" s="3"/>
      <c r="ITY40" s="3"/>
      <c r="ITZ40" s="3"/>
      <c r="IUA40" s="3"/>
      <c r="IUB40" s="3"/>
      <c r="IUC40" s="3"/>
      <c r="IUD40" s="3"/>
      <c r="IUE40" s="3"/>
      <c r="IUF40" s="3"/>
      <c r="IUG40" s="3"/>
      <c r="IUH40" s="3"/>
      <c r="IUI40" s="3"/>
      <c r="IUJ40" s="3"/>
      <c r="IUK40" s="3"/>
      <c r="IUL40" s="3"/>
      <c r="IUM40" s="3"/>
      <c r="IUN40" s="3"/>
      <c r="IUO40" s="3"/>
      <c r="IUP40" s="3"/>
      <c r="IUQ40" s="3"/>
      <c r="IUR40" s="3"/>
      <c r="IUS40" s="3"/>
      <c r="IUT40" s="3"/>
      <c r="IUU40" s="3"/>
      <c r="IUV40" s="3"/>
      <c r="IUW40" s="3"/>
      <c r="IUX40" s="3"/>
      <c r="IUY40" s="3"/>
      <c r="IUZ40" s="3"/>
      <c r="IVA40" s="3"/>
      <c r="IVB40" s="3"/>
      <c r="IVC40" s="3"/>
      <c r="IVD40" s="3"/>
      <c r="IVE40" s="3"/>
      <c r="IVF40" s="3"/>
      <c r="IVG40" s="3"/>
      <c r="IVH40" s="3"/>
      <c r="IVI40" s="3"/>
      <c r="IVJ40" s="3"/>
      <c r="IVK40" s="3"/>
      <c r="IVL40" s="3"/>
      <c r="IVM40" s="3"/>
      <c r="IVN40" s="3"/>
      <c r="IVO40" s="3"/>
      <c r="IVP40" s="3"/>
      <c r="IVQ40" s="3"/>
      <c r="IVR40" s="3"/>
      <c r="IVS40" s="3"/>
      <c r="IVT40" s="3"/>
      <c r="IVU40" s="3"/>
      <c r="IVV40" s="3"/>
      <c r="IVW40" s="3"/>
      <c r="IVX40" s="3"/>
      <c r="IVY40" s="3"/>
      <c r="IVZ40" s="3"/>
      <c r="IWA40" s="3"/>
      <c r="IWB40" s="3"/>
      <c r="IWC40" s="3"/>
      <c r="IWD40" s="3"/>
      <c r="IWE40" s="3"/>
      <c r="IWF40" s="3"/>
      <c r="IWG40" s="3"/>
      <c r="IWH40" s="3"/>
      <c r="IWI40" s="3"/>
      <c r="IWJ40" s="3"/>
      <c r="IWK40" s="3"/>
      <c r="IWL40" s="3"/>
      <c r="IWM40" s="3"/>
      <c r="IWN40" s="3"/>
      <c r="IWO40" s="3"/>
      <c r="IWP40" s="3"/>
      <c r="IWQ40" s="3"/>
      <c r="IWR40" s="3"/>
      <c r="IWS40" s="3"/>
      <c r="IWT40" s="3"/>
      <c r="IWU40" s="3"/>
      <c r="IWV40" s="3"/>
      <c r="IWW40" s="3"/>
      <c r="IWX40" s="3"/>
      <c r="IWY40" s="3"/>
      <c r="IWZ40" s="3"/>
      <c r="IXA40" s="3"/>
      <c r="IXB40" s="3"/>
      <c r="IXC40" s="3"/>
      <c r="IXD40" s="3"/>
      <c r="IXE40" s="3"/>
      <c r="IXF40" s="3"/>
      <c r="IXG40" s="3"/>
      <c r="IXH40" s="3"/>
      <c r="IXI40" s="3"/>
      <c r="IXJ40" s="3"/>
      <c r="IXK40" s="3"/>
      <c r="IXL40" s="3"/>
      <c r="IXM40" s="3"/>
      <c r="IXN40" s="3"/>
      <c r="IXO40" s="3"/>
      <c r="IXP40" s="3"/>
      <c r="IXQ40" s="3"/>
      <c r="IXR40" s="3"/>
      <c r="IXS40" s="3"/>
      <c r="IXT40" s="3"/>
      <c r="IXU40" s="3"/>
      <c r="IXV40" s="3"/>
      <c r="IXW40" s="3"/>
      <c r="IXX40" s="3"/>
      <c r="IXY40" s="3"/>
      <c r="IXZ40" s="3"/>
      <c r="IYA40" s="3"/>
      <c r="IYB40" s="3"/>
      <c r="IYC40" s="3"/>
      <c r="IYD40" s="3"/>
      <c r="IYE40" s="3"/>
      <c r="IYF40" s="3"/>
      <c r="IYG40" s="3"/>
      <c r="IYH40" s="3"/>
      <c r="IYI40" s="3"/>
      <c r="IYJ40" s="3"/>
      <c r="IYK40" s="3"/>
      <c r="IYL40" s="3"/>
      <c r="IYM40" s="3"/>
      <c r="IYN40" s="3"/>
      <c r="IYO40" s="3"/>
      <c r="IYP40" s="3"/>
      <c r="IYQ40" s="3"/>
      <c r="IYR40" s="3"/>
      <c r="IYS40" s="3"/>
      <c r="IYT40" s="3"/>
      <c r="IYU40" s="3"/>
      <c r="IYV40" s="3"/>
      <c r="IYW40" s="3"/>
      <c r="IYX40" s="3"/>
      <c r="IYY40" s="3"/>
      <c r="IYZ40" s="3"/>
      <c r="IZA40" s="3"/>
      <c r="IZB40" s="3"/>
      <c r="IZC40" s="3"/>
      <c r="IZD40" s="3"/>
      <c r="IZE40" s="3"/>
      <c r="IZF40" s="3"/>
      <c r="IZG40" s="3"/>
      <c r="IZH40" s="3"/>
      <c r="IZI40" s="3"/>
      <c r="IZJ40" s="3"/>
      <c r="IZK40" s="3"/>
      <c r="IZL40" s="3"/>
      <c r="IZM40" s="3"/>
      <c r="IZN40" s="3"/>
      <c r="IZO40" s="3"/>
      <c r="IZP40" s="3"/>
      <c r="IZQ40" s="3"/>
      <c r="IZR40" s="3"/>
      <c r="IZS40" s="3"/>
      <c r="IZT40" s="3"/>
      <c r="IZU40" s="3"/>
      <c r="IZV40" s="3"/>
      <c r="IZW40" s="3"/>
      <c r="IZX40" s="3"/>
      <c r="IZY40" s="3"/>
      <c r="IZZ40" s="3"/>
      <c r="JAA40" s="3"/>
      <c r="JAB40" s="3"/>
      <c r="JAC40" s="3"/>
      <c r="JAD40" s="3"/>
      <c r="JAE40" s="3"/>
      <c r="JAF40" s="3"/>
      <c r="JAG40" s="3"/>
      <c r="JAH40" s="3"/>
      <c r="JAI40" s="3"/>
      <c r="JAJ40" s="3"/>
      <c r="JAK40" s="3"/>
      <c r="JAL40" s="3"/>
      <c r="JAM40" s="3"/>
      <c r="JAN40" s="3"/>
      <c r="JAO40" s="3"/>
      <c r="JAP40" s="3"/>
      <c r="JAQ40" s="3"/>
      <c r="JAR40" s="3"/>
      <c r="JAS40" s="3"/>
      <c r="JAT40" s="3"/>
      <c r="JAU40" s="3"/>
      <c r="JAV40" s="3"/>
      <c r="JAW40" s="3"/>
      <c r="JAX40" s="3"/>
      <c r="JAY40" s="3"/>
      <c r="JAZ40" s="3"/>
      <c r="JBA40" s="3"/>
      <c r="JBB40" s="3"/>
      <c r="JBC40" s="3"/>
      <c r="JBD40" s="3"/>
      <c r="JBE40" s="3"/>
      <c r="JBF40" s="3"/>
      <c r="JBG40" s="3"/>
      <c r="JBH40" s="3"/>
      <c r="JBI40" s="3"/>
      <c r="JBJ40" s="3"/>
      <c r="JBK40" s="3"/>
      <c r="JBL40" s="3"/>
      <c r="JBM40" s="3"/>
      <c r="JBN40" s="3"/>
      <c r="JBO40" s="3"/>
      <c r="JBP40" s="3"/>
      <c r="JBQ40" s="3"/>
      <c r="JBR40" s="3"/>
      <c r="JBS40" s="3"/>
      <c r="JBT40" s="3"/>
      <c r="JBU40" s="3"/>
      <c r="JBV40" s="3"/>
      <c r="JBW40" s="3"/>
      <c r="JBX40" s="3"/>
      <c r="JBY40" s="3"/>
      <c r="JBZ40" s="3"/>
      <c r="JCA40" s="3"/>
      <c r="JCB40" s="3"/>
      <c r="JCC40" s="3"/>
      <c r="JCD40" s="3"/>
      <c r="JCE40" s="3"/>
      <c r="JCF40" s="3"/>
      <c r="JCG40" s="3"/>
      <c r="JCH40" s="3"/>
      <c r="JCI40" s="3"/>
      <c r="JCJ40" s="3"/>
      <c r="JCK40" s="3"/>
      <c r="JCL40" s="3"/>
      <c r="JCM40" s="3"/>
      <c r="JCN40" s="3"/>
      <c r="JCO40" s="3"/>
      <c r="JCP40" s="3"/>
      <c r="JCQ40" s="3"/>
      <c r="JCR40" s="3"/>
      <c r="JCS40" s="3"/>
      <c r="JCT40" s="3"/>
      <c r="JCU40" s="3"/>
      <c r="JCV40" s="3"/>
      <c r="JCW40" s="3"/>
      <c r="JCX40" s="3"/>
      <c r="JCY40" s="3"/>
      <c r="JCZ40" s="3"/>
      <c r="JDA40" s="3"/>
      <c r="JDB40" s="3"/>
      <c r="JDC40" s="3"/>
      <c r="JDD40" s="3"/>
      <c r="JDE40" s="3"/>
      <c r="JDF40" s="3"/>
      <c r="JDG40" s="3"/>
      <c r="JDH40" s="3"/>
      <c r="JDI40" s="3"/>
      <c r="JDJ40" s="3"/>
      <c r="JDK40" s="3"/>
      <c r="JDL40" s="3"/>
      <c r="JDM40" s="3"/>
      <c r="JDN40" s="3"/>
      <c r="JDO40" s="3"/>
      <c r="JDP40" s="3"/>
      <c r="JDQ40" s="3"/>
      <c r="JDR40" s="3"/>
      <c r="JDS40" s="3"/>
      <c r="JDT40" s="3"/>
      <c r="JDU40" s="3"/>
      <c r="JDV40" s="3"/>
      <c r="JDW40" s="3"/>
      <c r="JDX40" s="3"/>
      <c r="JDY40" s="3"/>
      <c r="JDZ40" s="3"/>
      <c r="JEA40" s="3"/>
      <c r="JEB40" s="3"/>
      <c r="JEC40" s="3"/>
      <c r="JED40" s="3"/>
      <c r="JEE40" s="3"/>
      <c r="JEF40" s="3"/>
      <c r="JEG40" s="3"/>
      <c r="JEH40" s="3"/>
      <c r="JEI40" s="3"/>
      <c r="JEJ40" s="3"/>
      <c r="JEK40" s="3"/>
      <c r="JEL40" s="3"/>
      <c r="JEM40" s="3"/>
      <c r="JEN40" s="3"/>
      <c r="JEO40" s="3"/>
      <c r="JEP40" s="3"/>
      <c r="JEQ40" s="3"/>
      <c r="JER40" s="3"/>
      <c r="JES40" s="3"/>
      <c r="JET40" s="3"/>
      <c r="JEU40" s="3"/>
      <c r="JEV40" s="3"/>
      <c r="JEW40" s="3"/>
      <c r="JEX40" s="3"/>
      <c r="JEY40" s="3"/>
      <c r="JEZ40" s="3"/>
      <c r="JFA40" s="3"/>
      <c r="JFB40" s="3"/>
      <c r="JFC40" s="3"/>
      <c r="JFD40" s="3"/>
      <c r="JFE40" s="3"/>
      <c r="JFF40" s="3"/>
      <c r="JFG40" s="3"/>
      <c r="JFH40" s="3"/>
      <c r="JFI40" s="3"/>
      <c r="JFJ40" s="3"/>
      <c r="JFK40" s="3"/>
      <c r="JFL40" s="3"/>
      <c r="JFM40" s="3"/>
      <c r="JFN40" s="3"/>
      <c r="JFO40" s="3"/>
      <c r="JFP40" s="3"/>
      <c r="JFQ40" s="3"/>
      <c r="JFR40" s="3"/>
      <c r="JFS40" s="3"/>
      <c r="JFT40" s="3"/>
      <c r="JFU40" s="3"/>
      <c r="JFV40" s="3"/>
      <c r="JFW40" s="3"/>
      <c r="JFX40" s="3"/>
      <c r="JFY40" s="3"/>
      <c r="JFZ40" s="3"/>
      <c r="JGA40" s="3"/>
      <c r="JGB40" s="3"/>
      <c r="JGC40" s="3"/>
      <c r="JGD40" s="3"/>
      <c r="JGE40" s="3"/>
      <c r="JGF40" s="3"/>
      <c r="JGG40" s="3"/>
      <c r="JGH40" s="3"/>
      <c r="JGI40" s="3"/>
      <c r="JGJ40" s="3"/>
      <c r="JGK40" s="3"/>
      <c r="JGL40" s="3"/>
      <c r="JGM40" s="3"/>
      <c r="JGN40" s="3"/>
      <c r="JGO40" s="3"/>
      <c r="JGP40" s="3"/>
      <c r="JGQ40" s="3"/>
      <c r="JGR40" s="3"/>
      <c r="JGS40" s="3"/>
      <c r="JGT40" s="3"/>
      <c r="JGU40" s="3"/>
      <c r="JGV40" s="3"/>
      <c r="JGW40" s="3"/>
      <c r="JGX40" s="3"/>
      <c r="JGY40" s="3"/>
      <c r="JGZ40" s="3"/>
      <c r="JHA40" s="3"/>
      <c r="JHB40" s="3"/>
      <c r="JHC40" s="3"/>
      <c r="JHD40" s="3"/>
      <c r="JHE40" s="3"/>
      <c r="JHF40" s="3"/>
      <c r="JHG40" s="3"/>
      <c r="JHH40" s="3"/>
      <c r="JHI40" s="3"/>
      <c r="JHJ40" s="3"/>
      <c r="JHK40" s="3"/>
      <c r="JHL40" s="3"/>
      <c r="JHM40" s="3"/>
      <c r="JHN40" s="3"/>
      <c r="JHO40" s="3"/>
      <c r="JHP40" s="3"/>
      <c r="JHQ40" s="3"/>
      <c r="JHR40" s="3"/>
      <c r="JHS40" s="3"/>
      <c r="JHT40" s="3"/>
      <c r="JHU40" s="3"/>
      <c r="JHV40" s="3"/>
      <c r="JHW40" s="3"/>
      <c r="JHX40" s="3"/>
      <c r="JHY40" s="3"/>
      <c r="JHZ40" s="3"/>
      <c r="JIA40" s="3"/>
      <c r="JIB40" s="3"/>
      <c r="JIC40" s="3"/>
      <c r="JID40" s="3"/>
      <c r="JIE40" s="3"/>
      <c r="JIF40" s="3"/>
      <c r="JIG40" s="3"/>
      <c r="JIH40" s="3"/>
      <c r="JII40" s="3"/>
      <c r="JIJ40" s="3"/>
      <c r="JIK40" s="3"/>
      <c r="JIL40" s="3"/>
      <c r="JIM40" s="3"/>
      <c r="JIN40" s="3"/>
      <c r="JIO40" s="3"/>
      <c r="JIP40" s="3"/>
      <c r="JIQ40" s="3"/>
      <c r="JIR40" s="3"/>
      <c r="JIS40" s="3"/>
      <c r="JIT40" s="3"/>
      <c r="JIU40" s="3"/>
      <c r="JIV40" s="3"/>
      <c r="JIW40" s="3"/>
      <c r="JIX40" s="3"/>
      <c r="JIY40" s="3"/>
      <c r="JIZ40" s="3"/>
      <c r="JJA40" s="3"/>
      <c r="JJB40" s="3"/>
      <c r="JJC40" s="3"/>
      <c r="JJD40" s="3"/>
      <c r="JJE40" s="3"/>
      <c r="JJF40" s="3"/>
      <c r="JJG40" s="3"/>
      <c r="JJH40" s="3"/>
      <c r="JJI40" s="3"/>
      <c r="JJJ40" s="3"/>
      <c r="JJK40" s="3"/>
      <c r="JJL40" s="3"/>
      <c r="JJM40" s="3"/>
      <c r="JJN40" s="3"/>
      <c r="JJO40" s="3"/>
      <c r="JJP40" s="3"/>
      <c r="JJQ40" s="3"/>
      <c r="JJR40" s="3"/>
      <c r="JJS40" s="3"/>
      <c r="JJT40" s="3"/>
      <c r="JJU40" s="3"/>
      <c r="JJV40" s="3"/>
      <c r="JJW40" s="3"/>
      <c r="JJX40" s="3"/>
      <c r="JJY40" s="3"/>
      <c r="JJZ40" s="3"/>
      <c r="JKA40" s="3"/>
      <c r="JKB40" s="3"/>
      <c r="JKC40" s="3"/>
      <c r="JKD40" s="3"/>
      <c r="JKE40" s="3"/>
      <c r="JKF40" s="3"/>
      <c r="JKG40" s="3"/>
      <c r="JKH40" s="3"/>
      <c r="JKI40" s="3"/>
      <c r="JKJ40" s="3"/>
      <c r="JKK40" s="3"/>
      <c r="JKL40" s="3"/>
      <c r="JKM40" s="3"/>
      <c r="JKN40" s="3"/>
      <c r="JKO40" s="3"/>
      <c r="JKP40" s="3"/>
      <c r="JKQ40" s="3"/>
      <c r="JKR40" s="3"/>
      <c r="JKS40" s="3"/>
      <c r="JKT40" s="3"/>
      <c r="JKU40" s="3"/>
      <c r="JKV40" s="3"/>
      <c r="JKW40" s="3"/>
      <c r="JKX40" s="3"/>
      <c r="JKY40" s="3"/>
      <c r="JKZ40" s="3"/>
      <c r="JLA40" s="3"/>
      <c r="JLB40" s="3"/>
      <c r="JLC40" s="3"/>
      <c r="JLD40" s="3"/>
      <c r="JLE40" s="3"/>
      <c r="JLF40" s="3"/>
      <c r="JLG40" s="3"/>
      <c r="JLH40" s="3"/>
      <c r="JLI40" s="3"/>
      <c r="JLJ40" s="3"/>
      <c r="JLK40" s="3"/>
      <c r="JLL40" s="3"/>
      <c r="JLM40" s="3"/>
      <c r="JLN40" s="3"/>
      <c r="JLO40" s="3"/>
      <c r="JLP40" s="3"/>
      <c r="JLQ40" s="3"/>
      <c r="JLR40" s="3"/>
      <c r="JLS40" s="3"/>
      <c r="JLT40" s="3"/>
      <c r="JLU40" s="3"/>
      <c r="JLV40" s="3"/>
      <c r="JLW40" s="3"/>
      <c r="JLX40" s="3"/>
      <c r="JLY40" s="3"/>
      <c r="JLZ40" s="3"/>
      <c r="JMA40" s="3"/>
      <c r="JMB40" s="3"/>
      <c r="JMC40" s="3"/>
      <c r="JMD40" s="3"/>
      <c r="JME40" s="3"/>
      <c r="JMF40" s="3"/>
      <c r="JMG40" s="3"/>
      <c r="JMH40" s="3"/>
      <c r="JMI40" s="3"/>
      <c r="JMJ40" s="3"/>
      <c r="JMK40" s="3"/>
      <c r="JML40" s="3"/>
      <c r="JMM40" s="3"/>
      <c r="JMN40" s="3"/>
      <c r="JMO40" s="3"/>
      <c r="JMP40" s="3"/>
      <c r="JMQ40" s="3"/>
      <c r="JMR40" s="3"/>
      <c r="JMS40" s="3"/>
      <c r="JMT40" s="3"/>
      <c r="JMU40" s="3"/>
      <c r="JMV40" s="3"/>
      <c r="JMW40" s="3"/>
      <c r="JMX40" s="3"/>
      <c r="JMY40" s="3"/>
      <c r="JMZ40" s="3"/>
      <c r="JNA40" s="3"/>
      <c r="JNB40" s="3"/>
      <c r="JNC40" s="3"/>
      <c r="JND40" s="3"/>
      <c r="JNE40" s="3"/>
      <c r="JNF40" s="3"/>
      <c r="JNG40" s="3"/>
      <c r="JNH40" s="3"/>
      <c r="JNI40" s="3"/>
      <c r="JNJ40" s="3"/>
      <c r="JNK40" s="3"/>
      <c r="JNL40" s="3"/>
      <c r="JNM40" s="3"/>
      <c r="JNN40" s="3"/>
      <c r="JNO40" s="3"/>
      <c r="JNP40" s="3"/>
      <c r="JNQ40" s="3"/>
      <c r="JNR40" s="3"/>
      <c r="JNS40" s="3"/>
      <c r="JNT40" s="3"/>
      <c r="JNU40" s="3"/>
      <c r="JNV40" s="3"/>
      <c r="JNW40" s="3"/>
      <c r="JNX40" s="3"/>
      <c r="JNY40" s="3"/>
      <c r="JNZ40" s="3"/>
      <c r="JOA40" s="3"/>
      <c r="JOB40" s="3"/>
      <c r="JOC40" s="3"/>
      <c r="JOD40" s="3"/>
      <c r="JOE40" s="3"/>
      <c r="JOF40" s="3"/>
      <c r="JOG40" s="3"/>
      <c r="JOH40" s="3"/>
      <c r="JOI40" s="3"/>
      <c r="JOJ40" s="3"/>
      <c r="JOK40" s="3"/>
      <c r="JOL40" s="3"/>
      <c r="JOM40" s="3"/>
      <c r="JON40" s="3"/>
      <c r="JOO40" s="3"/>
      <c r="JOP40" s="3"/>
      <c r="JOQ40" s="3"/>
      <c r="JOR40" s="3"/>
      <c r="JOS40" s="3"/>
      <c r="JOT40" s="3"/>
      <c r="JOU40" s="3"/>
      <c r="JOV40" s="3"/>
      <c r="JOW40" s="3"/>
      <c r="JOX40" s="3"/>
      <c r="JOY40" s="3"/>
      <c r="JOZ40" s="3"/>
      <c r="JPA40" s="3"/>
      <c r="JPB40" s="3"/>
      <c r="JPC40" s="3"/>
      <c r="JPD40" s="3"/>
      <c r="JPE40" s="3"/>
      <c r="JPF40" s="3"/>
      <c r="JPG40" s="3"/>
      <c r="JPH40" s="3"/>
      <c r="JPI40" s="3"/>
      <c r="JPJ40" s="3"/>
      <c r="JPK40" s="3"/>
      <c r="JPL40" s="3"/>
      <c r="JPM40" s="3"/>
      <c r="JPN40" s="3"/>
      <c r="JPO40" s="3"/>
      <c r="JPP40" s="3"/>
      <c r="JPQ40" s="3"/>
      <c r="JPR40" s="3"/>
      <c r="JPS40" s="3"/>
      <c r="JPT40" s="3"/>
      <c r="JPU40" s="3"/>
      <c r="JPV40" s="3"/>
      <c r="JPW40" s="3"/>
      <c r="JPX40" s="3"/>
      <c r="JPY40" s="3"/>
      <c r="JPZ40" s="3"/>
      <c r="JQA40" s="3"/>
      <c r="JQB40" s="3"/>
      <c r="JQC40" s="3"/>
      <c r="JQD40" s="3"/>
      <c r="JQE40" s="3"/>
      <c r="JQF40" s="3"/>
      <c r="JQG40" s="3"/>
      <c r="JQH40" s="3"/>
      <c r="JQI40" s="3"/>
      <c r="JQJ40" s="3"/>
      <c r="JQK40" s="3"/>
      <c r="JQL40" s="3"/>
      <c r="JQM40" s="3"/>
      <c r="JQN40" s="3"/>
      <c r="JQO40" s="3"/>
      <c r="JQP40" s="3"/>
      <c r="JQQ40" s="3"/>
      <c r="JQR40" s="3"/>
      <c r="JQS40" s="3"/>
      <c r="JQT40" s="3"/>
      <c r="JQU40" s="3"/>
      <c r="JQV40" s="3"/>
      <c r="JQW40" s="3"/>
      <c r="JQX40" s="3"/>
      <c r="JQY40" s="3"/>
      <c r="JQZ40" s="3"/>
      <c r="JRA40" s="3"/>
      <c r="JRB40" s="3"/>
      <c r="JRC40" s="3"/>
      <c r="JRD40" s="3"/>
      <c r="JRE40" s="3"/>
      <c r="JRF40" s="3"/>
      <c r="JRG40" s="3"/>
      <c r="JRH40" s="3"/>
      <c r="JRI40" s="3"/>
      <c r="JRJ40" s="3"/>
      <c r="JRK40" s="3"/>
      <c r="JRL40" s="3"/>
      <c r="JRM40" s="3"/>
      <c r="JRN40" s="3"/>
      <c r="JRO40" s="3"/>
      <c r="JRP40" s="3"/>
      <c r="JRQ40" s="3"/>
      <c r="JRR40" s="3"/>
      <c r="JRS40" s="3"/>
      <c r="JRT40" s="3"/>
      <c r="JRU40" s="3"/>
      <c r="JRV40" s="3"/>
      <c r="JRW40" s="3"/>
      <c r="JRX40" s="3"/>
      <c r="JRY40" s="3"/>
      <c r="JRZ40" s="3"/>
      <c r="JSA40" s="3"/>
      <c r="JSB40" s="3"/>
      <c r="JSC40" s="3"/>
      <c r="JSD40" s="3"/>
      <c r="JSE40" s="3"/>
      <c r="JSF40" s="3"/>
      <c r="JSG40" s="3"/>
      <c r="JSH40" s="3"/>
      <c r="JSI40" s="3"/>
      <c r="JSJ40" s="3"/>
      <c r="JSK40" s="3"/>
      <c r="JSL40" s="3"/>
      <c r="JSM40" s="3"/>
      <c r="JSN40" s="3"/>
      <c r="JSO40" s="3"/>
      <c r="JSP40" s="3"/>
      <c r="JSQ40" s="3"/>
      <c r="JSR40" s="3"/>
      <c r="JSS40" s="3"/>
      <c r="JST40" s="3"/>
      <c r="JSU40" s="3"/>
      <c r="JSV40" s="3"/>
      <c r="JSW40" s="3"/>
      <c r="JSX40" s="3"/>
      <c r="JSY40" s="3"/>
      <c r="JSZ40" s="3"/>
      <c r="JTA40" s="3"/>
      <c r="JTB40" s="3"/>
      <c r="JTC40" s="3"/>
      <c r="JTD40" s="3"/>
      <c r="JTE40" s="3"/>
      <c r="JTF40" s="3"/>
      <c r="JTG40" s="3"/>
      <c r="JTH40" s="3"/>
      <c r="JTI40" s="3"/>
      <c r="JTJ40" s="3"/>
      <c r="JTK40" s="3"/>
      <c r="JTL40" s="3"/>
      <c r="JTM40" s="3"/>
      <c r="JTN40" s="3"/>
      <c r="JTO40" s="3"/>
      <c r="JTP40" s="3"/>
      <c r="JTQ40" s="3"/>
      <c r="JTR40" s="3"/>
      <c r="JTS40" s="3"/>
      <c r="JTT40" s="3"/>
      <c r="JTU40" s="3"/>
      <c r="JTV40" s="3"/>
      <c r="JTW40" s="3"/>
      <c r="JTX40" s="3"/>
      <c r="JTY40" s="3"/>
      <c r="JTZ40" s="3"/>
      <c r="JUA40" s="3"/>
      <c r="JUB40" s="3"/>
      <c r="JUC40" s="3"/>
      <c r="JUD40" s="3"/>
      <c r="JUE40" s="3"/>
      <c r="JUF40" s="3"/>
      <c r="JUG40" s="3"/>
      <c r="JUH40" s="3"/>
      <c r="JUI40" s="3"/>
      <c r="JUJ40" s="3"/>
      <c r="JUK40" s="3"/>
      <c r="JUL40" s="3"/>
      <c r="JUM40" s="3"/>
      <c r="JUN40" s="3"/>
      <c r="JUO40" s="3"/>
      <c r="JUP40" s="3"/>
      <c r="JUQ40" s="3"/>
      <c r="JUR40" s="3"/>
      <c r="JUS40" s="3"/>
      <c r="JUT40" s="3"/>
      <c r="JUU40" s="3"/>
      <c r="JUV40" s="3"/>
      <c r="JUW40" s="3"/>
      <c r="JUX40" s="3"/>
      <c r="JUY40" s="3"/>
      <c r="JUZ40" s="3"/>
      <c r="JVA40" s="3"/>
      <c r="JVB40" s="3"/>
      <c r="JVC40" s="3"/>
      <c r="JVD40" s="3"/>
      <c r="JVE40" s="3"/>
      <c r="JVF40" s="3"/>
      <c r="JVG40" s="3"/>
      <c r="JVH40" s="3"/>
      <c r="JVI40" s="3"/>
      <c r="JVJ40" s="3"/>
      <c r="JVK40" s="3"/>
      <c r="JVL40" s="3"/>
      <c r="JVM40" s="3"/>
      <c r="JVN40" s="3"/>
      <c r="JVO40" s="3"/>
      <c r="JVP40" s="3"/>
      <c r="JVQ40" s="3"/>
      <c r="JVR40" s="3"/>
      <c r="JVS40" s="3"/>
      <c r="JVT40" s="3"/>
      <c r="JVU40" s="3"/>
      <c r="JVV40" s="3"/>
      <c r="JVW40" s="3"/>
      <c r="JVX40" s="3"/>
      <c r="JVY40" s="3"/>
      <c r="JVZ40" s="3"/>
      <c r="JWA40" s="3"/>
      <c r="JWB40" s="3"/>
      <c r="JWC40" s="3"/>
      <c r="JWD40" s="3"/>
      <c r="JWE40" s="3"/>
      <c r="JWF40" s="3"/>
      <c r="JWG40" s="3"/>
      <c r="JWH40" s="3"/>
      <c r="JWI40" s="3"/>
      <c r="JWJ40" s="3"/>
      <c r="JWK40" s="3"/>
      <c r="JWL40" s="3"/>
      <c r="JWM40" s="3"/>
      <c r="JWN40" s="3"/>
      <c r="JWO40" s="3"/>
      <c r="JWP40" s="3"/>
      <c r="JWQ40" s="3"/>
      <c r="JWR40" s="3"/>
      <c r="JWS40" s="3"/>
      <c r="JWT40" s="3"/>
      <c r="JWU40" s="3"/>
      <c r="JWV40" s="3"/>
      <c r="JWW40" s="3"/>
      <c r="JWX40" s="3"/>
      <c r="JWY40" s="3"/>
      <c r="JWZ40" s="3"/>
      <c r="JXA40" s="3"/>
      <c r="JXB40" s="3"/>
      <c r="JXC40" s="3"/>
      <c r="JXD40" s="3"/>
      <c r="JXE40" s="3"/>
      <c r="JXF40" s="3"/>
      <c r="JXG40" s="3"/>
      <c r="JXH40" s="3"/>
      <c r="JXI40" s="3"/>
      <c r="JXJ40" s="3"/>
      <c r="JXK40" s="3"/>
      <c r="JXL40" s="3"/>
      <c r="JXM40" s="3"/>
      <c r="JXN40" s="3"/>
      <c r="JXO40" s="3"/>
      <c r="JXP40" s="3"/>
      <c r="JXQ40" s="3"/>
      <c r="JXR40" s="3"/>
      <c r="JXS40" s="3"/>
      <c r="JXT40" s="3"/>
      <c r="JXU40" s="3"/>
      <c r="JXV40" s="3"/>
      <c r="JXW40" s="3"/>
      <c r="JXX40" s="3"/>
      <c r="JXY40" s="3"/>
      <c r="JXZ40" s="3"/>
      <c r="JYA40" s="3"/>
      <c r="JYB40" s="3"/>
      <c r="JYC40" s="3"/>
      <c r="JYD40" s="3"/>
      <c r="JYE40" s="3"/>
      <c r="JYF40" s="3"/>
      <c r="JYG40" s="3"/>
      <c r="JYH40" s="3"/>
      <c r="JYI40" s="3"/>
      <c r="JYJ40" s="3"/>
      <c r="JYK40" s="3"/>
      <c r="JYL40" s="3"/>
      <c r="JYM40" s="3"/>
      <c r="JYN40" s="3"/>
      <c r="JYO40" s="3"/>
      <c r="JYP40" s="3"/>
      <c r="JYQ40" s="3"/>
      <c r="JYR40" s="3"/>
      <c r="JYS40" s="3"/>
      <c r="JYT40" s="3"/>
      <c r="JYU40" s="3"/>
      <c r="JYV40" s="3"/>
      <c r="JYW40" s="3"/>
      <c r="JYX40" s="3"/>
      <c r="JYY40" s="3"/>
      <c r="JYZ40" s="3"/>
      <c r="JZA40" s="3"/>
      <c r="JZB40" s="3"/>
      <c r="JZC40" s="3"/>
      <c r="JZD40" s="3"/>
      <c r="JZE40" s="3"/>
      <c r="JZF40" s="3"/>
      <c r="JZG40" s="3"/>
      <c r="JZH40" s="3"/>
      <c r="JZI40" s="3"/>
      <c r="JZJ40" s="3"/>
      <c r="JZK40" s="3"/>
      <c r="JZL40" s="3"/>
      <c r="JZM40" s="3"/>
      <c r="JZN40" s="3"/>
      <c r="JZO40" s="3"/>
      <c r="JZP40" s="3"/>
      <c r="JZQ40" s="3"/>
      <c r="JZR40" s="3"/>
      <c r="JZS40" s="3"/>
      <c r="JZT40" s="3"/>
      <c r="JZU40" s="3"/>
      <c r="JZV40" s="3"/>
      <c r="JZW40" s="3"/>
      <c r="JZX40" s="3"/>
      <c r="JZY40" s="3"/>
      <c r="JZZ40" s="3"/>
      <c r="KAA40" s="3"/>
      <c r="KAB40" s="3"/>
      <c r="KAC40" s="3"/>
      <c r="KAD40" s="3"/>
      <c r="KAE40" s="3"/>
      <c r="KAF40" s="3"/>
      <c r="KAG40" s="3"/>
      <c r="KAH40" s="3"/>
      <c r="KAI40" s="3"/>
      <c r="KAJ40" s="3"/>
      <c r="KAK40" s="3"/>
      <c r="KAL40" s="3"/>
      <c r="KAM40" s="3"/>
      <c r="KAN40" s="3"/>
      <c r="KAO40" s="3"/>
      <c r="KAP40" s="3"/>
      <c r="KAQ40" s="3"/>
      <c r="KAR40" s="3"/>
      <c r="KAS40" s="3"/>
      <c r="KAT40" s="3"/>
      <c r="KAU40" s="3"/>
      <c r="KAV40" s="3"/>
      <c r="KAW40" s="3"/>
      <c r="KAX40" s="3"/>
      <c r="KAY40" s="3"/>
      <c r="KAZ40" s="3"/>
      <c r="KBA40" s="3"/>
      <c r="KBB40" s="3"/>
      <c r="KBC40" s="3"/>
      <c r="KBD40" s="3"/>
      <c r="KBE40" s="3"/>
      <c r="KBF40" s="3"/>
      <c r="KBG40" s="3"/>
      <c r="KBH40" s="3"/>
      <c r="KBI40" s="3"/>
      <c r="KBJ40" s="3"/>
      <c r="KBK40" s="3"/>
      <c r="KBL40" s="3"/>
      <c r="KBM40" s="3"/>
      <c r="KBN40" s="3"/>
      <c r="KBO40" s="3"/>
      <c r="KBP40" s="3"/>
      <c r="KBQ40" s="3"/>
      <c r="KBR40" s="3"/>
      <c r="KBS40" s="3"/>
      <c r="KBT40" s="3"/>
      <c r="KBU40" s="3"/>
      <c r="KBV40" s="3"/>
      <c r="KBW40" s="3"/>
      <c r="KBX40" s="3"/>
      <c r="KBY40" s="3"/>
      <c r="KBZ40" s="3"/>
      <c r="KCA40" s="3"/>
      <c r="KCB40" s="3"/>
      <c r="KCC40" s="3"/>
      <c r="KCD40" s="3"/>
      <c r="KCE40" s="3"/>
      <c r="KCF40" s="3"/>
      <c r="KCG40" s="3"/>
      <c r="KCH40" s="3"/>
      <c r="KCI40" s="3"/>
      <c r="KCJ40" s="3"/>
      <c r="KCK40" s="3"/>
      <c r="KCL40" s="3"/>
      <c r="KCM40" s="3"/>
      <c r="KCN40" s="3"/>
      <c r="KCO40" s="3"/>
      <c r="KCP40" s="3"/>
      <c r="KCQ40" s="3"/>
      <c r="KCR40" s="3"/>
      <c r="KCS40" s="3"/>
      <c r="KCT40" s="3"/>
      <c r="KCU40" s="3"/>
      <c r="KCV40" s="3"/>
      <c r="KCW40" s="3"/>
      <c r="KCX40" s="3"/>
      <c r="KCY40" s="3"/>
      <c r="KCZ40" s="3"/>
      <c r="KDA40" s="3"/>
      <c r="KDB40" s="3"/>
      <c r="KDC40" s="3"/>
      <c r="KDD40" s="3"/>
      <c r="KDE40" s="3"/>
      <c r="KDF40" s="3"/>
      <c r="KDG40" s="3"/>
      <c r="KDH40" s="3"/>
      <c r="KDI40" s="3"/>
      <c r="KDJ40" s="3"/>
      <c r="KDK40" s="3"/>
      <c r="KDL40" s="3"/>
      <c r="KDM40" s="3"/>
      <c r="KDN40" s="3"/>
      <c r="KDO40" s="3"/>
      <c r="KDP40" s="3"/>
      <c r="KDQ40" s="3"/>
      <c r="KDR40" s="3"/>
      <c r="KDS40" s="3"/>
      <c r="KDT40" s="3"/>
      <c r="KDU40" s="3"/>
      <c r="KDV40" s="3"/>
      <c r="KDW40" s="3"/>
      <c r="KDX40" s="3"/>
      <c r="KDY40" s="3"/>
      <c r="KDZ40" s="3"/>
      <c r="KEA40" s="3"/>
      <c r="KEB40" s="3"/>
      <c r="KEC40" s="3"/>
      <c r="KED40" s="3"/>
      <c r="KEE40" s="3"/>
      <c r="KEF40" s="3"/>
      <c r="KEG40" s="3"/>
      <c r="KEH40" s="3"/>
      <c r="KEI40" s="3"/>
      <c r="KEJ40" s="3"/>
      <c r="KEK40" s="3"/>
      <c r="KEL40" s="3"/>
      <c r="KEM40" s="3"/>
      <c r="KEN40" s="3"/>
      <c r="KEO40" s="3"/>
      <c r="KEP40" s="3"/>
      <c r="KEQ40" s="3"/>
      <c r="KER40" s="3"/>
      <c r="KES40" s="3"/>
      <c r="KET40" s="3"/>
      <c r="KEU40" s="3"/>
      <c r="KEV40" s="3"/>
      <c r="KEW40" s="3"/>
      <c r="KEX40" s="3"/>
      <c r="KEY40" s="3"/>
      <c r="KEZ40" s="3"/>
      <c r="KFA40" s="3"/>
      <c r="KFB40" s="3"/>
      <c r="KFC40" s="3"/>
      <c r="KFD40" s="3"/>
      <c r="KFE40" s="3"/>
      <c r="KFF40" s="3"/>
      <c r="KFG40" s="3"/>
      <c r="KFH40" s="3"/>
      <c r="KFI40" s="3"/>
      <c r="KFJ40" s="3"/>
      <c r="KFK40" s="3"/>
      <c r="KFL40" s="3"/>
      <c r="KFM40" s="3"/>
      <c r="KFN40" s="3"/>
      <c r="KFO40" s="3"/>
      <c r="KFP40" s="3"/>
      <c r="KFQ40" s="3"/>
      <c r="KFR40" s="3"/>
      <c r="KFS40" s="3"/>
      <c r="KFT40" s="3"/>
      <c r="KFU40" s="3"/>
      <c r="KFV40" s="3"/>
      <c r="KFW40" s="3"/>
      <c r="KFX40" s="3"/>
      <c r="KFY40" s="3"/>
      <c r="KFZ40" s="3"/>
      <c r="KGA40" s="3"/>
      <c r="KGB40" s="3"/>
      <c r="KGC40" s="3"/>
      <c r="KGD40" s="3"/>
      <c r="KGE40" s="3"/>
      <c r="KGF40" s="3"/>
      <c r="KGG40" s="3"/>
      <c r="KGH40" s="3"/>
      <c r="KGI40" s="3"/>
      <c r="KGJ40" s="3"/>
      <c r="KGK40" s="3"/>
      <c r="KGL40" s="3"/>
      <c r="KGM40" s="3"/>
      <c r="KGN40" s="3"/>
      <c r="KGO40" s="3"/>
      <c r="KGP40" s="3"/>
      <c r="KGQ40" s="3"/>
      <c r="KGR40" s="3"/>
      <c r="KGS40" s="3"/>
      <c r="KGT40" s="3"/>
      <c r="KGU40" s="3"/>
      <c r="KGV40" s="3"/>
      <c r="KGW40" s="3"/>
      <c r="KGX40" s="3"/>
      <c r="KGY40" s="3"/>
      <c r="KGZ40" s="3"/>
      <c r="KHA40" s="3"/>
      <c r="KHB40" s="3"/>
      <c r="KHC40" s="3"/>
      <c r="KHD40" s="3"/>
      <c r="KHE40" s="3"/>
      <c r="KHF40" s="3"/>
      <c r="KHG40" s="3"/>
      <c r="KHH40" s="3"/>
      <c r="KHI40" s="3"/>
      <c r="KHJ40" s="3"/>
      <c r="KHK40" s="3"/>
      <c r="KHL40" s="3"/>
      <c r="KHM40" s="3"/>
      <c r="KHN40" s="3"/>
      <c r="KHO40" s="3"/>
      <c r="KHP40" s="3"/>
      <c r="KHQ40" s="3"/>
      <c r="KHR40" s="3"/>
      <c r="KHS40" s="3"/>
      <c r="KHT40" s="3"/>
      <c r="KHU40" s="3"/>
      <c r="KHV40" s="3"/>
      <c r="KHW40" s="3"/>
      <c r="KHX40" s="3"/>
      <c r="KHY40" s="3"/>
      <c r="KHZ40" s="3"/>
      <c r="KIA40" s="3"/>
      <c r="KIB40" s="3"/>
      <c r="KIC40" s="3"/>
      <c r="KID40" s="3"/>
      <c r="KIE40" s="3"/>
      <c r="KIF40" s="3"/>
      <c r="KIG40" s="3"/>
      <c r="KIH40" s="3"/>
      <c r="KII40" s="3"/>
      <c r="KIJ40" s="3"/>
      <c r="KIK40" s="3"/>
      <c r="KIL40" s="3"/>
      <c r="KIM40" s="3"/>
      <c r="KIN40" s="3"/>
      <c r="KIO40" s="3"/>
      <c r="KIP40" s="3"/>
      <c r="KIQ40" s="3"/>
      <c r="KIR40" s="3"/>
      <c r="KIS40" s="3"/>
      <c r="KIT40" s="3"/>
      <c r="KIU40" s="3"/>
      <c r="KIV40" s="3"/>
      <c r="KIW40" s="3"/>
      <c r="KIX40" s="3"/>
      <c r="KIY40" s="3"/>
      <c r="KIZ40" s="3"/>
      <c r="KJA40" s="3"/>
      <c r="KJB40" s="3"/>
      <c r="KJC40" s="3"/>
      <c r="KJD40" s="3"/>
      <c r="KJE40" s="3"/>
      <c r="KJF40" s="3"/>
      <c r="KJG40" s="3"/>
      <c r="KJH40" s="3"/>
      <c r="KJI40" s="3"/>
      <c r="KJJ40" s="3"/>
      <c r="KJK40" s="3"/>
      <c r="KJL40" s="3"/>
      <c r="KJM40" s="3"/>
      <c r="KJN40" s="3"/>
      <c r="KJO40" s="3"/>
      <c r="KJP40" s="3"/>
      <c r="KJQ40" s="3"/>
      <c r="KJR40" s="3"/>
      <c r="KJS40" s="3"/>
      <c r="KJT40" s="3"/>
      <c r="KJU40" s="3"/>
      <c r="KJV40" s="3"/>
      <c r="KJW40" s="3"/>
      <c r="KJX40" s="3"/>
      <c r="KJY40" s="3"/>
      <c r="KJZ40" s="3"/>
      <c r="KKA40" s="3"/>
      <c r="KKB40" s="3"/>
      <c r="KKC40" s="3"/>
      <c r="KKD40" s="3"/>
      <c r="KKE40" s="3"/>
      <c r="KKF40" s="3"/>
      <c r="KKG40" s="3"/>
      <c r="KKH40" s="3"/>
      <c r="KKI40" s="3"/>
      <c r="KKJ40" s="3"/>
      <c r="KKK40" s="3"/>
      <c r="KKL40" s="3"/>
      <c r="KKM40" s="3"/>
      <c r="KKN40" s="3"/>
      <c r="KKO40" s="3"/>
      <c r="KKP40" s="3"/>
      <c r="KKQ40" s="3"/>
      <c r="KKR40" s="3"/>
      <c r="KKS40" s="3"/>
      <c r="KKT40" s="3"/>
      <c r="KKU40" s="3"/>
      <c r="KKV40" s="3"/>
      <c r="KKW40" s="3"/>
      <c r="KKX40" s="3"/>
      <c r="KKY40" s="3"/>
      <c r="KKZ40" s="3"/>
      <c r="KLA40" s="3"/>
      <c r="KLB40" s="3"/>
      <c r="KLC40" s="3"/>
      <c r="KLD40" s="3"/>
      <c r="KLE40" s="3"/>
      <c r="KLF40" s="3"/>
      <c r="KLG40" s="3"/>
      <c r="KLH40" s="3"/>
      <c r="KLI40" s="3"/>
      <c r="KLJ40" s="3"/>
      <c r="KLK40" s="3"/>
      <c r="KLL40" s="3"/>
      <c r="KLM40" s="3"/>
      <c r="KLN40" s="3"/>
      <c r="KLO40" s="3"/>
      <c r="KLP40" s="3"/>
      <c r="KLQ40" s="3"/>
      <c r="KLR40" s="3"/>
      <c r="KLS40" s="3"/>
      <c r="KLT40" s="3"/>
      <c r="KLU40" s="3"/>
      <c r="KLV40" s="3"/>
      <c r="KLW40" s="3"/>
      <c r="KLX40" s="3"/>
      <c r="KLY40" s="3"/>
      <c r="KLZ40" s="3"/>
      <c r="KMA40" s="3"/>
      <c r="KMB40" s="3"/>
      <c r="KMC40" s="3"/>
      <c r="KMD40" s="3"/>
      <c r="KME40" s="3"/>
      <c r="KMF40" s="3"/>
      <c r="KMG40" s="3"/>
      <c r="KMH40" s="3"/>
      <c r="KMI40" s="3"/>
      <c r="KMJ40" s="3"/>
      <c r="KMK40" s="3"/>
      <c r="KML40" s="3"/>
      <c r="KMM40" s="3"/>
      <c r="KMN40" s="3"/>
      <c r="KMO40" s="3"/>
      <c r="KMP40" s="3"/>
      <c r="KMQ40" s="3"/>
      <c r="KMR40" s="3"/>
      <c r="KMS40" s="3"/>
      <c r="KMT40" s="3"/>
      <c r="KMU40" s="3"/>
      <c r="KMV40" s="3"/>
      <c r="KMW40" s="3"/>
      <c r="KMX40" s="3"/>
      <c r="KMY40" s="3"/>
      <c r="KMZ40" s="3"/>
      <c r="KNA40" s="3"/>
      <c r="KNB40" s="3"/>
      <c r="KNC40" s="3"/>
      <c r="KND40" s="3"/>
      <c r="KNE40" s="3"/>
      <c r="KNF40" s="3"/>
      <c r="KNG40" s="3"/>
      <c r="KNH40" s="3"/>
      <c r="KNI40" s="3"/>
      <c r="KNJ40" s="3"/>
      <c r="KNK40" s="3"/>
      <c r="KNL40" s="3"/>
      <c r="KNM40" s="3"/>
      <c r="KNN40" s="3"/>
      <c r="KNO40" s="3"/>
      <c r="KNP40" s="3"/>
      <c r="KNQ40" s="3"/>
      <c r="KNR40" s="3"/>
      <c r="KNS40" s="3"/>
      <c r="KNT40" s="3"/>
      <c r="KNU40" s="3"/>
      <c r="KNV40" s="3"/>
      <c r="KNW40" s="3"/>
      <c r="KNX40" s="3"/>
      <c r="KNY40" s="3"/>
      <c r="KNZ40" s="3"/>
      <c r="KOA40" s="3"/>
      <c r="KOB40" s="3"/>
      <c r="KOC40" s="3"/>
      <c r="KOD40" s="3"/>
      <c r="KOE40" s="3"/>
      <c r="KOF40" s="3"/>
      <c r="KOG40" s="3"/>
      <c r="KOH40" s="3"/>
      <c r="KOI40" s="3"/>
      <c r="KOJ40" s="3"/>
      <c r="KOK40" s="3"/>
      <c r="KOL40" s="3"/>
      <c r="KOM40" s="3"/>
      <c r="KON40" s="3"/>
      <c r="KOO40" s="3"/>
      <c r="KOP40" s="3"/>
      <c r="KOQ40" s="3"/>
      <c r="KOR40" s="3"/>
      <c r="KOS40" s="3"/>
      <c r="KOT40" s="3"/>
      <c r="KOU40" s="3"/>
      <c r="KOV40" s="3"/>
      <c r="KOW40" s="3"/>
      <c r="KOX40" s="3"/>
      <c r="KOY40" s="3"/>
      <c r="KOZ40" s="3"/>
      <c r="KPA40" s="3"/>
      <c r="KPB40" s="3"/>
      <c r="KPC40" s="3"/>
      <c r="KPD40" s="3"/>
      <c r="KPE40" s="3"/>
      <c r="KPF40" s="3"/>
      <c r="KPG40" s="3"/>
      <c r="KPH40" s="3"/>
      <c r="KPI40" s="3"/>
      <c r="KPJ40" s="3"/>
      <c r="KPK40" s="3"/>
      <c r="KPL40" s="3"/>
      <c r="KPM40" s="3"/>
      <c r="KPN40" s="3"/>
      <c r="KPO40" s="3"/>
      <c r="KPP40" s="3"/>
      <c r="KPQ40" s="3"/>
      <c r="KPR40" s="3"/>
      <c r="KPS40" s="3"/>
      <c r="KPT40" s="3"/>
      <c r="KPU40" s="3"/>
      <c r="KPV40" s="3"/>
      <c r="KPW40" s="3"/>
      <c r="KPX40" s="3"/>
      <c r="KPY40" s="3"/>
      <c r="KPZ40" s="3"/>
      <c r="KQA40" s="3"/>
      <c r="KQB40" s="3"/>
      <c r="KQC40" s="3"/>
      <c r="KQD40" s="3"/>
      <c r="KQE40" s="3"/>
      <c r="KQF40" s="3"/>
      <c r="KQG40" s="3"/>
      <c r="KQH40" s="3"/>
      <c r="KQI40" s="3"/>
      <c r="KQJ40" s="3"/>
      <c r="KQK40" s="3"/>
      <c r="KQL40" s="3"/>
      <c r="KQM40" s="3"/>
      <c r="KQN40" s="3"/>
      <c r="KQO40" s="3"/>
      <c r="KQP40" s="3"/>
      <c r="KQQ40" s="3"/>
      <c r="KQR40" s="3"/>
      <c r="KQS40" s="3"/>
      <c r="KQT40" s="3"/>
      <c r="KQU40" s="3"/>
      <c r="KQV40" s="3"/>
      <c r="KQW40" s="3"/>
      <c r="KQX40" s="3"/>
      <c r="KQY40" s="3"/>
      <c r="KQZ40" s="3"/>
      <c r="KRA40" s="3"/>
      <c r="KRB40" s="3"/>
      <c r="KRC40" s="3"/>
      <c r="KRD40" s="3"/>
      <c r="KRE40" s="3"/>
      <c r="KRF40" s="3"/>
      <c r="KRG40" s="3"/>
      <c r="KRH40" s="3"/>
      <c r="KRI40" s="3"/>
      <c r="KRJ40" s="3"/>
      <c r="KRK40" s="3"/>
      <c r="KRL40" s="3"/>
      <c r="KRM40" s="3"/>
      <c r="KRN40" s="3"/>
      <c r="KRO40" s="3"/>
      <c r="KRP40" s="3"/>
      <c r="KRQ40" s="3"/>
      <c r="KRR40" s="3"/>
      <c r="KRS40" s="3"/>
      <c r="KRT40" s="3"/>
      <c r="KRU40" s="3"/>
      <c r="KRV40" s="3"/>
      <c r="KRW40" s="3"/>
      <c r="KRX40" s="3"/>
      <c r="KRY40" s="3"/>
      <c r="KRZ40" s="3"/>
      <c r="KSA40" s="3"/>
      <c r="KSB40" s="3"/>
      <c r="KSC40" s="3"/>
      <c r="KSD40" s="3"/>
      <c r="KSE40" s="3"/>
      <c r="KSF40" s="3"/>
      <c r="KSG40" s="3"/>
      <c r="KSH40" s="3"/>
      <c r="KSI40" s="3"/>
      <c r="KSJ40" s="3"/>
      <c r="KSK40" s="3"/>
      <c r="KSL40" s="3"/>
      <c r="KSM40" s="3"/>
      <c r="KSN40" s="3"/>
      <c r="KSO40" s="3"/>
      <c r="KSP40" s="3"/>
      <c r="KSQ40" s="3"/>
      <c r="KSR40" s="3"/>
      <c r="KSS40" s="3"/>
      <c r="KST40" s="3"/>
      <c r="KSU40" s="3"/>
      <c r="KSV40" s="3"/>
      <c r="KSW40" s="3"/>
      <c r="KSX40" s="3"/>
      <c r="KSY40" s="3"/>
      <c r="KSZ40" s="3"/>
      <c r="KTA40" s="3"/>
      <c r="KTB40" s="3"/>
      <c r="KTC40" s="3"/>
      <c r="KTD40" s="3"/>
      <c r="KTE40" s="3"/>
      <c r="KTF40" s="3"/>
      <c r="KTG40" s="3"/>
      <c r="KTH40" s="3"/>
      <c r="KTI40" s="3"/>
      <c r="KTJ40" s="3"/>
      <c r="KTK40" s="3"/>
      <c r="KTL40" s="3"/>
      <c r="KTM40" s="3"/>
      <c r="KTN40" s="3"/>
      <c r="KTO40" s="3"/>
      <c r="KTP40" s="3"/>
      <c r="KTQ40" s="3"/>
      <c r="KTR40" s="3"/>
      <c r="KTS40" s="3"/>
      <c r="KTT40" s="3"/>
      <c r="KTU40" s="3"/>
      <c r="KTV40" s="3"/>
      <c r="KTW40" s="3"/>
      <c r="KTX40" s="3"/>
      <c r="KTY40" s="3"/>
      <c r="KTZ40" s="3"/>
      <c r="KUA40" s="3"/>
      <c r="KUB40" s="3"/>
      <c r="KUC40" s="3"/>
      <c r="KUD40" s="3"/>
      <c r="KUE40" s="3"/>
      <c r="KUF40" s="3"/>
      <c r="KUG40" s="3"/>
      <c r="KUH40" s="3"/>
      <c r="KUI40" s="3"/>
      <c r="KUJ40" s="3"/>
      <c r="KUK40" s="3"/>
      <c r="KUL40" s="3"/>
      <c r="KUM40" s="3"/>
      <c r="KUN40" s="3"/>
      <c r="KUO40" s="3"/>
      <c r="KUP40" s="3"/>
      <c r="KUQ40" s="3"/>
      <c r="KUR40" s="3"/>
      <c r="KUS40" s="3"/>
      <c r="KUT40" s="3"/>
      <c r="KUU40" s="3"/>
      <c r="KUV40" s="3"/>
      <c r="KUW40" s="3"/>
      <c r="KUX40" s="3"/>
      <c r="KUY40" s="3"/>
      <c r="KUZ40" s="3"/>
      <c r="KVA40" s="3"/>
      <c r="KVB40" s="3"/>
      <c r="KVC40" s="3"/>
      <c r="KVD40" s="3"/>
      <c r="KVE40" s="3"/>
      <c r="KVF40" s="3"/>
      <c r="KVG40" s="3"/>
      <c r="KVH40" s="3"/>
      <c r="KVI40" s="3"/>
      <c r="KVJ40" s="3"/>
      <c r="KVK40" s="3"/>
      <c r="KVL40" s="3"/>
      <c r="KVM40" s="3"/>
      <c r="KVN40" s="3"/>
      <c r="KVO40" s="3"/>
      <c r="KVP40" s="3"/>
      <c r="KVQ40" s="3"/>
      <c r="KVR40" s="3"/>
      <c r="KVS40" s="3"/>
      <c r="KVT40" s="3"/>
      <c r="KVU40" s="3"/>
      <c r="KVV40" s="3"/>
      <c r="KVW40" s="3"/>
      <c r="KVX40" s="3"/>
      <c r="KVY40" s="3"/>
      <c r="KVZ40" s="3"/>
      <c r="KWA40" s="3"/>
      <c r="KWB40" s="3"/>
      <c r="KWC40" s="3"/>
      <c r="KWD40" s="3"/>
      <c r="KWE40" s="3"/>
      <c r="KWF40" s="3"/>
      <c r="KWG40" s="3"/>
      <c r="KWH40" s="3"/>
      <c r="KWI40" s="3"/>
      <c r="KWJ40" s="3"/>
      <c r="KWK40" s="3"/>
      <c r="KWL40" s="3"/>
      <c r="KWM40" s="3"/>
      <c r="KWN40" s="3"/>
      <c r="KWO40" s="3"/>
      <c r="KWP40" s="3"/>
      <c r="KWQ40" s="3"/>
      <c r="KWR40" s="3"/>
      <c r="KWS40" s="3"/>
      <c r="KWT40" s="3"/>
      <c r="KWU40" s="3"/>
      <c r="KWV40" s="3"/>
      <c r="KWW40" s="3"/>
      <c r="KWX40" s="3"/>
      <c r="KWY40" s="3"/>
      <c r="KWZ40" s="3"/>
      <c r="KXA40" s="3"/>
      <c r="KXB40" s="3"/>
      <c r="KXC40" s="3"/>
      <c r="KXD40" s="3"/>
      <c r="KXE40" s="3"/>
      <c r="KXF40" s="3"/>
      <c r="KXG40" s="3"/>
      <c r="KXH40" s="3"/>
      <c r="KXI40" s="3"/>
      <c r="KXJ40" s="3"/>
      <c r="KXK40" s="3"/>
      <c r="KXL40" s="3"/>
      <c r="KXM40" s="3"/>
      <c r="KXN40" s="3"/>
      <c r="KXO40" s="3"/>
      <c r="KXP40" s="3"/>
      <c r="KXQ40" s="3"/>
      <c r="KXR40" s="3"/>
      <c r="KXS40" s="3"/>
      <c r="KXT40" s="3"/>
      <c r="KXU40" s="3"/>
      <c r="KXV40" s="3"/>
      <c r="KXW40" s="3"/>
      <c r="KXX40" s="3"/>
      <c r="KXY40" s="3"/>
      <c r="KXZ40" s="3"/>
      <c r="KYA40" s="3"/>
      <c r="KYB40" s="3"/>
      <c r="KYC40" s="3"/>
      <c r="KYD40" s="3"/>
      <c r="KYE40" s="3"/>
      <c r="KYF40" s="3"/>
      <c r="KYG40" s="3"/>
      <c r="KYH40" s="3"/>
      <c r="KYI40" s="3"/>
      <c r="KYJ40" s="3"/>
      <c r="KYK40" s="3"/>
      <c r="KYL40" s="3"/>
      <c r="KYM40" s="3"/>
      <c r="KYN40" s="3"/>
      <c r="KYO40" s="3"/>
      <c r="KYP40" s="3"/>
      <c r="KYQ40" s="3"/>
      <c r="KYR40" s="3"/>
      <c r="KYS40" s="3"/>
      <c r="KYT40" s="3"/>
      <c r="KYU40" s="3"/>
      <c r="KYV40" s="3"/>
      <c r="KYW40" s="3"/>
      <c r="KYX40" s="3"/>
      <c r="KYY40" s="3"/>
      <c r="KYZ40" s="3"/>
      <c r="KZA40" s="3"/>
      <c r="KZB40" s="3"/>
      <c r="KZC40" s="3"/>
      <c r="KZD40" s="3"/>
      <c r="KZE40" s="3"/>
      <c r="KZF40" s="3"/>
      <c r="KZG40" s="3"/>
      <c r="KZH40" s="3"/>
      <c r="KZI40" s="3"/>
      <c r="KZJ40" s="3"/>
      <c r="KZK40" s="3"/>
      <c r="KZL40" s="3"/>
      <c r="KZM40" s="3"/>
      <c r="KZN40" s="3"/>
      <c r="KZO40" s="3"/>
      <c r="KZP40" s="3"/>
      <c r="KZQ40" s="3"/>
      <c r="KZR40" s="3"/>
      <c r="KZS40" s="3"/>
      <c r="KZT40" s="3"/>
      <c r="KZU40" s="3"/>
      <c r="KZV40" s="3"/>
      <c r="KZW40" s="3"/>
      <c r="KZX40" s="3"/>
      <c r="KZY40" s="3"/>
      <c r="KZZ40" s="3"/>
      <c r="LAA40" s="3"/>
      <c r="LAB40" s="3"/>
      <c r="LAC40" s="3"/>
      <c r="LAD40" s="3"/>
      <c r="LAE40" s="3"/>
      <c r="LAF40" s="3"/>
      <c r="LAG40" s="3"/>
      <c r="LAH40" s="3"/>
      <c r="LAI40" s="3"/>
      <c r="LAJ40" s="3"/>
      <c r="LAK40" s="3"/>
      <c r="LAL40" s="3"/>
      <c r="LAM40" s="3"/>
      <c r="LAN40" s="3"/>
      <c r="LAO40" s="3"/>
      <c r="LAP40" s="3"/>
      <c r="LAQ40" s="3"/>
      <c r="LAR40" s="3"/>
      <c r="LAS40" s="3"/>
      <c r="LAT40" s="3"/>
      <c r="LAU40" s="3"/>
      <c r="LAV40" s="3"/>
      <c r="LAW40" s="3"/>
      <c r="LAX40" s="3"/>
      <c r="LAY40" s="3"/>
      <c r="LAZ40" s="3"/>
      <c r="LBA40" s="3"/>
      <c r="LBB40" s="3"/>
      <c r="LBC40" s="3"/>
      <c r="LBD40" s="3"/>
      <c r="LBE40" s="3"/>
      <c r="LBF40" s="3"/>
      <c r="LBG40" s="3"/>
      <c r="LBH40" s="3"/>
      <c r="LBI40" s="3"/>
      <c r="LBJ40" s="3"/>
      <c r="LBK40" s="3"/>
      <c r="LBL40" s="3"/>
      <c r="LBM40" s="3"/>
      <c r="LBN40" s="3"/>
      <c r="LBO40" s="3"/>
      <c r="LBP40" s="3"/>
      <c r="LBQ40" s="3"/>
      <c r="LBR40" s="3"/>
      <c r="LBS40" s="3"/>
      <c r="LBT40" s="3"/>
      <c r="LBU40" s="3"/>
      <c r="LBV40" s="3"/>
      <c r="LBW40" s="3"/>
      <c r="LBX40" s="3"/>
      <c r="LBY40" s="3"/>
      <c r="LBZ40" s="3"/>
      <c r="LCA40" s="3"/>
      <c r="LCB40" s="3"/>
      <c r="LCC40" s="3"/>
      <c r="LCD40" s="3"/>
      <c r="LCE40" s="3"/>
      <c r="LCF40" s="3"/>
      <c r="LCG40" s="3"/>
      <c r="LCH40" s="3"/>
      <c r="LCI40" s="3"/>
      <c r="LCJ40" s="3"/>
      <c r="LCK40" s="3"/>
      <c r="LCL40" s="3"/>
      <c r="LCM40" s="3"/>
      <c r="LCN40" s="3"/>
      <c r="LCO40" s="3"/>
      <c r="LCP40" s="3"/>
      <c r="LCQ40" s="3"/>
      <c r="LCR40" s="3"/>
      <c r="LCS40" s="3"/>
      <c r="LCT40" s="3"/>
      <c r="LCU40" s="3"/>
      <c r="LCV40" s="3"/>
      <c r="LCW40" s="3"/>
      <c r="LCX40" s="3"/>
      <c r="LCY40" s="3"/>
      <c r="LCZ40" s="3"/>
      <c r="LDA40" s="3"/>
      <c r="LDB40" s="3"/>
      <c r="LDC40" s="3"/>
      <c r="LDD40" s="3"/>
      <c r="LDE40" s="3"/>
      <c r="LDF40" s="3"/>
      <c r="LDG40" s="3"/>
      <c r="LDH40" s="3"/>
      <c r="LDI40" s="3"/>
      <c r="LDJ40" s="3"/>
      <c r="LDK40" s="3"/>
      <c r="LDL40" s="3"/>
      <c r="LDM40" s="3"/>
      <c r="LDN40" s="3"/>
      <c r="LDO40" s="3"/>
      <c r="LDP40" s="3"/>
      <c r="LDQ40" s="3"/>
      <c r="LDR40" s="3"/>
      <c r="LDS40" s="3"/>
      <c r="LDT40" s="3"/>
      <c r="LDU40" s="3"/>
      <c r="LDV40" s="3"/>
      <c r="LDW40" s="3"/>
      <c r="LDX40" s="3"/>
      <c r="LDY40" s="3"/>
      <c r="LDZ40" s="3"/>
      <c r="LEA40" s="3"/>
      <c r="LEB40" s="3"/>
      <c r="LEC40" s="3"/>
      <c r="LED40" s="3"/>
      <c r="LEE40" s="3"/>
      <c r="LEF40" s="3"/>
      <c r="LEG40" s="3"/>
      <c r="LEH40" s="3"/>
      <c r="LEI40" s="3"/>
      <c r="LEJ40" s="3"/>
      <c r="LEK40" s="3"/>
      <c r="LEL40" s="3"/>
      <c r="LEM40" s="3"/>
      <c r="LEN40" s="3"/>
      <c r="LEO40" s="3"/>
      <c r="LEP40" s="3"/>
      <c r="LEQ40" s="3"/>
      <c r="LER40" s="3"/>
      <c r="LES40" s="3"/>
      <c r="LET40" s="3"/>
      <c r="LEU40" s="3"/>
      <c r="LEV40" s="3"/>
      <c r="LEW40" s="3"/>
      <c r="LEX40" s="3"/>
      <c r="LEY40" s="3"/>
      <c r="LEZ40" s="3"/>
      <c r="LFA40" s="3"/>
      <c r="LFB40" s="3"/>
      <c r="LFC40" s="3"/>
      <c r="LFD40" s="3"/>
      <c r="LFE40" s="3"/>
      <c r="LFF40" s="3"/>
      <c r="LFG40" s="3"/>
      <c r="LFH40" s="3"/>
      <c r="LFI40" s="3"/>
      <c r="LFJ40" s="3"/>
      <c r="LFK40" s="3"/>
      <c r="LFL40" s="3"/>
      <c r="LFM40" s="3"/>
      <c r="LFN40" s="3"/>
      <c r="LFO40" s="3"/>
      <c r="LFP40" s="3"/>
      <c r="LFQ40" s="3"/>
      <c r="LFR40" s="3"/>
      <c r="LFS40" s="3"/>
      <c r="LFT40" s="3"/>
      <c r="LFU40" s="3"/>
      <c r="LFV40" s="3"/>
      <c r="LFW40" s="3"/>
      <c r="LFX40" s="3"/>
      <c r="LFY40" s="3"/>
      <c r="LFZ40" s="3"/>
      <c r="LGA40" s="3"/>
      <c r="LGB40" s="3"/>
      <c r="LGC40" s="3"/>
      <c r="LGD40" s="3"/>
      <c r="LGE40" s="3"/>
      <c r="LGF40" s="3"/>
      <c r="LGG40" s="3"/>
      <c r="LGH40" s="3"/>
      <c r="LGI40" s="3"/>
      <c r="LGJ40" s="3"/>
      <c r="LGK40" s="3"/>
      <c r="LGL40" s="3"/>
      <c r="LGM40" s="3"/>
      <c r="LGN40" s="3"/>
      <c r="LGO40" s="3"/>
      <c r="LGP40" s="3"/>
      <c r="LGQ40" s="3"/>
      <c r="LGR40" s="3"/>
      <c r="LGS40" s="3"/>
      <c r="LGT40" s="3"/>
      <c r="LGU40" s="3"/>
      <c r="LGV40" s="3"/>
      <c r="LGW40" s="3"/>
      <c r="LGX40" s="3"/>
      <c r="LGY40" s="3"/>
      <c r="LGZ40" s="3"/>
      <c r="LHA40" s="3"/>
      <c r="LHB40" s="3"/>
      <c r="LHC40" s="3"/>
      <c r="LHD40" s="3"/>
      <c r="LHE40" s="3"/>
      <c r="LHF40" s="3"/>
      <c r="LHG40" s="3"/>
      <c r="LHH40" s="3"/>
      <c r="LHI40" s="3"/>
      <c r="LHJ40" s="3"/>
      <c r="LHK40" s="3"/>
      <c r="LHL40" s="3"/>
      <c r="LHM40" s="3"/>
      <c r="LHN40" s="3"/>
      <c r="LHO40" s="3"/>
      <c r="LHP40" s="3"/>
      <c r="LHQ40" s="3"/>
      <c r="LHR40" s="3"/>
      <c r="LHS40" s="3"/>
      <c r="LHT40" s="3"/>
      <c r="LHU40" s="3"/>
      <c r="LHV40" s="3"/>
      <c r="LHW40" s="3"/>
      <c r="LHX40" s="3"/>
      <c r="LHY40" s="3"/>
      <c r="LHZ40" s="3"/>
      <c r="LIA40" s="3"/>
      <c r="LIB40" s="3"/>
      <c r="LIC40" s="3"/>
      <c r="LID40" s="3"/>
      <c r="LIE40" s="3"/>
      <c r="LIF40" s="3"/>
      <c r="LIG40" s="3"/>
      <c r="LIH40" s="3"/>
      <c r="LII40" s="3"/>
      <c r="LIJ40" s="3"/>
      <c r="LIK40" s="3"/>
      <c r="LIL40" s="3"/>
      <c r="LIM40" s="3"/>
      <c r="LIN40" s="3"/>
      <c r="LIO40" s="3"/>
      <c r="LIP40" s="3"/>
      <c r="LIQ40" s="3"/>
      <c r="LIR40" s="3"/>
      <c r="LIS40" s="3"/>
      <c r="LIT40" s="3"/>
      <c r="LIU40" s="3"/>
      <c r="LIV40" s="3"/>
      <c r="LIW40" s="3"/>
      <c r="LIX40" s="3"/>
      <c r="LIY40" s="3"/>
      <c r="LIZ40" s="3"/>
      <c r="LJA40" s="3"/>
      <c r="LJB40" s="3"/>
      <c r="LJC40" s="3"/>
      <c r="LJD40" s="3"/>
      <c r="LJE40" s="3"/>
      <c r="LJF40" s="3"/>
      <c r="LJG40" s="3"/>
      <c r="LJH40" s="3"/>
      <c r="LJI40" s="3"/>
      <c r="LJJ40" s="3"/>
      <c r="LJK40" s="3"/>
      <c r="LJL40" s="3"/>
      <c r="LJM40" s="3"/>
      <c r="LJN40" s="3"/>
      <c r="LJO40" s="3"/>
      <c r="LJP40" s="3"/>
      <c r="LJQ40" s="3"/>
      <c r="LJR40" s="3"/>
      <c r="LJS40" s="3"/>
      <c r="LJT40" s="3"/>
      <c r="LJU40" s="3"/>
      <c r="LJV40" s="3"/>
      <c r="LJW40" s="3"/>
      <c r="LJX40" s="3"/>
      <c r="LJY40" s="3"/>
      <c r="LJZ40" s="3"/>
      <c r="LKA40" s="3"/>
      <c r="LKB40" s="3"/>
      <c r="LKC40" s="3"/>
      <c r="LKD40" s="3"/>
      <c r="LKE40" s="3"/>
      <c r="LKF40" s="3"/>
      <c r="LKG40" s="3"/>
      <c r="LKH40" s="3"/>
      <c r="LKI40" s="3"/>
      <c r="LKJ40" s="3"/>
      <c r="LKK40" s="3"/>
      <c r="LKL40" s="3"/>
      <c r="LKM40" s="3"/>
      <c r="LKN40" s="3"/>
      <c r="LKO40" s="3"/>
      <c r="LKP40" s="3"/>
      <c r="LKQ40" s="3"/>
      <c r="LKR40" s="3"/>
      <c r="LKS40" s="3"/>
      <c r="LKT40" s="3"/>
      <c r="LKU40" s="3"/>
      <c r="LKV40" s="3"/>
      <c r="LKW40" s="3"/>
      <c r="LKX40" s="3"/>
      <c r="LKY40" s="3"/>
      <c r="LKZ40" s="3"/>
      <c r="LLA40" s="3"/>
      <c r="LLB40" s="3"/>
      <c r="LLC40" s="3"/>
      <c r="LLD40" s="3"/>
      <c r="LLE40" s="3"/>
      <c r="LLF40" s="3"/>
      <c r="LLG40" s="3"/>
      <c r="LLH40" s="3"/>
      <c r="LLI40" s="3"/>
      <c r="LLJ40" s="3"/>
      <c r="LLK40" s="3"/>
      <c r="LLL40" s="3"/>
      <c r="LLM40" s="3"/>
      <c r="LLN40" s="3"/>
      <c r="LLO40" s="3"/>
      <c r="LLP40" s="3"/>
      <c r="LLQ40" s="3"/>
      <c r="LLR40" s="3"/>
      <c r="LLS40" s="3"/>
      <c r="LLT40" s="3"/>
      <c r="LLU40" s="3"/>
      <c r="LLV40" s="3"/>
      <c r="LLW40" s="3"/>
      <c r="LLX40" s="3"/>
      <c r="LLY40" s="3"/>
      <c r="LLZ40" s="3"/>
      <c r="LMA40" s="3"/>
      <c r="LMB40" s="3"/>
      <c r="LMC40" s="3"/>
      <c r="LMD40" s="3"/>
      <c r="LME40" s="3"/>
      <c r="LMF40" s="3"/>
      <c r="LMG40" s="3"/>
      <c r="LMH40" s="3"/>
      <c r="LMI40" s="3"/>
      <c r="LMJ40" s="3"/>
      <c r="LMK40" s="3"/>
      <c r="LML40" s="3"/>
      <c r="LMM40" s="3"/>
      <c r="LMN40" s="3"/>
      <c r="LMO40" s="3"/>
      <c r="LMP40" s="3"/>
      <c r="LMQ40" s="3"/>
      <c r="LMR40" s="3"/>
      <c r="LMS40" s="3"/>
      <c r="LMT40" s="3"/>
      <c r="LMU40" s="3"/>
      <c r="LMV40" s="3"/>
      <c r="LMW40" s="3"/>
      <c r="LMX40" s="3"/>
      <c r="LMY40" s="3"/>
      <c r="LMZ40" s="3"/>
      <c r="LNA40" s="3"/>
      <c r="LNB40" s="3"/>
      <c r="LNC40" s="3"/>
      <c r="LND40" s="3"/>
      <c r="LNE40" s="3"/>
      <c r="LNF40" s="3"/>
      <c r="LNG40" s="3"/>
      <c r="LNH40" s="3"/>
      <c r="LNI40" s="3"/>
      <c r="LNJ40" s="3"/>
      <c r="LNK40" s="3"/>
      <c r="LNL40" s="3"/>
      <c r="LNM40" s="3"/>
      <c r="LNN40" s="3"/>
      <c r="LNO40" s="3"/>
      <c r="LNP40" s="3"/>
      <c r="LNQ40" s="3"/>
      <c r="LNR40" s="3"/>
      <c r="LNS40" s="3"/>
      <c r="LNT40" s="3"/>
      <c r="LNU40" s="3"/>
      <c r="LNV40" s="3"/>
      <c r="LNW40" s="3"/>
      <c r="LNX40" s="3"/>
      <c r="LNY40" s="3"/>
      <c r="LNZ40" s="3"/>
      <c r="LOA40" s="3"/>
      <c r="LOB40" s="3"/>
      <c r="LOC40" s="3"/>
      <c r="LOD40" s="3"/>
      <c r="LOE40" s="3"/>
      <c r="LOF40" s="3"/>
      <c r="LOG40" s="3"/>
      <c r="LOH40" s="3"/>
      <c r="LOI40" s="3"/>
      <c r="LOJ40" s="3"/>
      <c r="LOK40" s="3"/>
      <c r="LOL40" s="3"/>
      <c r="LOM40" s="3"/>
      <c r="LON40" s="3"/>
      <c r="LOO40" s="3"/>
      <c r="LOP40" s="3"/>
      <c r="LOQ40" s="3"/>
      <c r="LOR40" s="3"/>
      <c r="LOS40" s="3"/>
      <c r="LOT40" s="3"/>
      <c r="LOU40" s="3"/>
      <c r="LOV40" s="3"/>
      <c r="LOW40" s="3"/>
      <c r="LOX40" s="3"/>
      <c r="LOY40" s="3"/>
      <c r="LOZ40" s="3"/>
      <c r="LPA40" s="3"/>
      <c r="LPB40" s="3"/>
      <c r="LPC40" s="3"/>
      <c r="LPD40" s="3"/>
      <c r="LPE40" s="3"/>
      <c r="LPF40" s="3"/>
      <c r="LPG40" s="3"/>
      <c r="LPH40" s="3"/>
      <c r="LPI40" s="3"/>
      <c r="LPJ40" s="3"/>
      <c r="LPK40" s="3"/>
      <c r="LPL40" s="3"/>
      <c r="LPM40" s="3"/>
      <c r="LPN40" s="3"/>
      <c r="LPO40" s="3"/>
      <c r="LPP40" s="3"/>
      <c r="LPQ40" s="3"/>
      <c r="LPR40" s="3"/>
      <c r="LPS40" s="3"/>
      <c r="LPT40" s="3"/>
      <c r="LPU40" s="3"/>
      <c r="LPV40" s="3"/>
      <c r="LPW40" s="3"/>
      <c r="LPX40" s="3"/>
      <c r="LPY40" s="3"/>
      <c r="LPZ40" s="3"/>
      <c r="LQA40" s="3"/>
      <c r="LQB40" s="3"/>
      <c r="LQC40" s="3"/>
      <c r="LQD40" s="3"/>
      <c r="LQE40" s="3"/>
      <c r="LQF40" s="3"/>
      <c r="LQG40" s="3"/>
      <c r="LQH40" s="3"/>
      <c r="LQI40" s="3"/>
      <c r="LQJ40" s="3"/>
      <c r="LQK40" s="3"/>
      <c r="LQL40" s="3"/>
      <c r="LQM40" s="3"/>
      <c r="LQN40" s="3"/>
      <c r="LQO40" s="3"/>
      <c r="LQP40" s="3"/>
      <c r="LQQ40" s="3"/>
      <c r="LQR40" s="3"/>
      <c r="LQS40" s="3"/>
      <c r="LQT40" s="3"/>
      <c r="LQU40" s="3"/>
      <c r="LQV40" s="3"/>
      <c r="LQW40" s="3"/>
      <c r="LQX40" s="3"/>
      <c r="LQY40" s="3"/>
      <c r="LQZ40" s="3"/>
      <c r="LRA40" s="3"/>
      <c r="LRB40" s="3"/>
      <c r="LRC40" s="3"/>
      <c r="LRD40" s="3"/>
      <c r="LRE40" s="3"/>
      <c r="LRF40" s="3"/>
      <c r="LRG40" s="3"/>
      <c r="LRH40" s="3"/>
      <c r="LRI40" s="3"/>
      <c r="LRJ40" s="3"/>
      <c r="LRK40" s="3"/>
      <c r="LRL40" s="3"/>
      <c r="LRM40" s="3"/>
      <c r="LRN40" s="3"/>
      <c r="LRO40" s="3"/>
      <c r="LRP40" s="3"/>
      <c r="LRQ40" s="3"/>
      <c r="LRR40" s="3"/>
      <c r="LRS40" s="3"/>
      <c r="LRT40" s="3"/>
      <c r="LRU40" s="3"/>
      <c r="LRV40" s="3"/>
      <c r="LRW40" s="3"/>
      <c r="LRX40" s="3"/>
      <c r="LRY40" s="3"/>
      <c r="LRZ40" s="3"/>
      <c r="LSA40" s="3"/>
      <c r="LSB40" s="3"/>
      <c r="LSC40" s="3"/>
      <c r="LSD40" s="3"/>
      <c r="LSE40" s="3"/>
      <c r="LSF40" s="3"/>
      <c r="LSG40" s="3"/>
      <c r="LSH40" s="3"/>
      <c r="LSI40" s="3"/>
      <c r="LSJ40" s="3"/>
      <c r="LSK40" s="3"/>
      <c r="LSL40" s="3"/>
      <c r="LSM40" s="3"/>
      <c r="LSN40" s="3"/>
      <c r="LSO40" s="3"/>
      <c r="LSP40" s="3"/>
      <c r="LSQ40" s="3"/>
      <c r="LSR40" s="3"/>
      <c r="LSS40" s="3"/>
      <c r="LST40" s="3"/>
      <c r="LSU40" s="3"/>
      <c r="LSV40" s="3"/>
      <c r="LSW40" s="3"/>
      <c r="LSX40" s="3"/>
      <c r="LSY40" s="3"/>
      <c r="LSZ40" s="3"/>
      <c r="LTA40" s="3"/>
      <c r="LTB40" s="3"/>
      <c r="LTC40" s="3"/>
      <c r="LTD40" s="3"/>
      <c r="LTE40" s="3"/>
      <c r="LTF40" s="3"/>
      <c r="LTG40" s="3"/>
      <c r="LTH40" s="3"/>
      <c r="LTI40" s="3"/>
      <c r="LTJ40" s="3"/>
      <c r="LTK40" s="3"/>
      <c r="LTL40" s="3"/>
      <c r="LTM40" s="3"/>
      <c r="LTN40" s="3"/>
      <c r="LTO40" s="3"/>
      <c r="LTP40" s="3"/>
      <c r="LTQ40" s="3"/>
      <c r="LTR40" s="3"/>
      <c r="LTS40" s="3"/>
      <c r="LTT40" s="3"/>
      <c r="LTU40" s="3"/>
      <c r="LTV40" s="3"/>
      <c r="LTW40" s="3"/>
      <c r="LTX40" s="3"/>
      <c r="LTY40" s="3"/>
      <c r="LTZ40" s="3"/>
      <c r="LUA40" s="3"/>
      <c r="LUB40" s="3"/>
      <c r="LUC40" s="3"/>
      <c r="LUD40" s="3"/>
      <c r="LUE40" s="3"/>
      <c r="LUF40" s="3"/>
      <c r="LUG40" s="3"/>
      <c r="LUH40" s="3"/>
      <c r="LUI40" s="3"/>
      <c r="LUJ40" s="3"/>
      <c r="LUK40" s="3"/>
      <c r="LUL40" s="3"/>
      <c r="LUM40" s="3"/>
      <c r="LUN40" s="3"/>
      <c r="LUO40" s="3"/>
      <c r="LUP40" s="3"/>
      <c r="LUQ40" s="3"/>
      <c r="LUR40" s="3"/>
      <c r="LUS40" s="3"/>
      <c r="LUT40" s="3"/>
      <c r="LUU40" s="3"/>
      <c r="LUV40" s="3"/>
      <c r="LUW40" s="3"/>
      <c r="LUX40" s="3"/>
      <c r="LUY40" s="3"/>
      <c r="LUZ40" s="3"/>
      <c r="LVA40" s="3"/>
      <c r="LVB40" s="3"/>
      <c r="LVC40" s="3"/>
      <c r="LVD40" s="3"/>
      <c r="LVE40" s="3"/>
      <c r="LVF40" s="3"/>
      <c r="LVG40" s="3"/>
      <c r="LVH40" s="3"/>
      <c r="LVI40" s="3"/>
      <c r="LVJ40" s="3"/>
      <c r="LVK40" s="3"/>
      <c r="LVL40" s="3"/>
      <c r="LVM40" s="3"/>
      <c r="LVN40" s="3"/>
      <c r="LVO40" s="3"/>
      <c r="LVP40" s="3"/>
      <c r="LVQ40" s="3"/>
      <c r="LVR40" s="3"/>
      <c r="LVS40" s="3"/>
      <c r="LVT40" s="3"/>
      <c r="LVU40" s="3"/>
      <c r="LVV40" s="3"/>
      <c r="LVW40" s="3"/>
      <c r="LVX40" s="3"/>
      <c r="LVY40" s="3"/>
      <c r="LVZ40" s="3"/>
      <c r="LWA40" s="3"/>
      <c r="LWB40" s="3"/>
      <c r="LWC40" s="3"/>
      <c r="LWD40" s="3"/>
      <c r="LWE40" s="3"/>
      <c r="LWF40" s="3"/>
      <c r="LWG40" s="3"/>
      <c r="LWH40" s="3"/>
      <c r="LWI40" s="3"/>
      <c r="LWJ40" s="3"/>
      <c r="LWK40" s="3"/>
      <c r="LWL40" s="3"/>
      <c r="LWM40" s="3"/>
      <c r="LWN40" s="3"/>
      <c r="LWO40" s="3"/>
      <c r="LWP40" s="3"/>
      <c r="LWQ40" s="3"/>
      <c r="LWR40" s="3"/>
      <c r="LWS40" s="3"/>
      <c r="LWT40" s="3"/>
      <c r="LWU40" s="3"/>
      <c r="LWV40" s="3"/>
      <c r="LWW40" s="3"/>
      <c r="LWX40" s="3"/>
      <c r="LWY40" s="3"/>
      <c r="LWZ40" s="3"/>
      <c r="LXA40" s="3"/>
      <c r="LXB40" s="3"/>
      <c r="LXC40" s="3"/>
      <c r="LXD40" s="3"/>
      <c r="LXE40" s="3"/>
      <c r="LXF40" s="3"/>
      <c r="LXG40" s="3"/>
      <c r="LXH40" s="3"/>
      <c r="LXI40" s="3"/>
      <c r="LXJ40" s="3"/>
      <c r="LXK40" s="3"/>
      <c r="LXL40" s="3"/>
      <c r="LXM40" s="3"/>
      <c r="LXN40" s="3"/>
      <c r="LXO40" s="3"/>
      <c r="LXP40" s="3"/>
      <c r="LXQ40" s="3"/>
      <c r="LXR40" s="3"/>
      <c r="LXS40" s="3"/>
      <c r="LXT40" s="3"/>
      <c r="LXU40" s="3"/>
      <c r="LXV40" s="3"/>
      <c r="LXW40" s="3"/>
      <c r="LXX40" s="3"/>
      <c r="LXY40" s="3"/>
      <c r="LXZ40" s="3"/>
      <c r="LYA40" s="3"/>
      <c r="LYB40" s="3"/>
      <c r="LYC40" s="3"/>
      <c r="LYD40" s="3"/>
      <c r="LYE40" s="3"/>
      <c r="LYF40" s="3"/>
      <c r="LYG40" s="3"/>
      <c r="LYH40" s="3"/>
      <c r="LYI40" s="3"/>
      <c r="LYJ40" s="3"/>
      <c r="LYK40" s="3"/>
      <c r="LYL40" s="3"/>
      <c r="LYM40" s="3"/>
      <c r="LYN40" s="3"/>
      <c r="LYO40" s="3"/>
      <c r="LYP40" s="3"/>
      <c r="LYQ40" s="3"/>
      <c r="LYR40" s="3"/>
      <c r="LYS40" s="3"/>
      <c r="LYT40" s="3"/>
      <c r="LYU40" s="3"/>
      <c r="LYV40" s="3"/>
      <c r="LYW40" s="3"/>
      <c r="LYX40" s="3"/>
      <c r="LYY40" s="3"/>
      <c r="LYZ40" s="3"/>
      <c r="LZA40" s="3"/>
      <c r="LZB40" s="3"/>
      <c r="LZC40" s="3"/>
      <c r="LZD40" s="3"/>
      <c r="LZE40" s="3"/>
      <c r="LZF40" s="3"/>
      <c r="LZG40" s="3"/>
      <c r="LZH40" s="3"/>
      <c r="LZI40" s="3"/>
      <c r="LZJ40" s="3"/>
      <c r="LZK40" s="3"/>
      <c r="LZL40" s="3"/>
      <c r="LZM40" s="3"/>
      <c r="LZN40" s="3"/>
      <c r="LZO40" s="3"/>
      <c r="LZP40" s="3"/>
      <c r="LZQ40" s="3"/>
      <c r="LZR40" s="3"/>
      <c r="LZS40" s="3"/>
      <c r="LZT40" s="3"/>
      <c r="LZU40" s="3"/>
      <c r="LZV40" s="3"/>
      <c r="LZW40" s="3"/>
      <c r="LZX40" s="3"/>
      <c r="LZY40" s="3"/>
      <c r="LZZ40" s="3"/>
      <c r="MAA40" s="3"/>
      <c r="MAB40" s="3"/>
      <c r="MAC40" s="3"/>
      <c r="MAD40" s="3"/>
      <c r="MAE40" s="3"/>
      <c r="MAF40" s="3"/>
      <c r="MAG40" s="3"/>
      <c r="MAH40" s="3"/>
      <c r="MAI40" s="3"/>
      <c r="MAJ40" s="3"/>
      <c r="MAK40" s="3"/>
      <c r="MAL40" s="3"/>
      <c r="MAM40" s="3"/>
      <c r="MAN40" s="3"/>
      <c r="MAO40" s="3"/>
      <c r="MAP40" s="3"/>
      <c r="MAQ40" s="3"/>
      <c r="MAR40" s="3"/>
      <c r="MAS40" s="3"/>
      <c r="MAT40" s="3"/>
      <c r="MAU40" s="3"/>
      <c r="MAV40" s="3"/>
      <c r="MAW40" s="3"/>
      <c r="MAX40" s="3"/>
      <c r="MAY40" s="3"/>
      <c r="MAZ40" s="3"/>
      <c r="MBA40" s="3"/>
      <c r="MBB40" s="3"/>
      <c r="MBC40" s="3"/>
      <c r="MBD40" s="3"/>
      <c r="MBE40" s="3"/>
      <c r="MBF40" s="3"/>
      <c r="MBG40" s="3"/>
      <c r="MBH40" s="3"/>
      <c r="MBI40" s="3"/>
      <c r="MBJ40" s="3"/>
      <c r="MBK40" s="3"/>
      <c r="MBL40" s="3"/>
      <c r="MBM40" s="3"/>
      <c r="MBN40" s="3"/>
      <c r="MBO40" s="3"/>
      <c r="MBP40" s="3"/>
      <c r="MBQ40" s="3"/>
      <c r="MBR40" s="3"/>
      <c r="MBS40" s="3"/>
      <c r="MBT40" s="3"/>
      <c r="MBU40" s="3"/>
      <c r="MBV40" s="3"/>
      <c r="MBW40" s="3"/>
      <c r="MBX40" s="3"/>
      <c r="MBY40" s="3"/>
      <c r="MBZ40" s="3"/>
      <c r="MCA40" s="3"/>
      <c r="MCB40" s="3"/>
      <c r="MCC40" s="3"/>
      <c r="MCD40" s="3"/>
      <c r="MCE40" s="3"/>
      <c r="MCF40" s="3"/>
      <c r="MCG40" s="3"/>
      <c r="MCH40" s="3"/>
      <c r="MCI40" s="3"/>
      <c r="MCJ40" s="3"/>
      <c r="MCK40" s="3"/>
      <c r="MCL40" s="3"/>
      <c r="MCM40" s="3"/>
      <c r="MCN40" s="3"/>
      <c r="MCO40" s="3"/>
      <c r="MCP40" s="3"/>
      <c r="MCQ40" s="3"/>
      <c r="MCR40" s="3"/>
      <c r="MCS40" s="3"/>
      <c r="MCT40" s="3"/>
      <c r="MCU40" s="3"/>
      <c r="MCV40" s="3"/>
      <c r="MCW40" s="3"/>
      <c r="MCX40" s="3"/>
      <c r="MCY40" s="3"/>
      <c r="MCZ40" s="3"/>
      <c r="MDA40" s="3"/>
      <c r="MDB40" s="3"/>
      <c r="MDC40" s="3"/>
      <c r="MDD40" s="3"/>
      <c r="MDE40" s="3"/>
      <c r="MDF40" s="3"/>
      <c r="MDG40" s="3"/>
      <c r="MDH40" s="3"/>
      <c r="MDI40" s="3"/>
      <c r="MDJ40" s="3"/>
      <c r="MDK40" s="3"/>
      <c r="MDL40" s="3"/>
      <c r="MDM40" s="3"/>
      <c r="MDN40" s="3"/>
      <c r="MDO40" s="3"/>
      <c r="MDP40" s="3"/>
      <c r="MDQ40" s="3"/>
      <c r="MDR40" s="3"/>
      <c r="MDS40" s="3"/>
      <c r="MDT40" s="3"/>
      <c r="MDU40" s="3"/>
      <c r="MDV40" s="3"/>
      <c r="MDW40" s="3"/>
      <c r="MDX40" s="3"/>
      <c r="MDY40" s="3"/>
      <c r="MDZ40" s="3"/>
      <c r="MEA40" s="3"/>
      <c r="MEB40" s="3"/>
      <c r="MEC40" s="3"/>
      <c r="MED40" s="3"/>
      <c r="MEE40" s="3"/>
      <c r="MEF40" s="3"/>
      <c r="MEG40" s="3"/>
      <c r="MEH40" s="3"/>
      <c r="MEI40" s="3"/>
      <c r="MEJ40" s="3"/>
      <c r="MEK40" s="3"/>
      <c r="MEL40" s="3"/>
      <c r="MEM40" s="3"/>
      <c r="MEN40" s="3"/>
      <c r="MEO40" s="3"/>
      <c r="MEP40" s="3"/>
      <c r="MEQ40" s="3"/>
      <c r="MER40" s="3"/>
      <c r="MES40" s="3"/>
      <c r="MET40" s="3"/>
      <c r="MEU40" s="3"/>
      <c r="MEV40" s="3"/>
      <c r="MEW40" s="3"/>
      <c r="MEX40" s="3"/>
      <c r="MEY40" s="3"/>
      <c r="MEZ40" s="3"/>
      <c r="MFA40" s="3"/>
      <c r="MFB40" s="3"/>
      <c r="MFC40" s="3"/>
      <c r="MFD40" s="3"/>
      <c r="MFE40" s="3"/>
      <c r="MFF40" s="3"/>
      <c r="MFG40" s="3"/>
      <c r="MFH40" s="3"/>
      <c r="MFI40" s="3"/>
      <c r="MFJ40" s="3"/>
      <c r="MFK40" s="3"/>
      <c r="MFL40" s="3"/>
      <c r="MFM40" s="3"/>
      <c r="MFN40" s="3"/>
      <c r="MFO40" s="3"/>
      <c r="MFP40" s="3"/>
      <c r="MFQ40" s="3"/>
      <c r="MFR40" s="3"/>
      <c r="MFS40" s="3"/>
      <c r="MFT40" s="3"/>
      <c r="MFU40" s="3"/>
      <c r="MFV40" s="3"/>
      <c r="MFW40" s="3"/>
      <c r="MFX40" s="3"/>
      <c r="MFY40" s="3"/>
      <c r="MFZ40" s="3"/>
      <c r="MGA40" s="3"/>
      <c r="MGB40" s="3"/>
      <c r="MGC40" s="3"/>
      <c r="MGD40" s="3"/>
      <c r="MGE40" s="3"/>
      <c r="MGF40" s="3"/>
      <c r="MGG40" s="3"/>
      <c r="MGH40" s="3"/>
      <c r="MGI40" s="3"/>
      <c r="MGJ40" s="3"/>
      <c r="MGK40" s="3"/>
      <c r="MGL40" s="3"/>
      <c r="MGM40" s="3"/>
      <c r="MGN40" s="3"/>
      <c r="MGO40" s="3"/>
      <c r="MGP40" s="3"/>
      <c r="MGQ40" s="3"/>
      <c r="MGR40" s="3"/>
      <c r="MGS40" s="3"/>
      <c r="MGT40" s="3"/>
      <c r="MGU40" s="3"/>
      <c r="MGV40" s="3"/>
      <c r="MGW40" s="3"/>
      <c r="MGX40" s="3"/>
      <c r="MGY40" s="3"/>
      <c r="MGZ40" s="3"/>
      <c r="MHA40" s="3"/>
      <c r="MHB40" s="3"/>
      <c r="MHC40" s="3"/>
      <c r="MHD40" s="3"/>
      <c r="MHE40" s="3"/>
      <c r="MHF40" s="3"/>
      <c r="MHG40" s="3"/>
      <c r="MHH40" s="3"/>
      <c r="MHI40" s="3"/>
      <c r="MHJ40" s="3"/>
      <c r="MHK40" s="3"/>
      <c r="MHL40" s="3"/>
      <c r="MHM40" s="3"/>
      <c r="MHN40" s="3"/>
      <c r="MHO40" s="3"/>
      <c r="MHP40" s="3"/>
      <c r="MHQ40" s="3"/>
      <c r="MHR40" s="3"/>
      <c r="MHS40" s="3"/>
      <c r="MHT40" s="3"/>
      <c r="MHU40" s="3"/>
      <c r="MHV40" s="3"/>
      <c r="MHW40" s="3"/>
      <c r="MHX40" s="3"/>
      <c r="MHY40" s="3"/>
      <c r="MHZ40" s="3"/>
      <c r="MIA40" s="3"/>
      <c r="MIB40" s="3"/>
      <c r="MIC40" s="3"/>
      <c r="MID40" s="3"/>
      <c r="MIE40" s="3"/>
      <c r="MIF40" s="3"/>
      <c r="MIG40" s="3"/>
      <c r="MIH40" s="3"/>
      <c r="MII40" s="3"/>
      <c r="MIJ40" s="3"/>
      <c r="MIK40" s="3"/>
      <c r="MIL40" s="3"/>
      <c r="MIM40" s="3"/>
      <c r="MIN40" s="3"/>
      <c r="MIO40" s="3"/>
      <c r="MIP40" s="3"/>
      <c r="MIQ40" s="3"/>
      <c r="MIR40" s="3"/>
      <c r="MIS40" s="3"/>
      <c r="MIT40" s="3"/>
      <c r="MIU40" s="3"/>
      <c r="MIV40" s="3"/>
      <c r="MIW40" s="3"/>
      <c r="MIX40" s="3"/>
      <c r="MIY40" s="3"/>
      <c r="MIZ40" s="3"/>
      <c r="MJA40" s="3"/>
      <c r="MJB40" s="3"/>
      <c r="MJC40" s="3"/>
      <c r="MJD40" s="3"/>
      <c r="MJE40" s="3"/>
      <c r="MJF40" s="3"/>
      <c r="MJG40" s="3"/>
      <c r="MJH40" s="3"/>
      <c r="MJI40" s="3"/>
      <c r="MJJ40" s="3"/>
      <c r="MJK40" s="3"/>
      <c r="MJL40" s="3"/>
      <c r="MJM40" s="3"/>
      <c r="MJN40" s="3"/>
      <c r="MJO40" s="3"/>
      <c r="MJP40" s="3"/>
      <c r="MJQ40" s="3"/>
      <c r="MJR40" s="3"/>
      <c r="MJS40" s="3"/>
      <c r="MJT40" s="3"/>
      <c r="MJU40" s="3"/>
      <c r="MJV40" s="3"/>
      <c r="MJW40" s="3"/>
      <c r="MJX40" s="3"/>
      <c r="MJY40" s="3"/>
      <c r="MJZ40" s="3"/>
      <c r="MKA40" s="3"/>
      <c r="MKB40" s="3"/>
      <c r="MKC40" s="3"/>
      <c r="MKD40" s="3"/>
      <c r="MKE40" s="3"/>
      <c r="MKF40" s="3"/>
      <c r="MKG40" s="3"/>
      <c r="MKH40" s="3"/>
      <c r="MKI40" s="3"/>
      <c r="MKJ40" s="3"/>
      <c r="MKK40" s="3"/>
      <c r="MKL40" s="3"/>
      <c r="MKM40" s="3"/>
      <c r="MKN40" s="3"/>
      <c r="MKO40" s="3"/>
      <c r="MKP40" s="3"/>
      <c r="MKQ40" s="3"/>
      <c r="MKR40" s="3"/>
      <c r="MKS40" s="3"/>
      <c r="MKT40" s="3"/>
      <c r="MKU40" s="3"/>
      <c r="MKV40" s="3"/>
      <c r="MKW40" s="3"/>
      <c r="MKX40" s="3"/>
      <c r="MKY40" s="3"/>
      <c r="MKZ40" s="3"/>
      <c r="MLA40" s="3"/>
      <c r="MLB40" s="3"/>
      <c r="MLC40" s="3"/>
      <c r="MLD40" s="3"/>
      <c r="MLE40" s="3"/>
      <c r="MLF40" s="3"/>
      <c r="MLG40" s="3"/>
      <c r="MLH40" s="3"/>
      <c r="MLI40" s="3"/>
      <c r="MLJ40" s="3"/>
      <c r="MLK40" s="3"/>
      <c r="MLL40" s="3"/>
      <c r="MLM40" s="3"/>
      <c r="MLN40" s="3"/>
      <c r="MLO40" s="3"/>
      <c r="MLP40" s="3"/>
      <c r="MLQ40" s="3"/>
      <c r="MLR40" s="3"/>
      <c r="MLS40" s="3"/>
      <c r="MLT40" s="3"/>
      <c r="MLU40" s="3"/>
      <c r="MLV40" s="3"/>
      <c r="MLW40" s="3"/>
      <c r="MLX40" s="3"/>
      <c r="MLY40" s="3"/>
      <c r="MLZ40" s="3"/>
      <c r="MMA40" s="3"/>
      <c r="MMB40" s="3"/>
      <c r="MMC40" s="3"/>
      <c r="MMD40" s="3"/>
      <c r="MME40" s="3"/>
      <c r="MMF40" s="3"/>
      <c r="MMG40" s="3"/>
      <c r="MMH40" s="3"/>
      <c r="MMI40" s="3"/>
      <c r="MMJ40" s="3"/>
      <c r="MMK40" s="3"/>
      <c r="MML40" s="3"/>
      <c r="MMM40" s="3"/>
      <c r="MMN40" s="3"/>
      <c r="MMO40" s="3"/>
      <c r="MMP40" s="3"/>
      <c r="MMQ40" s="3"/>
      <c r="MMR40" s="3"/>
      <c r="MMS40" s="3"/>
      <c r="MMT40" s="3"/>
      <c r="MMU40" s="3"/>
      <c r="MMV40" s="3"/>
      <c r="MMW40" s="3"/>
      <c r="MMX40" s="3"/>
      <c r="MMY40" s="3"/>
      <c r="MMZ40" s="3"/>
      <c r="MNA40" s="3"/>
      <c r="MNB40" s="3"/>
      <c r="MNC40" s="3"/>
      <c r="MND40" s="3"/>
      <c r="MNE40" s="3"/>
      <c r="MNF40" s="3"/>
      <c r="MNG40" s="3"/>
      <c r="MNH40" s="3"/>
      <c r="MNI40" s="3"/>
      <c r="MNJ40" s="3"/>
      <c r="MNK40" s="3"/>
      <c r="MNL40" s="3"/>
      <c r="MNM40" s="3"/>
      <c r="MNN40" s="3"/>
      <c r="MNO40" s="3"/>
      <c r="MNP40" s="3"/>
      <c r="MNQ40" s="3"/>
      <c r="MNR40" s="3"/>
      <c r="MNS40" s="3"/>
      <c r="MNT40" s="3"/>
      <c r="MNU40" s="3"/>
      <c r="MNV40" s="3"/>
      <c r="MNW40" s="3"/>
      <c r="MNX40" s="3"/>
      <c r="MNY40" s="3"/>
      <c r="MNZ40" s="3"/>
      <c r="MOA40" s="3"/>
      <c r="MOB40" s="3"/>
      <c r="MOC40" s="3"/>
      <c r="MOD40" s="3"/>
      <c r="MOE40" s="3"/>
      <c r="MOF40" s="3"/>
      <c r="MOG40" s="3"/>
      <c r="MOH40" s="3"/>
      <c r="MOI40" s="3"/>
      <c r="MOJ40" s="3"/>
      <c r="MOK40" s="3"/>
      <c r="MOL40" s="3"/>
      <c r="MOM40" s="3"/>
      <c r="MON40" s="3"/>
      <c r="MOO40" s="3"/>
      <c r="MOP40" s="3"/>
      <c r="MOQ40" s="3"/>
      <c r="MOR40" s="3"/>
      <c r="MOS40" s="3"/>
      <c r="MOT40" s="3"/>
      <c r="MOU40" s="3"/>
      <c r="MOV40" s="3"/>
      <c r="MOW40" s="3"/>
      <c r="MOX40" s="3"/>
      <c r="MOY40" s="3"/>
      <c r="MOZ40" s="3"/>
      <c r="MPA40" s="3"/>
      <c r="MPB40" s="3"/>
      <c r="MPC40" s="3"/>
      <c r="MPD40" s="3"/>
      <c r="MPE40" s="3"/>
      <c r="MPF40" s="3"/>
      <c r="MPG40" s="3"/>
      <c r="MPH40" s="3"/>
      <c r="MPI40" s="3"/>
      <c r="MPJ40" s="3"/>
      <c r="MPK40" s="3"/>
      <c r="MPL40" s="3"/>
      <c r="MPM40" s="3"/>
      <c r="MPN40" s="3"/>
      <c r="MPO40" s="3"/>
      <c r="MPP40" s="3"/>
      <c r="MPQ40" s="3"/>
      <c r="MPR40" s="3"/>
      <c r="MPS40" s="3"/>
      <c r="MPT40" s="3"/>
      <c r="MPU40" s="3"/>
      <c r="MPV40" s="3"/>
      <c r="MPW40" s="3"/>
      <c r="MPX40" s="3"/>
      <c r="MPY40" s="3"/>
      <c r="MPZ40" s="3"/>
      <c r="MQA40" s="3"/>
      <c r="MQB40" s="3"/>
      <c r="MQC40" s="3"/>
      <c r="MQD40" s="3"/>
      <c r="MQE40" s="3"/>
      <c r="MQF40" s="3"/>
      <c r="MQG40" s="3"/>
      <c r="MQH40" s="3"/>
      <c r="MQI40" s="3"/>
      <c r="MQJ40" s="3"/>
      <c r="MQK40" s="3"/>
      <c r="MQL40" s="3"/>
      <c r="MQM40" s="3"/>
      <c r="MQN40" s="3"/>
      <c r="MQO40" s="3"/>
      <c r="MQP40" s="3"/>
      <c r="MQQ40" s="3"/>
      <c r="MQR40" s="3"/>
      <c r="MQS40" s="3"/>
      <c r="MQT40" s="3"/>
      <c r="MQU40" s="3"/>
      <c r="MQV40" s="3"/>
      <c r="MQW40" s="3"/>
      <c r="MQX40" s="3"/>
      <c r="MQY40" s="3"/>
      <c r="MQZ40" s="3"/>
      <c r="MRA40" s="3"/>
      <c r="MRB40" s="3"/>
      <c r="MRC40" s="3"/>
      <c r="MRD40" s="3"/>
      <c r="MRE40" s="3"/>
      <c r="MRF40" s="3"/>
      <c r="MRG40" s="3"/>
      <c r="MRH40" s="3"/>
      <c r="MRI40" s="3"/>
      <c r="MRJ40" s="3"/>
      <c r="MRK40" s="3"/>
      <c r="MRL40" s="3"/>
      <c r="MRM40" s="3"/>
      <c r="MRN40" s="3"/>
      <c r="MRO40" s="3"/>
      <c r="MRP40" s="3"/>
      <c r="MRQ40" s="3"/>
      <c r="MRR40" s="3"/>
      <c r="MRS40" s="3"/>
      <c r="MRT40" s="3"/>
      <c r="MRU40" s="3"/>
      <c r="MRV40" s="3"/>
      <c r="MRW40" s="3"/>
      <c r="MRX40" s="3"/>
      <c r="MRY40" s="3"/>
      <c r="MRZ40" s="3"/>
      <c r="MSA40" s="3"/>
      <c r="MSB40" s="3"/>
      <c r="MSC40" s="3"/>
      <c r="MSD40" s="3"/>
      <c r="MSE40" s="3"/>
      <c r="MSF40" s="3"/>
      <c r="MSG40" s="3"/>
      <c r="MSH40" s="3"/>
      <c r="MSI40" s="3"/>
      <c r="MSJ40" s="3"/>
      <c r="MSK40" s="3"/>
      <c r="MSL40" s="3"/>
      <c r="MSM40" s="3"/>
      <c r="MSN40" s="3"/>
      <c r="MSO40" s="3"/>
      <c r="MSP40" s="3"/>
      <c r="MSQ40" s="3"/>
      <c r="MSR40" s="3"/>
      <c r="MSS40" s="3"/>
      <c r="MST40" s="3"/>
      <c r="MSU40" s="3"/>
      <c r="MSV40" s="3"/>
      <c r="MSW40" s="3"/>
      <c r="MSX40" s="3"/>
      <c r="MSY40" s="3"/>
      <c r="MSZ40" s="3"/>
      <c r="MTA40" s="3"/>
      <c r="MTB40" s="3"/>
      <c r="MTC40" s="3"/>
      <c r="MTD40" s="3"/>
      <c r="MTE40" s="3"/>
      <c r="MTF40" s="3"/>
      <c r="MTG40" s="3"/>
      <c r="MTH40" s="3"/>
      <c r="MTI40" s="3"/>
      <c r="MTJ40" s="3"/>
      <c r="MTK40" s="3"/>
      <c r="MTL40" s="3"/>
      <c r="MTM40" s="3"/>
      <c r="MTN40" s="3"/>
      <c r="MTO40" s="3"/>
      <c r="MTP40" s="3"/>
      <c r="MTQ40" s="3"/>
      <c r="MTR40" s="3"/>
      <c r="MTS40" s="3"/>
      <c r="MTT40" s="3"/>
      <c r="MTU40" s="3"/>
      <c r="MTV40" s="3"/>
      <c r="MTW40" s="3"/>
      <c r="MTX40" s="3"/>
      <c r="MTY40" s="3"/>
      <c r="MTZ40" s="3"/>
      <c r="MUA40" s="3"/>
      <c r="MUB40" s="3"/>
      <c r="MUC40" s="3"/>
      <c r="MUD40" s="3"/>
      <c r="MUE40" s="3"/>
      <c r="MUF40" s="3"/>
      <c r="MUG40" s="3"/>
      <c r="MUH40" s="3"/>
      <c r="MUI40" s="3"/>
      <c r="MUJ40" s="3"/>
      <c r="MUK40" s="3"/>
      <c r="MUL40" s="3"/>
      <c r="MUM40" s="3"/>
      <c r="MUN40" s="3"/>
      <c r="MUO40" s="3"/>
      <c r="MUP40" s="3"/>
      <c r="MUQ40" s="3"/>
      <c r="MUR40" s="3"/>
      <c r="MUS40" s="3"/>
      <c r="MUT40" s="3"/>
      <c r="MUU40" s="3"/>
      <c r="MUV40" s="3"/>
      <c r="MUW40" s="3"/>
      <c r="MUX40" s="3"/>
      <c r="MUY40" s="3"/>
      <c r="MUZ40" s="3"/>
      <c r="MVA40" s="3"/>
      <c r="MVB40" s="3"/>
      <c r="MVC40" s="3"/>
      <c r="MVD40" s="3"/>
      <c r="MVE40" s="3"/>
      <c r="MVF40" s="3"/>
      <c r="MVG40" s="3"/>
      <c r="MVH40" s="3"/>
      <c r="MVI40" s="3"/>
      <c r="MVJ40" s="3"/>
      <c r="MVK40" s="3"/>
      <c r="MVL40" s="3"/>
      <c r="MVM40" s="3"/>
      <c r="MVN40" s="3"/>
      <c r="MVO40" s="3"/>
      <c r="MVP40" s="3"/>
      <c r="MVQ40" s="3"/>
      <c r="MVR40" s="3"/>
      <c r="MVS40" s="3"/>
      <c r="MVT40" s="3"/>
      <c r="MVU40" s="3"/>
      <c r="MVV40" s="3"/>
      <c r="MVW40" s="3"/>
      <c r="MVX40" s="3"/>
      <c r="MVY40" s="3"/>
      <c r="MVZ40" s="3"/>
      <c r="MWA40" s="3"/>
      <c r="MWB40" s="3"/>
      <c r="MWC40" s="3"/>
      <c r="MWD40" s="3"/>
      <c r="MWE40" s="3"/>
      <c r="MWF40" s="3"/>
      <c r="MWG40" s="3"/>
      <c r="MWH40" s="3"/>
      <c r="MWI40" s="3"/>
      <c r="MWJ40" s="3"/>
      <c r="MWK40" s="3"/>
      <c r="MWL40" s="3"/>
      <c r="MWM40" s="3"/>
      <c r="MWN40" s="3"/>
      <c r="MWO40" s="3"/>
      <c r="MWP40" s="3"/>
      <c r="MWQ40" s="3"/>
      <c r="MWR40" s="3"/>
      <c r="MWS40" s="3"/>
      <c r="MWT40" s="3"/>
      <c r="MWU40" s="3"/>
      <c r="MWV40" s="3"/>
      <c r="MWW40" s="3"/>
      <c r="MWX40" s="3"/>
      <c r="MWY40" s="3"/>
      <c r="MWZ40" s="3"/>
      <c r="MXA40" s="3"/>
      <c r="MXB40" s="3"/>
      <c r="MXC40" s="3"/>
      <c r="MXD40" s="3"/>
      <c r="MXE40" s="3"/>
      <c r="MXF40" s="3"/>
      <c r="MXG40" s="3"/>
      <c r="MXH40" s="3"/>
      <c r="MXI40" s="3"/>
      <c r="MXJ40" s="3"/>
      <c r="MXK40" s="3"/>
      <c r="MXL40" s="3"/>
      <c r="MXM40" s="3"/>
      <c r="MXN40" s="3"/>
      <c r="MXO40" s="3"/>
      <c r="MXP40" s="3"/>
      <c r="MXQ40" s="3"/>
      <c r="MXR40" s="3"/>
      <c r="MXS40" s="3"/>
      <c r="MXT40" s="3"/>
      <c r="MXU40" s="3"/>
      <c r="MXV40" s="3"/>
      <c r="MXW40" s="3"/>
      <c r="MXX40" s="3"/>
      <c r="MXY40" s="3"/>
      <c r="MXZ40" s="3"/>
      <c r="MYA40" s="3"/>
      <c r="MYB40" s="3"/>
      <c r="MYC40" s="3"/>
      <c r="MYD40" s="3"/>
      <c r="MYE40" s="3"/>
      <c r="MYF40" s="3"/>
      <c r="MYG40" s="3"/>
      <c r="MYH40" s="3"/>
      <c r="MYI40" s="3"/>
      <c r="MYJ40" s="3"/>
      <c r="MYK40" s="3"/>
      <c r="MYL40" s="3"/>
      <c r="MYM40" s="3"/>
      <c r="MYN40" s="3"/>
      <c r="MYO40" s="3"/>
      <c r="MYP40" s="3"/>
      <c r="MYQ40" s="3"/>
      <c r="MYR40" s="3"/>
      <c r="MYS40" s="3"/>
      <c r="MYT40" s="3"/>
      <c r="MYU40" s="3"/>
      <c r="MYV40" s="3"/>
      <c r="MYW40" s="3"/>
      <c r="MYX40" s="3"/>
      <c r="MYY40" s="3"/>
      <c r="MYZ40" s="3"/>
      <c r="MZA40" s="3"/>
      <c r="MZB40" s="3"/>
      <c r="MZC40" s="3"/>
      <c r="MZD40" s="3"/>
      <c r="MZE40" s="3"/>
      <c r="MZF40" s="3"/>
      <c r="MZG40" s="3"/>
      <c r="MZH40" s="3"/>
      <c r="MZI40" s="3"/>
      <c r="MZJ40" s="3"/>
      <c r="MZK40" s="3"/>
      <c r="MZL40" s="3"/>
      <c r="MZM40" s="3"/>
      <c r="MZN40" s="3"/>
      <c r="MZO40" s="3"/>
      <c r="MZP40" s="3"/>
      <c r="MZQ40" s="3"/>
      <c r="MZR40" s="3"/>
      <c r="MZS40" s="3"/>
      <c r="MZT40" s="3"/>
      <c r="MZU40" s="3"/>
      <c r="MZV40" s="3"/>
      <c r="MZW40" s="3"/>
      <c r="MZX40" s="3"/>
      <c r="MZY40" s="3"/>
      <c r="MZZ40" s="3"/>
      <c r="NAA40" s="3"/>
      <c r="NAB40" s="3"/>
      <c r="NAC40" s="3"/>
      <c r="NAD40" s="3"/>
      <c r="NAE40" s="3"/>
      <c r="NAF40" s="3"/>
      <c r="NAG40" s="3"/>
      <c r="NAH40" s="3"/>
      <c r="NAI40" s="3"/>
      <c r="NAJ40" s="3"/>
      <c r="NAK40" s="3"/>
      <c r="NAL40" s="3"/>
      <c r="NAM40" s="3"/>
      <c r="NAN40" s="3"/>
      <c r="NAO40" s="3"/>
      <c r="NAP40" s="3"/>
      <c r="NAQ40" s="3"/>
      <c r="NAR40" s="3"/>
      <c r="NAS40" s="3"/>
      <c r="NAT40" s="3"/>
      <c r="NAU40" s="3"/>
      <c r="NAV40" s="3"/>
      <c r="NAW40" s="3"/>
      <c r="NAX40" s="3"/>
      <c r="NAY40" s="3"/>
      <c r="NAZ40" s="3"/>
      <c r="NBA40" s="3"/>
      <c r="NBB40" s="3"/>
      <c r="NBC40" s="3"/>
      <c r="NBD40" s="3"/>
      <c r="NBE40" s="3"/>
      <c r="NBF40" s="3"/>
      <c r="NBG40" s="3"/>
      <c r="NBH40" s="3"/>
      <c r="NBI40" s="3"/>
      <c r="NBJ40" s="3"/>
      <c r="NBK40" s="3"/>
      <c r="NBL40" s="3"/>
      <c r="NBM40" s="3"/>
      <c r="NBN40" s="3"/>
      <c r="NBO40" s="3"/>
      <c r="NBP40" s="3"/>
      <c r="NBQ40" s="3"/>
      <c r="NBR40" s="3"/>
      <c r="NBS40" s="3"/>
      <c r="NBT40" s="3"/>
      <c r="NBU40" s="3"/>
      <c r="NBV40" s="3"/>
      <c r="NBW40" s="3"/>
      <c r="NBX40" s="3"/>
      <c r="NBY40" s="3"/>
      <c r="NBZ40" s="3"/>
      <c r="NCA40" s="3"/>
      <c r="NCB40" s="3"/>
      <c r="NCC40" s="3"/>
      <c r="NCD40" s="3"/>
      <c r="NCE40" s="3"/>
      <c r="NCF40" s="3"/>
      <c r="NCG40" s="3"/>
      <c r="NCH40" s="3"/>
      <c r="NCI40" s="3"/>
      <c r="NCJ40" s="3"/>
      <c r="NCK40" s="3"/>
      <c r="NCL40" s="3"/>
      <c r="NCM40" s="3"/>
      <c r="NCN40" s="3"/>
      <c r="NCO40" s="3"/>
      <c r="NCP40" s="3"/>
      <c r="NCQ40" s="3"/>
      <c r="NCR40" s="3"/>
      <c r="NCS40" s="3"/>
      <c r="NCT40" s="3"/>
      <c r="NCU40" s="3"/>
      <c r="NCV40" s="3"/>
      <c r="NCW40" s="3"/>
      <c r="NCX40" s="3"/>
      <c r="NCY40" s="3"/>
      <c r="NCZ40" s="3"/>
      <c r="NDA40" s="3"/>
      <c r="NDB40" s="3"/>
      <c r="NDC40" s="3"/>
      <c r="NDD40" s="3"/>
      <c r="NDE40" s="3"/>
      <c r="NDF40" s="3"/>
      <c r="NDG40" s="3"/>
      <c r="NDH40" s="3"/>
      <c r="NDI40" s="3"/>
      <c r="NDJ40" s="3"/>
      <c r="NDK40" s="3"/>
      <c r="NDL40" s="3"/>
      <c r="NDM40" s="3"/>
      <c r="NDN40" s="3"/>
      <c r="NDO40" s="3"/>
      <c r="NDP40" s="3"/>
      <c r="NDQ40" s="3"/>
      <c r="NDR40" s="3"/>
      <c r="NDS40" s="3"/>
      <c r="NDT40" s="3"/>
      <c r="NDU40" s="3"/>
      <c r="NDV40" s="3"/>
      <c r="NDW40" s="3"/>
      <c r="NDX40" s="3"/>
      <c r="NDY40" s="3"/>
      <c r="NDZ40" s="3"/>
      <c r="NEA40" s="3"/>
      <c r="NEB40" s="3"/>
      <c r="NEC40" s="3"/>
      <c r="NED40" s="3"/>
      <c r="NEE40" s="3"/>
      <c r="NEF40" s="3"/>
      <c r="NEG40" s="3"/>
      <c r="NEH40" s="3"/>
      <c r="NEI40" s="3"/>
      <c r="NEJ40" s="3"/>
      <c r="NEK40" s="3"/>
      <c r="NEL40" s="3"/>
      <c r="NEM40" s="3"/>
      <c r="NEN40" s="3"/>
      <c r="NEO40" s="3"/>
      <c r="NEP40" s="3"/>
      <c r="NEQ40" s="3"/>
      <c r="NER40" s="3"/>
      <c r="NES40" s="3"/>
      <c r="NET40" s="3"/>
      <c r="NEU40" s="3"/>
      <c r="NEV40" s="3"/>
      <c r="NEW40" s="3"/>
      <c r="NEX40" s="3"/>
      <c r="NEY40" s="3"/>
      <c r="NEZ40" s="3"/>
      <c r="NFA40" s="3"/>
      <c r="NFB40" s="3"/>
      <c r="NFC40" s="3"/>
      <c r="NFD40" s="3"/>
      <c r="NFE40" s="3"/>
      <c r="NFF40" s="3"/>
      <c r="NFG40" s="3"/>
      <c r="NFH40" s="3"/>
      <c r="NFI40" s="3"/>
      <c r="NFJ40" s="3"/>
      <c r="NFK40" s="3"/>
      <c r="NFL40" s="3"/>
      <c r="NFM40" s="3"/>
      <c r="NFN40" s="3"/>
      <c r="NFO40" s="3"/>
      <c r="NFP40" s="3"/>
      <c r="NFQ40" s="3"/>
      <c r="NFR40" s="3"/>
      <c r="NFS40" s="3"/>
      <c r="NFT40" s="3"/>
      <c r="NFU40" s="3"/>
      <c r="NFV40" s="3"/>
      <c r="NFW40" s="3"/>
      <c r="NFX40" s="3"/>
      <c r="NFY40" s="3"/>
      <c r="NFZ40" s="3"/>
      <c r="NGA40" s="3"/>
      <c r="NGB40" s="3"/>
      <c r="NGC40" s="3"/>
      <c r="NGD40" s="3"/>
      <c r="NGE40" s="3"/>
      <c r="NGF40" s="3"/>
      <c r="NGG40" s="3"/>
      <c r="NGH40" s="3"/>
      <c r="NGI40" s="3"/>
      <c r="NGJ40" s="3"/>
      <c r="NGK40" s="3"/>
      <c r="NGL40" s="3"/>
      <c r="NGM40" s="3"/>
      <c r="NGN40" s="3"/>
      <c r="NGO40" s="3"/>
      <c r="NGP40" s="3"/>
      <c r="NGQ40" s="3"/>
      <c r="NGR40" s="3"/>
      <c r="NGS40" s="3"/>
      <c r="NGT40" s="3"/>
      <c r="NGU40" s="3"/>
      <c r="NGV40" s="3"/>
      <c r="NGW40" s="3"/>
      <c r="NGX40" s="3"/>
      <c r="NGY40" s="3"/>
      <c r="NGZ40" s="3"/>
      <c r="NHA40" s="3"/>
      <c r="NHB40" s="3"/>
      <c r="NHC40" s="3"/>
      <c r="NHD40" s="3"/>
      <c r="NHE40" s="3"/>
      <c r="NHF40" s="3"/>
      <c r="NHG40" s="3"/>
      <c r="NHH40" s="3"/>
      <c r="NHI40" s="3"/>
      <c r="NHJ40" s="3"/>
      <c r="NHK40" s="3"/>
      <c r="NHL40" s="3"/>
      <c r="NHM40" s="3"/>
      <c r="NHN40" s="3"/>
      <c r="NHO40" s="3"/>
      <c r="NHP40" s="3"/>
      <c r="NHQ40" s="3"/>
      <c r="NHR40" s="3"/>
      <c r="NHS40" s="3"/>
      <c r="NHT40" s="3"/>
      <c r="NHU40" s="3"/>
      <c r="NHV40" s="3"/>
      <c r="NHW40" s="3"/>
      <c r="NHX40" s="3"/>
      <c r="NHY40" s="3"/>
      <c r="NHZ40" s="3"/>
      <c r="NIA40" s="3"/>
      <c r="NIB40" s="3"/>
      <c r="NIC40" s="3"/>
      <c r="NID40" s="3"/>
      <c r="NIE40" s="3"/>
      <c r="NIF40" s="3"/>
      <c r="NIG40" s="3"/>
      <c r="NIH40" s="3"/>
      <c r="NII40" s="3"/>
      <c r="NIJ40" s="3"/>
      <c r="NIK40" s="3"/>
      <c r="NIL40" s="3"/>
      <c r="NIM40" s="3"/>
      <c r="NIN40" s="3"/>
      <c r="NIO40" s="3"/>
      <c r="NIP40" s="3"/>
      <c r="NIQ40" s="3"/>
      <c r="NIR40" s="3"/>
      <c r="NIS40" s="3"/>
      <c r="NIT40" s="3"/>
      <c r="NIU40" s="3"/>
      <c r="NIV40" s="3"/>
      <c r="NIW40" s="3"/>
      <c r="NIX40" s="3"/>
      <c r="NIY40" s="3"/>
      <c r="NIZ40" s="3"/>
      <c r="NJA40" s="3"/>
      <c r="NJB40" s="3"/>
      <c r="NJC40" s="3"/>
      <c r="NJD40" s="3"/>
      <c r="NJE40" s="3"/>
      <c r="NJF40" s="3"/>
      <c r="NJG40" s="3"/>
      <c r="NJH40" s="3"/>
      <c r="NJI40" s="3"/>
      <c r="NJJ40" s="3"/>
      <c r="NJK40" s="3"/>
      <c r="NJL40" s="3"/>
      <c r="NJM40" s="3"/>
      <c r="NJN40" s="3"/>
      <c r="NJO40" s="3"/>
      <c r="NJP40" s="3"/>
      <c r="NJQ40" s="3"/>
      <c r="NJR40" s="3"/>
      <c r="NJS40" s="3"/>
      <c r="NJT40" s="3"/>
      <c r="NJU40" s="3"/>
      <c r="NJV40" s="3"/>
      <c r="NJW40" s="3"/>
      <c r="NJX40" s="3"/>
      <c r="NJY40" s="3"/>
      <c r="NJZ40" s="3"/>
      <c r="NKA40" s="3"/>
      <c r="NKB40" s="3"/>
      <c r="NKC40" s="3"/>
      <c r="NKD40" s="3"/>
      <c r="NKE40" s="3"/>
      <c r="NKF40" s="3"/>
      <c r="NKG40" s="3"/>
      <c r="NKH40" s="3"/>
      <c r="NKI40" s="3"/>
      <c r="NKJ40" s="3"/>
      <c r="NKK40" s="3"/>
      <c r="NKL40" s="3"/>
      <c r="NKM40" s="3"/>
      <c r="NKN40" s="3"/>
      <c r="NKO40" s="3"/>
      <c r="NKP40" s="3"/>
      <c r="NKQ40" s="3"/>
      <c r="NKR40" s="3"/>
      <c r="NKS40" s="3"/>
      <c r="NKT40" s="3"/>
      <c r="NKU40" s="3"/>
      <c r="NKV40" s="3"/>
      <c r="NKW40" s="3"/>
      <c r="NKX40" s="3"/>
      <c r="NKY40" s="3"/>
      <c r="NKZ40" s="3"/>
      <c r="NLA40" s="3"/>
      <c r="NLB40" s="3"/>
      <c r="NLC40" s="3"/>
      <c r="NLD40" s="3"/>
      <c r="NLE40" s="3"/>
      <c r="NLF40" s="3"/>
      <c r="NLG40" s="3"/>
      <c r="NLH40" s="3"/>
      <c r="NLI40" s="3"/>
      <c r="NLJ40" s="3"/>
      <c r="NLK40" s="3"/>
      <c r="NLL40" s="3"/>
      <c r="NLM40" s="3"/>
      <c r="NLN40" s="3"/>
      <c r="NLO40" s="3"/>
      <c r="NLP40" s="3"/>
      <c r="NLQ40" s="3"/>
      <c r="NLR40" s="3"/>
      <c r="NLS40" s="3"/>
      <c r="NLT40" s="3"/>
      <c r="NLU40" s="3"/>
      <c r="NLV40" s="3"/>
      <c r="NLW40" s="3"/>
      <c r="NLX40" s="3"/>
      <c r="NLY40" s="3"/>
      <c r="NLZ40" s="3"/>
      <c r="NMA40" s="3"/>
      <c r="NMB40" s="3"/>
      <c r="NMC40" s="3"/>
      <c r="NMD40" s="3"/>
      <c r="NME40" s="3"/>
      <c r="NMF40" s="3"/>
      <c r="NMG40" s="3"/>
      <c r="NMH40" s="3"/>
      <c r="NMI40" s="3"/>
      <c r="NMJ40" s="3"/>
      <c r="NMK40" s="3"/>
      <c r="NML40" s="3"/>
      <c r="NMM40" s="3"/>
      <c r="NMN40" s="3"/>
      <c r="NMO40" s="3"/>
      <c r="NMP40" s="3"/>
      <c r="NMQ40" s="3"/>
      <c r="NMR40" s="3"/>
      <c r="NMS40" s="3"/>
      <c r="NMT40" s="3"/>
      <c r="NMU40" s="3"/>
      <c r="NMV40" s="3"/>
      <c r="NMW40" s="3"/>
      <c r="NMX40" s="3"/>
      <c r="NMY40" s="3"/>
      <c r="NMZ40" s="3"/>
      <c r="NNA40" s="3"/>
      <c r="NNB40" s="3"/>
      <c r="NNC40" s="3"/>
      <c r="NND40" s="3"/>
      <c r="NNE40" s="3"/>
      <c r="NNF40" s="3"/>
      <c r="NNG40" s="3"/>
      <c r="NNH40" s="3"/>
      <c r="NNI40" s="3"/>
      <c r="NNJ40" s="3"/>
      <c r="NNK40" s="3"/>
      <c r="NNL40" s="3"/>
      <c r="NNM40" s="3"/>
      <c r="NNN40" s="3"/>
      <c r="NNO40" s="3"/>
      <c r="NNP40" s="3"/>
      <c r="NNQ40" s="3"/>
      <c r="NNR40" s="3"/>
      <c r="NNS40" s="3"/>
      <c r="NNT40" s="3"/>
      <c r="NNU40" s="3"/>
      <c r="NNV40" s="3"/>
      <c r="NNW40" s="3"/>
      <c r="NNX40" s="3"/>
      <c r="NNY40" s="3"/>
      <c r="NNZ40" s="3"/>
      <c r="NOA40" s="3"/>
      <c r="NOB40" s="3"/>
      <c r="NOC40" s="3"/>
      <c r="NOD40" s="3"/>
      <c r="NOE40" s="3"/>
      <c r="NOF40" s="3"/>
      <c r="NOG40" s="3"/>
      <c r="NOH40" s="3"/>
      <c r="NOI40" s="3"/>
      <c r="NOJ40" s="3"/>
      <c r="NOK40" s="3"/>
      <c r="NOL40" s="3"/>
      <c r="NOM40" s="3"/>
      <c r="NON40" s="3"/>
      <c r="NOO40" s="3"/>
      <c r="NOP40" s="3"/>
      <c r="NOQ40" s="3"/>
      <c r="NOR40" s="3"/>
      <c r="NOS40" s="3"/>
      <c r="NOT40" s="3"/>
      <c r="NOU40" s="3"/>
      <c r="NOV40" s="3"/>
      <c r="NOW40" s="3"/>
      <c r="NOX40" s="3"/>
      <c r="NOY40" s="3"/>
      <c r="NOZ40" s="3"/>
      <c r="NPA40" s="3"/>
      <c r="NPB40" s="3"/>
      <c r="NPC40" s="3"/>
      <c r="NPD40" s="3"/>
      <c r="NPE40" s="3"/>
      <c r="NPF40" s="3"/>
      <c r="NPG40" s="3"/>
      <c r="NPH40" s="3"/>
      <c r="NPI40" s="3"/>
      <c r="NPJ40" s="3"/>
      <c r="NPK40" s="3"/>
      <c r="NPL40" s="3"/>
      <c r="NPM40" s="3"/>
      <c r="NPN40" s="3"/>
      <c r="NPO40" s="3"/>
      <c r="NPP40" s="3"/>
      <c r="NPQ40" s="3"/>
      <c r="NPR40" s="3"/>
      <c r="NPS40" s="3"/>
      <c r="NPT40" s="3"/>
      <c r="NPU40" s="3"/>
      <c r="NPV40" s="3"/>
      <c r="NPW40" s="3"/>
      <c r="NPX40" s="3"/>
      <c r="NPY40" s="3"/>
      <c r="NPZ40" s="3"/>
      <c r="NQA40" s="3"/>
      <c r="NQB40" s="3"/>
      <c r="NQC40" s="3"/>
      <c r="NQD40" s="3"/>
      <c r="NQE40" s="3"/>
      <c r="NQF40" s="3"/>
      <c r="NQG40" s="3"/>
      <c r="NQH40" s="3"/>
      <c r="NQI40" s="3"/>
      <c r="NQJ40" s="3"/>
      <c r="NQK40" s="3"/>
      <c r="NQL40" s="3"/>
      <c r="NQM40" s="3"/>
      <c r="NQN40" s="3"/>
      <c r="NQO40" s="3"/>
      <c r="NQP40" s="3"/>
      <c r="NQQ40" s="3"/>
      <c r="NQR40" s="3"/>
      <c r="NQS40" s="3"/>
      <c r="NQT40" s="3"/>
      <c r="NQU40" s="3"/>
      <c r="NQV40" s="3"/>
      <c r="NQW40" s="3"/>
      <c r="NQX40" s="3"/>
      <c r="NQY40" s="3"/>
      <c r="NQZ40" s="3"/>
      <c r="NRA40" s="3"/>
      <c r="NRB40" s="3"/>
      <c r="NRC40" s="3"/>
      <c r="NRD40" s="3"/>
      <c r="NRE40" s="3"/>
      <c r="NRF40" s="3"/>
      <c r="NRG40" s="3"/>
      <c r="NRH40" s="3"/>
      <c r="NRI40" s="3"/>
      <c r="NRJ40" s="3"/>
      <c r="NRK40" s="3"/>
      <c r="NRL40" s="3"/>
      <c r="NRM40" s="3"/>
      <c r="NRN40" s="3"/>
      <c r="NRO40" s="3"/>
      <c r="NRP40" s="3"/>
      <c r="NRQ40" s="3"/>
      <c r="NRR40" s="3"/>
      <c r="NRS40" s="3"/>
      <c r="NRT40" s="3"/>
      <c r="NRU40" s="3"/>
      <c r="NRV40" s="3"/>
      <c r="NRW40" s="3"/>
      <c r="NRX40" s="3"/>
      <c r="NRY40" s="3"/>
      <c r="NRZ40" s="3"/>
      <c r="NSA40" s="3"/>
      <c r="NSB40" s="3"/>
      <c r="NSC40" s="3"/>
      <c r="NSD40" s="3"/>
      <c r="NSE40" s="3"/>
      <c r="NSF40" s="3"/>
      <c r="NSG40" s="3"/>
      <c r="NSH40" s="3"/>
      <c r="NSI40" s="3"/>
      <c r="NSJ40" s="3"/>
      <c r="NSK40" s="3"/>
      <c r="NSL40" s="3"/>
      <c r="NSM40" s="3"/>
      <c r="NSN40" s="3"/>
      <c r="NSO40" s="3"/>
      <c r="NSP40" s="3"/>
      <c r="NSQ40" s="3"/>
      <c r="NSR40" s="3"/>
      <c r="NSS40" s="3"/>
      <c r="NST40" s="3"/>
      <c r="NSU40" s="3"/>
      <c r="NSV40" s="3"/>
      <c r="NSW40" s="3"/>
      <c r="NSX40" s="3"/>
      <c r="NSY40" s="3"/>
      <c r="NSZ40" s="3"/>
      <c r="NTA40" s="3"/>
      <c r="NTB40" s="3"/>
      <c r="NTC40" s="3"/>
      <c r="NTD40" s="3"/>
      <c r="NTE40" s="3"/>
      <c r="NTF40" s="3"/>
      <c r="NTG40" s="3"/>
      <c r="NTH40" s="3"/>
      <c r="NTI40" s="3"/>
      <c r="NTJ40" s="3"/>
      <c r="NTK40" s="3"/>
      <c r="NTL40" s="3"/>
      <c r="NTM40" s="3"/>
      <c r="NTN40" s="3"/>
      <c r="NTO40" s="3"/>
      <c r="NTP40" s="3"/>
      <c r="NTQ40" s="3"/>
      <c r="NTR40" s="3"/>
      <c r="NTS40" s="3"/>
      <c r="NTT40" s="3"/>
      <c r="NTU40" s="3"/>
      <c r="NTV40" s="3"/>
      <c r="NTW40" s="3"/>
      <c r="NTX40" s="3"/>
      <c r="NTY40" s="3"/>
      <c r="NTZ40" s="3"/>
      <c r="NUA40" s="3"/>
      <c r="NUB40" s="3"/>
      <c r="NUC40" s="3"/>
      <c r="NUD40" s="3"/>
      <c r="NUE40" s="3"/>
      <c r="NUF40" s="3"/>
      <c r="NUG40" s="3"/>
      <c r="NUH40" s="3"/>
      <c r="NUI40" s="3"/>
      <c r="NUJ40" s="3"/>
      <c r="NUK40" s="3"/>
      <c r="NUL40" s="3"/>
      <c r="NUM40" s="3"/>
      <c r="NUN40" s="3"/>
      <c r="NUO40" s="3"/>
      <c r="NUP40" s="3"/>
      <c r="NUQ40" s="3"/>
      <c r="NUR40" s="3"/>
      <c r="NUS40" s="3"/>
      <c r="NUT40" s="3"/>
      <c r="NUU40" s="3"/>
      <c r="NUV40" s="3"/>
      <c r="NUW40" s="3"/>
      <c r="NUX40" s="3"/>
      <c r="NUY40" s="3"/>
      <c r="NUZ40" s="3"/>
      <c r="NVA40" s="3"/>
      <c r="NVB40" s="3"/>
      <c r="NVC40" s="3"/>
      <c r="NVD40" s="3"/>
      <c r="NVE40" s="3"/>
      <c r="NVF40" s="3"/>
      <c r="NVG40" s="3"/>
      <c r="NVH40" s="3"/>
      <c r="NVI40" s="3"/>
      <c r="NVJ40" s="3"/>
      <c r="NVK40" s="3"/>
      <c r="NVL40" s="3"/>
      <c r="NVM40" s="3"/>
      <c r="NVN40" s="3"/>
      <c r="NVO40" s="3"/>
      <c r="NVP40" s="3"/>
      <c r="NVQ40" s="3"/>
      <c r="NVR40" s="3"/>
      <c r="NVS40" s="3"/>
      <c r="NVT40" s="3"/>
      <c r="NVU40" s="3"/>
      <c r="NVV40" s="3"/>
      <c r="NVW40" s="3"/>
      <c r="NVX40" s="3"/>
      <c r="NVY40" s="3"/>
      <c r="NVZ40" s="3"/>
      <c r="NWA40" s="3"/>
      <c r="NWB40" s="3"/>
      <c r="NWC40" s="3"/>
      <c r="NWD40" s="3"/>
      <c r="NWE40" s="3"/>
      <c r="NWF40" s="3"/>
      <c r="NWG40" s="3"/>
      <c r="NWH40" s="3"/>
      <c r="NWI40" s="3"/>
      <c r="NWJ40" s="3"/>
      <c r="NWK40" s="3"/>
      <c r="NWL40" s="3"/>
      <c r="NWM40" s="3"/>
      <c r="NWN40" s="3"/>
      <c r="NWO40" s="3"/>
      <c r="NWP40" s="3"/>
      <c r="NWQ40" s="3"/>
      <c r="NWR40" s="3"/>
      <c r="NWS40" s="3"/>
      <c r="NWT40" s="3"/>
      <c r="NWU40" s="3"/>
      <c r="NWV40" s="3"/>
      <c r="NWW40" s="3"/>
      <c r="NWX40" s="3"/>
      <c r="NWY40" s="3"/>
      <c r="NWZ40" s="3"/>
      <c r="NXA40" s="3"/>
      <c r="NXB40" s="3"/>
      <c r="NXC40" s="3"/>
      <c r="NXD40" s="3"/>
      <c r="NXE40" s="3"/>
      <c r="NXF40" s="3"/>
      <c r="NXG40" s="3"/>
      <c r="NXH40" s="3"/>
      <c r="NXI40" s="3"/>
      <c r="NXJ40" s="3"/>
      <c r="NXK40" s="3"/>
      <c r="NXL40" s="3"/>
      <c r="NXM40" s="3"/>
      <c r="NXN40" s="3"/>
      <c r="NXO40" s="3"/>
      <c r="NXP40" s="3"/>
      <c r="NXQ40" s="3"/>
      <c r="NXR40" s="3"/>
      <c r="NXS40" s="3"/>
      <c r="NXT40" s="3"/>
      <c r="NXU40" s="3"/>
      <c r="NXV40" s="3"/>
      <c r="NXW40" s="3"/>
      <c r="NXX40" s="3"/>
      <c r="NXY40" s="3"/>
      <c r="NXZ40" s="3"/>
      <c r="NYA40" s="3"/>
      <c r="NYB40" s="3"/>
      <c r="NYC40" s="3"/>
      <c r="NYD40" s="3"/>
      <c r="NYE40" s="3"/>
      <c r="NYF40" s="3"/>
      <c r="NYG40" s="3"/>
      <c r="NYH40" s="3"/>
      <c r="NYI40" s="3"/>
      <c r="NYJ40" s="3"/>
      <c r="NYK40" s="3"/>
      <c r="NYL40" s="3"/>
      <c r="NYM40" s="3"/>
      <c r="NYN40" s="3"/>
      <c r="NYO40" s="3"/>
      <c r="NYP40" s="3"/>
      <c r="NYQ40" s="3"/>
      <c r="NYR40" s="3"/>
      <c r="NYS40" s="3"/>
      <c r="NYT40" s="3"/>
      <c r="NYU40" s="3"/>
      <c r="NYV40" s="3"/>
      <c r="NYW40" s="3"/>
      <c r="NYX40" s="3"/>
      <c r="NYY40" s="3"/>
      <c r="NYZ40" s="3"/>
      <c r="NZA40" s="3"/>
      <c r="NZB40" s="3"/>
      <c r="NZC40" s="3"/>
      <c r="NZD40" s="3"/>
      <c r="NZE40" s="3"/>
      <c r="NZF40" s="3"/>
      <c r="NZG40" s="3"/>
      <c r="NZH40" s="3"/>
      <c r="NZI40" s="3"/>
      <c r="NZJ40" s="3"/>
      <c r="NZK40" s="3"/>
      <c r="NZL40" s="3"/>
      <c r="NZM40" s="3"/>
      <c r="NZN40" s="3"/>
      <c r="NZO40" s="3"/>
      <c r="NZP40" s="3"/>
      <c r="NZQ40" s="3"/>
      <c r="NZR40" s="3"/>
      <c r="NZS40" s="3"/>
      <c r="NZT40" s="3"/>
      <c r="NZU40" s="3"/>
      <c r="NZV40" s="3"/>
      <c r="NZW40" s="3"/>
      <c r="NZX40" s="3"/>
      <c r="NZY40" s="3"/>
      <c r="NZZ40" s="3"/>
      <c r="OAA40" s="3"/>
      <c r="OAB40" s="3"/>
      <c r="OAC40" s="3"/>
      <c r="OAD40" s="3"/>
      <c r="OAE40" s="3"/>
      <c r="OAF40" s="3"/>
      <c r="OAG40" s="3"/>
      <c r="OAH40" s="3"/>
      <c r="OAI40" s="3"/>
      <c r="OAJ40" s="3"/>
      <c r="OAK40" s="3"/>
      <c r="OAL40" s="3"/>
      <c r="OAM40" s="3"/>
      <c r="OAN40" s="3"/>
      <c r="OAO40" s="3"/>
      <c r="OAP40" s="3"/>
      <c r="OAQ40" s="3"/>
      <c r="OAR40" s="3"/>
      <c r="OAS40" s="3"/>
      <c r="OAT40" s="3"/>
      <c r="OAU40" s="3"/>
      <c r="OAV40" s="3"/>
      <c r="OAW40" s="3"/>
      <c r="OAX40" s="3"/>
      <c r="OAY40" s="3"/>
      <c r="OAZ40" s="3"/>
      <c r="OBA40" s="3"/>
      <c r="OBB40" s="3"/>
      <c r="OBC40" s="3"/>
      <c r="OBD40" s="3"/>
      <c r="OBE40" s="3"/>
      <c r="OBF40" s="3"/>
      <c r="OBG40" s="3"/>
      <c r="OBH40" s="3"/>
      <c r="OBI40" s="3"/>
      <c r="OBJ40" s="3"/>
      <c r="OBK40" s="3"/>
      <c r="OBL40" s="3"/>
      <c r="OBM40" s="3"/>
      <c r="OBN40" s="3"/>
      <c r="OBO40" s="3"/>
      <c r="OBP40" s="3"/>
      <c r="OBQ40" s="3"/>
      <c r="OBR40" s="3"/>
      <c r="OBS40" s="3"/>
      <c r="OBT40" s="3"/>
      <c r="OBU40" s="3"/>
      <c r="OBV40" s="3"/>
      <c r="OBW40" s="3"/>
      <c r="OBX40" s="3"/>
      <c r="OBY40" s="3"/>
      <c r="OBZ40" s="3"/>
      <c r="OCA40" s="3"/>
      <c r="OCB40" s="3"/>
      <c r="OCC40" s="3"/>
      <c r="OCD40" s="3"/>
      <c r="OCE40" s="3"/>
      <c r="OCF40" s="3"/>
      <c r="OCG40" s="3"/>
      <c r="OCH40" s="3"/>
      <c r="OCI40" s="3"/>
      <c r="OCJ40" s="3"/>
      <c r="OCK40" s="3"/>
      <c r="OCL40" s="3"/>
      <c r="OCM40" s="3"/>
      <c r="OCN40" s="3"/>
      <c r="OCO40" s="3"/>
      <c r="OCP40" s="3"/>
      <c r="OCQ40" s="3"/>
      <c r="OCR40" s="3"/>
      <c r="OCS40" s="3"/>
      <c r="OCT40" s="3"/>
      <c r="OCU40" s="3"/>
      <c r="OCV40" s="3"/>
      <c r="OCW40" s="3"/>
      <c r="OCX40" s="3"/>
      <c r="OCY40" s="3"/>
      <c r="OCZ40" s="3"/>
      <c r="ODA40" s="3"/>
      <c r="ODB40" s="3"/>
      <c r="ODC40" s="3"/>
      <c r="ODD40" s="3"/>
      <c r="ODE40" s="3"/>
      <c r="ODF40" s="3"/>
      <c r="ODG40" s="3"/>
      <c r="ODH40" s="3"/>
      <c r="ODI40" s="3"/>
      <c r="ODJ40" s="3"/>
      <c r="ODK40" s="3"/>
      <c r="ODL40" s="3"/>
      <c r="ODM40" s="3"/>
      <c r="ODN40" s="3"/>
      <c r="ODO40" s="3"/>
      <c r="ODP40" s="3"/>
      <c r="ODQ40" s="3"/>
      <c r="ODR40" s="3"/>
      <c r="ODS40" s="3"/>
      <c r="ODT40" s="3"/>
      <c r="ODU40" s="3"/>
      <c r="ODV40" s="3"/>
      <c r="ODW40" s="3"/>
      <c r="ODX40" s="3"/>
      <c r="ODY40" s="3"/>
      <c r="ODZ40" s="3"/>
      <c r="OEA40" s="3"/>
      <c r="OEB40" s="3"/>
      <c r="OEC40" s="3"/>
      <c r="OED40" s="3"/>
      <c r="OEE40" s="3"/>
      <c r="OEF40" s="3"/>
      <c r="OEG40" s="3"/>
      <c r="OEH40" s="3"/>
      <c r="OEI40" s="3"/>
      <c r="OEJ40" s="3"/>
      <c r="OEK40" s="3"/>
      <c r="OEL40" s="3"/>
      <c r="OEM40" s="3"/>
      <c r="OEN40" s="3"/>
      <c r="OEO40" s="3"/>
      <c r="OEP40" s="3"/>
      <c r="OEQ40" s="3"/>
      <c r="OER40" s="3"/>
      <c r="OES40" s="3"/>
      <c r="OET40" s="3"/>
      <c r="OEU40" s="3"/>
      <c r="OEV40" s="3"/>
      <c r="OEW40" s="3"/>
      <c r="OEX40" s="3"/>
      <c r="OEY40" s="3"/>
      <c r="OEZ40" s="3"/>
      <c r="OFA40" s="3"/>
      <c r="OFB40" s="3"/>
      <c r="OFC40" s="3"/>
      <c r="OFD40" s="3"/>
      <c r="OFE40" s="3"/>
      <c r="OFF40" s="3"/>
      <c r="OFG40" s="3"/>
      <c r="OFH40" s="3"/>
      <c r="OFI40" s="3"/>
      <c r="OFJ40" s="3"/>
      <c r="OFK40" s="3"/>
      <c r="OFL40" s="3"/>
      <c r="OFM40" s="3"/>
      <c r="OFN40" s="3"/>
      <c r="OFO40" s="3"/>
      <c r="OFP40" s="3"/>
      <c r="OFQ40" s="3"/>
      <c r="OFR40" s="3"/>
      <c r="OFS40" s="3"/>
      <c r="OFT40" s="3"/>
      <c r="OFU40" s="3"/>
      <c r="OFV40" s="3"/>
      <c r="OFW40" s="3"/>
      <c r="OFX40" s="3"/>
      <c r="OFY40" s="3"/>
      <c r="OFZ40" s="3"/>
      <c r="OGA40" s="3"/>
      <c r="OGB40" s="3"/>
      <c r="OGC40" s="3"/>
      <c r="OGD40" s="3"/>
      <c r="OGE40" s="3"/>
      <c r="OGF40" s="3"/>
      <c r="OGG40" s="3"/>
      <c r="OGH40" s="3"/>
      <c r="OGI40" s="3"/>
      <c r="OGJ40" s="3"/>
      <c r="OGK40" s="3"/>
      <c r="OGL40" s="3"/>
      <c r="OGM40" s="3"/>
      <c r="OGN40" s="3"/>
      <c r="OGO40" s="3"/>
      <c r="OGP40" s="3"/>
      <c r="OGQ40" s="3"/>
      <c r="OGR40" s="3"/>
      <c r="OGS40" s="3"/>
      <c r="OGT40" s="3"/>
      <c r="OGU40" s="3"/>
      <c r="OGV40" s="3"/>
      <c r="OGW40" s="3"/>
      <c r="OGX40" s="3"/>
      <c r="OGY40" s="3"/>
      <c r="OGZ40" s="3"/>
      <c r="OHA40" s="3"/>
      <c r="OHB40" s="3"/>
      <c r="OHC40" s="3"/>
      <c r="OHD40" s="3"/>
      <c r="OHE40" s="3"/>
      <c r="OHF40" s="3"/>
      <c r="OHG40" s="3"/>
      <c r="OHH40" s="3"/>
      <c r="OHI40" s="3"/>
      <c r="OHJ40" s="3"/>
      <c r="OHK40" s="3"/>
      <c r="OHL40" s="3"/>
      <c r="OHM40" s="3"/>
      <c r="OHN40" s="3"/>
      <c r="OHO40" s="3"/>
      <c r="OHP40" s="3"/>
      <c r="OHQ40" s="3"/>
      <c r="OHR40" s="3"/>
      <c r="OHS40" s="3"/>
      <c r="OHT40" s="3"/>
      <c r="OHU40" s="3"/>
      <c r="OHV40" s="3"/>
      <c r="OHW40" s="3"/>
      <c r="OHX40" s="3"/>
      <c r="OHY40" s="3"/>
      <c r="OHZ40" s="3"/>
      <c r="OIA40" s="3"/>
      <c r="OIB40" s="3"/>
      <c r="OIC40" s="3"/>
      <c r="OID40" s="3"/>
      <c r="OIE40" s="3"/>
      <c r="OIF40" s="3"/>
      <c r="OIG40" s="3"/>
      <c r="OIH40" s="3"/>
      <c r="OII40" s="3"/>
      <c r="OIJ40" s="3"/>
      <c r="OIK40" s="3"/>
      <c r="OIL40" s="3"/>
      <c r="OIM40" s="3"/>
      <c r="OIN40" s="3"/>
      <c r="OIO40" s="3"/>
      <c r="OIP40" s="3"/>
      <c r="OIQ40" s="3"/>
      <c r="OIR40" s="3"/>
      <c r="OIS40" s="3"/>
      <c r="OIT40" s="3"/>
      <c r="OIU40" s="3"/>
      <c r="OIV40" s="3"/>
      <c r="OIW40" s="3"/>
      <c r="OIX40" s="3"/>
      <c r="OIY40" s="3"/>
      <c r="OIZ40" s="3"/>
      <c r="OJA40" s="3"/>
      <c r="OJB40" s="3"/>
      <c r="OJC40" s="3"/>
      <c r="OJD40" s="3"/>
      <c r="OJE40" s="3"/>
      <c r="OJF40" s="3"/>
      <c r="OJG40" s="3"/>
      <c r="OJH40" s="3"/>
      <c r="OJI40" s="3"/>
      <c r="OJJ40" s="3"/>
      <c r="OJK40" s="3"/>
      <c r="OJL40" s="3"/>
      <c r="OJM40" s="3"/>
      <c r="OJN40" s="3"/>
      <c r="OJO40" s="3"/>
      <c r="OJP40" s="3"/>
      <c r="OJQ40" s="3"/>
      <c r="OJR40" s="3"/>
      <c r="OJS40" s="3"/>
      <c r="OJT40" s="3"/>
      <c r="OJU40" s="3"/>
      <c r="OJV40" s="3"/>
      <c r="OJW40" s="3"/>
      <c r="OJX40" s="3"/>
      <c r="OJY40" s="3"/>
      <c r="OJZ40" s="3"/>
      <c r="OKA40" s="3"/>
      <c r="OKB40" s="3"/>
      <c r="OKC40" s="3"/>
      <c r="OKD40" s="3"/>
      <c r="OKE40" s="3"/>
      <c r="OKF40" s="3"/>
      <c r="OKG40" s="3"/>
      <c r="OKH40" s="3"/>
      <c r="OKI40" s="3"/>
      <c r="OKJ40" s="3"/>
      <c r="OKK40" s="3"/>
      <c r="OKL40" s="3"/>
      <c r="OKM40" s="3"/>
      <c r="OKN40" s="3"/>
      <c r="OKO40" s="3"/>
      <c r="OKP40" s="3"/>
      <c r="OKQ40" s="3"/>
      <c r="OKR40" s="3"/>
      <c r="OKS40" s="3"/>
      <c r="OKT40" s="3"/>
      <c r="OKU40" s="3"/>
      <c r="OKV40" s="3"/>
      <c r="OKW40" s="3"/>
      <c r="OKX40" s="3"/>
      <c r="OKY40" s="3"/>
      <c r="OKZ40" s="3"/>
      <c r="OLA40" s="3"/>
      <c r="OLB40" s="3"/>
      <c r="OLC40" s="3"/>
      <c r="OLD40" s="3"/>
      <c r="OLE40" s="3"/>
      <c r="OLF40" s="3"/>
      <c r="OLG40" s="3"/>
      <c r="OLH40" s="3"/>
      <c r="OLI40" s="3"/>
      <c r="OLJ40" s="3"/>
      <c r="OLK40" s="3"/>
      <c r="OLL40" s="3"/>
      <c r="OLM40" s="3"/>
      <c r="OLN40" s="3"/>
      <c r="OLO40" s="3"/>
      <c r="OLP40" s="3"/>
      <c r="OLQ40" s="3"/>
      <c r="OLR40" s="3"/>
      <c r="OLS40" s="3"/>
      <c r="OLT40" s="3"/>
      <c r="OLU40" s="3"/>
      <c r="OLV40" s="3"/>
      <c r="OLW40" s="3"/>
      <c r="OLX40" s="3"/>
      <c r="OLY40" s="3"/>
      <c r="OLZ40" s="3"/>
      <c r="OMA40" s="3"/>
      <c r="OMB40" s="3"/>
      <c r="OMC40" s="3"/>
      <c r="OMD40" s="3"/>
      <c r="OME40" s="3"/>
      <c r="OMF40" s="3"/>
      <c r="OMG40" s="3"/>
      <c r="OMH40" s="3"/>
      <c r="OMI40" s="3"/>
      <c r="OMJ40" s="3"/>
      <c r="OMK40" s="3"/>
      <c r="OML40" s="3"/>
      <c r="OMM40" s="3"/>
      <c r="OMN40" s="3"/>
      <c r="OMO40" s="3"/>
      <c r="OMP40" s="3"/>
      <c r="OMQ40" s="3"/>
      <c r="OMR40" s="3"/>
      <c r="OMS40" s="3"/>
      <c r="OMT40" s="3"/>
      <c r="OMU40" s="3"/>
      <c r="OMV40" s="3"/>
      <c r="OMW40" s="3"/>
      <c r="OMX40" s="3"/>
      <c r="OMY40" s="3"/>
      <c r="OMZ40" s="3"/>
      <c r="ONA40" s="3"/>
      <c r="ONB40" s="3"/>
      <c r="ONC40" s="3"/>
      <c r="OND40" s="3"/>
      <c r="ONE40" s="3"/>
      <c r="ONF40" s="3"/>
      <c r="ONG40" s="3"/>
      <c r="ONH40" s="3"/>
      <c r="ONI40" s="3"/>
      <c r="ONJ40" s="3"/>
      <c r="ONK40" s="3"/>
      <c r="ONL40" s="3"/>
      <c r="ONM40" s="3"/>
      <c r="ONN40" s="3"/>
      <c r="ONO40" s="3"/>
      <c r="ONP40" s="3"/>
      <c r="ONQ40" s="3"/>
      <c r="ONR40" s="3"/>
      <c r="ONS40" s="3"/>
      <c r="ONT40" s="3"/>
      <c r="ONU40" s="3"/>
      <c r="ONV40" s="3"/>
      <c r="ONW40" s="3"/>
      <c r="ONX40" s="3"/>
      <c r="ONY40" s="3"/>
      <c r="ONZ40" s="3"/>
      <c r="OOA40" s="3"/>
      <c r="OOB40" s="3"/>
      <c r="OOC40" s="3"/>
      <c r="OOD40" s="3"/>
      <c r="OOE40" s="3"/>
      <c r="OOF40" s="3"/>
      <c r="OOG40" s="3"/>
      <c r="OOH40" s="3"/>
      <c r="OOI40" s="3"/>
      <c r="OOJ40" s="3"/>
      <c r="OOK40" s="3"/>
      <c r="OOL40" s="3"/>
      <c r="OOM40" s="3"/>
      <c r="OON40" s="3"/>
      <c r="OOO40" s="3"/>
      <c r="OOP40" s="3"/>
      <c r="OOQ40" s="3"/>
      <c r="OOR40" s="3"/>
      <c r="OOS40" s="3"/>
      <c r="OOT40" s="3"/>
      <c r="OOU40" s="3"/>
      <c r="OOV40" s="3"/>
      <c r="OOW40" s="3"/>
      <c r="OOX40" s="3"/>
      <c r="OOY40" s="3"/>
      <c r="OOZ40" s="3"/>
      <c r="OPA40" s="3"/>
      <c r="OPB40" s="3"/>
      <c r="OPC40" s="3"/>
      <c r="OPD40" s="3"/>
      <c r="OPE40" s="3"/>
      <c r="OPF40" s="3"/>
      <c r="OPG40" s="3"/>
      <c r="OPH40" s="3"/>
      <c r="OPI40" s="3"/>
      <c r="OPJ40" s="3"/>
      <c r="OPK40" s="3"/>
      <c r="OPL40" s="3"/>
      <c r="OPM40" s="3"/>
      <c r="OPN40" s="3"/>
      <c r="OPO40" s="3"/>
      <c r="OPP40" s="3"/>
      <c r="OPQ40" s="3"/>
      <c r="OPR40" s="3"/>
      <c r="OPS40" s="3"/>
      <c r="OPT40" s="3"/>
      <c r="OPU40" s="3"/>
      <c r="OPV40" s="3"/>
      <c r="OPW40" s="3"/>
      <c r="OPX40" s="3"/>
      <c r="OPY40" s="3"/>
      <c r="OPZ40" s="3"/>
      <c r="OQA40" s="3"/>
      <c r="OQB40" s="3"/>
      <c r="OQC40" s="3"/>
      <c r="OQD40" s="3"/>
      <c r="OQE40" s="3"/>
      <c r="OQF40" s="3"/>
      <c r="OQG40" s="3"/>
      <c r="OQH40" s="3"/>
      <c r="OQI40" s="3"/>
      <c r="OQJ40" s="3"/>
      <c r="OQK40" s="3"/>
      <c r="OQL40" s="3"/>
      <c r="OQM40" s="3"/>
      <c r="OQN40" s="3"/>
      <c r="OQO40" s="3"/>
      <c r="OQP40" s="3"/>
      <c r="OQQ40" s="3"/>
      <c r="OQR40" s="3"/>
      <c r="OQS40" s="3"/>
      <c r="OQT40" s="3"/>
      <c r="OQU40" s="3"/>
      <c r="OQV40" s="3"/>
      <c r="OQW40" s="3"/>
      <c r="OQX40" s="3"/>
      <c r="OQY40" s="3"/>
      <c r="OQZ40" s="3"/>
      <c r="ORA40" s="3"/>
      <c r="ORB40" s="3"/>
      <c r="ORC40" s="3"/>
      <c r="ORD40" s="3"/>
      <c r="ORE40" s="3"/>
      <c r="ORF40" s="3"/>
      <c r="ORG40" s="3"/>
      <c r="ORH40" s="3"/>
      <c r="ORI40" s="3"/>
      <c r="ORJ40" s="3"/>
      <c r="ORK40" s="3"/>
      <c r="ORL40" s="3"/>
      <c r="ORM40" s="3"/>
      <c r="ORN40" s="3"/>
      <c r="ORO40" s="3"/>
      <c r="ORP40" s="3"/>
      <c r="ORQ40" s="3"/>
      <c r="ORR40" s="3"/>
      <c r="ORS40" s="3"/>
      <c r="ORT40" s="3"/>
      <c r="ORU40" s="3"/>
      <c r="ORV40" s="3"/>
      <c r="ORW40" s="3"/>
      <c r="ORX40" s="3"/>
      <c r="ORY40" s="3"/>
      <c r="ORZ40" s="3"/>
      <c r="OSA40" s="3"/>
      <c r="OSB40" s="3"/>
      <c r="OSC40" s="3"/>
      <c r="OSD40" s="3"/>
      <c r="OSE40" s="3"/>
      <c r="OSF40" s="3"/>
      <c r="OSG40" s="3"/>
      <c r="OSH40" s="3"/>
      <c r="OSI40" s="3"/>
      <c r="OSJ40" s="3"/>
      <c r="OSK40" s="3"/>
      <c r="OSL40" s="3"/>
      <c r="OSM40" s="3"/>
      <c r="OSN40" s="3"/>
      <c r="OSO40" s="3"/>
      <c r="OSP40" s="3"/>
      <c r="OSQ40" s="3"/>
      <c r="OSR40" s="3"/>
      <c r="OSS40" s="3"/>
      <c r="OST40" s="3"/>
      <c r="OSU40" s="3"/>
      <c r="OSV40" s="3"/>
      <c r="OSW40" s="3"/>
      <c r="OSX40" s="3"/>
      <c r="OSY40" s="3"/>
      <c r="OSZ40" s="3"/>
      <c r="OTA40" s="3"/>
      <c r="OTB40" s="3"/>
      <c r="OTC40" s="3"/>
      <c r="OTD40" s="3"/>
      <c r="OTE40" s="3"/>
      <c r="OTF40" s="3"/>
      <c r="OTG40" s="3"/>
      <c r="OTH40" s="3"/>
      <c r="OTI40" s="3"/>
      <c r="OTJ40" s="3"/>
      <c r="OTK40" s="3"/>
      <c r="OTL40" s="3"/>
      <c r="OTM40" s="3"/>
      <c r="OTN40" s="3"/>
      <c r="OTO40" s="3"/>
      <c r="OTP40" s="3"/>
      <c r="OTQ40" s="3"/>
      <c r="OTR40" s="3"/>
      <c r="OTS40" s="3"/>
      <c r="OTT40" s="3"/>
      <c r="OTU40" s="3"/>
      <c r="OTV40" s="3"/>
      <c r="OTW40" s="3"/>
      <c r="OTX40" s="3"/>
      <c r="OTY40" s="3"/>
      <c r="OTZ40" s="3"/>
      <c r="OUA40" s="3"/>
      <c r="OUB40" s="3"/>
      <c r="OUC40" s="3"/>
      <c r="OUD40" s="3"/>
      <c r="OUE40" s="3"/>
      <c r="OUF40" s="3"/>
      <c r="OUG40" s="3"/>
      <c r="OUH40" s="3"/>
      <c r="OUI40" s="3"/>
      <c r="OUJ40" s="3"/>
      <c r="OUK40" s="3"/>
      <c r="OUL40" s="3"/>
      <c r="OUM40" s="3"/>
      <c r="OUN40" s="3"/>
      <c r="OUO40" s="3"/>
      <c r="OUP40" s="3"/>
      <c r="OUQ40" s="3"/>
      <c r="OUR40" s="3"/>
      <c r="OUS40" s="3"/>
      <c r="OUT40" s="3"/>
      <c r="OUU40" s="3"/>
      <c r="OUV40" s="3"/>
      <c r="OUW40" s="3"/>
      <c r="OUX40" s="3"/>
      <c r="OUY40" s="3"/>
      <c r="OUZ40" s="3"/>
      <c r="OVA40" s="3"/>
      <c r="OVB40" s="3"/>
      <c r="OVC40" s="3"/>
      <c r="OVD40" s="3"/>
      <c r="OVE40" s="3"/>
      <c r="OVF40" s="3"/>
      <c r="OVG40" s="3"/>
      <c r="OVH40" s="3"/>
      <c r="OVI40" s="3"/>
      <c r="OVJ40" s="3"/>
      <c r="OVK40" s="3"/>
      <c r="OVL40" s="3"/>
      <c r="OVM40" s="3"/>
      <c r="OVN40" s="3"/>
      <c r="OVO40" s="3"/>
      <c r="OVP40" s="3"/>
      <c r="OVQ40" s="3"/>
      <c r="OVR40" s="3"/>
      <c r="OVS40" s="3"/>
      <c r="OVT40" s="3"/>
      <c r="OVU40" s="3"/>
      <c r="OVV40" s="3"/>
      <c r="OVW40" s="3"/>
      <c r="OVX40" s="3"/>
      <c r="OVY40" s="3"/>
      <c r="OVZ40" s="3"/>
      <c r="OWA40" s="3"/>
      <c r="OWB40" s="3"/>
      <c r="OWC40" s="3"/>
      <c r="OWD40" s="3"/>
      <c r="OWE40" s="3"/>
      <c r="OWF40" s="3"/>
      <c r="OWG40" s="3"/>
      <c r="OWH40" s="3"/>
      <c r="OWI40" s="3"/>
      <c r="OWJ40" s="3"/>
      <c r="OWK40" s="3"/>
      <c r="OWL40" s="3"/>
      <c r="OWM40" s="3"/>
      <c r="OWN40" s="3"/>
      <c r="OWO40" s="3"/>
      <c r="OWP40" s="3"/>
      <c r="OWQ40" s="3"/>
      <c r="OWR40" s="3"/>
      <c r="OWS40" s="3"/>
      <c r="OWT40" s="3"/>
      <c r="OWU40" s="3"/>
      <c r="OWV40" s="3"/>
      <c r="OWW40" s="3"/>
      <c r="OWX40" s="3"/>
      <c r="OWY40" s="3"/>
      <c r="OWZ40" s="3"/>
      <c r="OXA40" s="3"/>
      <c r="OXB40" s="3"/>
      <c r="OXC40" s="3"/>
      <c r="OXD40" s="3"/>
      <c r="OXE40" s="3"/>
      <c r="OXF40" s="3"/>
      <c r="OXG40" s="3"/>
      <c r="OXH40" s="3"/>
      <c r="OXI40" s="3"/>
      <c r="OXJ40" s="3"/>
      <c r="OXK40" s="3"/>
      <c r="OXL40" s="3"/>
      <c r="OXM40" s="3"/>
      <c r="OXN40" s="3"/>
      <c r="OXO40" s="3"/>
      <c r="OXP40" s="3"/>
      <c r="OXQ40" s="3"/>
      <c r="OXR40" s="3"/>
      <c r="OXS40" s="3"/>
      <c r="OXT40" s="3"/>
      <c r="OXU40" s="3"/>
      <c r="OXV40" s="3"/>
      <c r="OXW40" s="3"/>
      <c r="OXX40" s="3"/>
      <c r="OXY40" s="3"/>
      <c r="OXZ40" s="3"/>
      <c r="OYA40" s="3"/>
      <c r="OYB40" s="3"/>
      <c r="OYC40" s="3"/>
      <c r="OYD40" s="3"/>
      <c r="OYE40" s="3"/>
      <c r="OYF40" s="3"/>
      <c r="OYG40" s="3"/>
      <c r="OYH40" s="3"/>
      <c r="OYI40" s="3"/>
      <c r="OYJ40" s="3"/>
      <c r="OYK40" s="3"/>
      <c r="OYL40" s="3"/>
      <c r="OYM40" s="3"/>
      <c r="OYN40" s="3"/>
      <c r="OYO40" s="3"/>
      <c r="OYP40" s="3"/>
      <c r="OYQ40" s="3"/>
      <c r="OYR40" s="3"/>
      <c r="OYS40" s="3"/>
      <c r="OYT40" s="3"/>
      <c r="OYU40" s="3"/>
      <c r="OYV40" s="3"/>
      <c r="OYW40" s="3"/>
      <c r="OYX40" s="3"/>
      <c r="OYY40" s="3"/>
      <c r="OYZ40" s="3"/>
      <c r="OZA40" s="3"/>
      <c r="OZB40" s="3"/>
      <c r="OZC40" s="3"/>
      <c r="OZD40" s="3"/>
      <c r="OZE40" s="3"/>
      <c r="OZF40" s="3"/>
      <c r="OZG40" s="3"/>
      <c r="OZH40" s="3"/>
      <c r="OZI40" s="3"/>
      <c r="OZJ40" s="3"/>
      <c r="OZK40" s="3"/>
      <c r="OZL40" s="3"/>
      <c r="OZM40" s="3"/>
      <c r="OZN40" s="3"/>
      <c r="OZO40" s="3"/>
      <c r="OZP40" s="3"/>
      <c r="OZQ40" s="3"/>
      <c r="OZR40" s="3"/>
      <c r="OZS40" s="3"/>
      <c r="OZT40" s="3"/>
      <c r="OZU40" s="3"/>
      <c r="OZV40" s="3"/>
      <c r="OZW40" s="3"/>
      <c r="OZX40" s="3"/>
      <c r="OZY40" s="3"/>
      <c r="OZZ40" s="3"/>
      <c r="PAA40" s="3"/>
      <c r="PAB40" s="3"/>
      <c r="PAC40" s="3"/>
      <c r="PAD40" s="3"/>
      <c r="PAE40" s="3"/>
      <c r="PAF40" s="3"/>
      <c r="PAG40" s="3"/>
      <c r="PAH40" s="3"/>
      <c r="PAI40" s="3"/>
      <c r="PAJ40" s="3"/>
      <c r="PAK40" s="3"/>
      <c r="PAL40" s="3"/>
      <c r="PAM40" s="3"/>
      <c r="PAN40" s="3"/>
      <c r="PAO40" s="3"/>
      <c r="PAP40" s="3"/>
      <c r="PAQ40" s="3"/>
      <c r="PAR40" s="3"/>
      <c r="PAS40" s="3"/>
      <c r="PAT40" s="3"/>
      <c r="PAU40" s="3"/>
      <c r="PAV40" s="3"/>
      <c r="PAW40" s="3"/>
      <c r="PAX40" s="3"/>
      <c r="PAY40" s="3"/>
      <c r="PAZ40" s="3"/>
      <c r="PBA40" s="3"/>
      <c r="PBB40" s="3"/>
      <c r="PBC40" s="3"/>
      <c r="PBD40" s="3"/>
      <c r="PBE40" s="3"/>
      <c r="PBF40" s="3"/>
      <c r="PBG40" s="3"/>
      <c r="PBH40" s="3"/>
      <c r="PBI40" s="3"/>
      <c r="PBJ40" s="3"/>
      <c r="PBK40" s="3"/>
      <c r="PBL40" s="3"/>
      <c r="PBM40" s="3"/>
      <c r="PBN40" s="3"/>
      <c r="PBO40" s="3"/>
      <c r="PBP40" s="3"/>
      <c r="PBQ40" s="3"/>
      <c r="PBR40" s="3"/>
      <c r="PBS40" s="3"/>
      <c r="PBT40" s="3"/>
      <c r="PBU40" s="3"/>
      <c r="PBV40" s="3"/>
      <c r="PBW40" s="3"/>
      <c r="PBX40" s="3"/>
      <c r="PBY40" s="3"/>
      <c r="PBZ40" s="3"/>
      <c r="PCA40" s="3"/>
      <c r="PCB40" s="3"/>
      <c r="PCC40" s="3"/>
      <c r="PCD40" s="3"/>
      <c r="PCE40" s="3"/>
      <c r="PCF40" s="3"/>
      <c r="PCG40" s="3"/>
      <c r="PCH40" s="3"/>
      <c r="PCI40" s="3"/>
      <c r="PCJ40" s="3"/>
      <c r="PCK40" s="3"/>
      <c r="PCL40" s="3"/>
      <c r="PCM40" s="3"/>
      <c r="PCN40" s="3"/>
      <c r="PCO40" s="3"/>
      <c r="PCP40" s="3"/>
      <c r="PCQ40" s="3"/>
      <c r="PCR40" s="3"/>
      <c r="PCS40" s="3"/>
      <c r="PCT40" s="3"/>
      <c r="PCU40" s="3"/>
      <c r="PCV40" s="3"/>
      <c r="PCW40" s="3"/>
      <c r="PCX40" s="3"/>
      <c r="PCY40" s="3"/>
      <c r="PCZ40" s="3"/>
      <c r="PDA40" s="3"/>
      <c r="PDB40" s="3"/>
      <c r="PDC40" s="3"/>
      <c r="PDD40" s="3"/>
      <c r="PDE40" s="3"/>
      <c r="PDF40" s="3"/>
      <c r="PDG40" s="3"/>
      <c r="PDH40" s="3"/>
      <c r="PDI40" s="3"/>
      <c r="PDJ40" s="3"/>
      <c r="PDK40" s="3"/>
      <c r="PDL40" s="3"/>
      <c r="PDM40" s="3"/>
      <c r="PDN40" s="3"/>
      <c r="PDO40" s="3"/>
      <c r="PDP40" s="3"/>
      <c r="PDQ40" s="3"/>
      <c r="PDR40" s="3"/>
      <c r="PDS40" s="3"/>
      <c r="PDT40" s="3"/>
      <c r="PDU40" s="3"/>
      <c r="PDV40" s="3"/>
      <c r="PDW40" s="3"/>
      <c r="PDX40" s="3"/>
      <c r="PDY40" s="3"/>
      <c r="PDZ40" s="3"/>
      <c r="PEA40" s="3"/>
      <c r="PEB40" s="3"/>
      <c r="PEC40" s="3"/>
      <c r="PED40" s="3"/>
      <c r="PEE40" s="3"/>
      <c r="PEF40" s="3"/>
      <c r="PEG40" s="3"/>
      <c r="PEH40" s="3"/>
      <c r="PEI40" s="3"/>
      <c r="PEJ40" s="3"/>
      <c r="PEK40" s="3"/>
      <c r="PEL40" s="3"/>
      <c r="PEM40" s="3"/>
      <c r="PEN40" s="3"/>
      <c r="PEO40" s="3"/>
      <c r="PEP40" s="3"/>
      <c r="PEQ40" s="3"/>
      <c r="PER40" s="3"/>
      <c r="PES40" s="3"/>
      <c r="PET40" s="3"/>
      <c r="PEU40" s="3"/>
      <c r="PEV40" s="3"/>
      <c r="PEW40" s="3"/>
      <c r="PEX40" s="3"/>
      <c r="PEY40" s="3"/>
      <c r="PEZ40" s="3"/>
      <c r="PFA40" s="3"/>
      <c r="PFB40" s="3"/>
      <c r="PFC40" s="3"/>
      <c r="PFD40" s="3"/>
      <c r="PFE40" s="3"/>
      <c r="PFF40" s="3"/>
      <c r="PFG40" s="3"/>
      <c r="PFH40" s="3"/>
      <c r="PFI40" s="3"/>
      <c r="PFJ40" s="3"/>
      <c r="PFK40" s="3"/>
      <c r="PFL40" s="3"/>
      <c r="PFM40" s="3"/>
      <c r="PFN40" s="3"/>
      <c r="PFO40" s="3"/>
      <c r="PFP40" s="3"/>
      <c r="PFQ40" s="3"/>
      <c r="PFR40" s="3"/>
      <c r="PFS40" s="3"/>
      <c r="PFT40" s="3"/>
      <c r="PFU40" s="3"/>
      <c r="PFV40" s="3"/>
      <c r="PFW40" s="3"/>
      <c r="PFX40" s="3"/>
      <c r="PFY40" s="3"/>
      <c r="PFZ40" s="3"/>
      <c r="PGA40" s="3"/>
      <c r="PGB40" s="3"/>
      <c r="PGC40" s="3"/>
      <c r="PGD40" s="3"/>
      <c r="PGE40" s="3"/>
      <c r="PGF40" s="3"/>
      <c r="PGG40" s="3"/>
      <c r="PGH40" s="3"/>
      <c r="PGI40" s="3"/>
      <c r="PGJ40" s="3"/>
      <c r="PGK40" s="3"/>
      <c r="PGL40" s="3"/>
      <c r="PGM40" s="3"/>
      <c r="PGN40" s="3"/>
      <c r="PGO40" s="3"/>
      <c r="PGP40" s="3"/>
      <c r="PGQ40" s="3"/>
      <c r="PGR40" s="3"/>
      <c r="PGS40" s="3"/>
      <c r="PGT40" s="3"/>
      <c r="PGU40" s="3"/>
      <c r="PGV40" s="3"/>
      <c r="PGW40" s="3"/>
      <c r="PGX40" s="3"/>
      <c r="PGY40" s="3"/>
      <c r="PGZ40" s="3"/>
      <c r="PHA40" s="3"/>
      <c r="PHB40" s="3"/>
      <c r="PHC40" s="3"/>
      <c r="PHD40" s="3"/>
      <c r="PHE40" s="3"/>
      <c r="PHF40" s="3"/>
      <c r="PHG40" s="3"/>
      <c r="PHH40" s="3"/>
      <c r="PHI40" s="3"/>
      <c r="PHJ40" s="3"/>
      <c r="PHK40" s="3"/>
      <c r="PHL40" s="3"/>
      <c r="PHM40" s="3"/>
      <c r="PHN40" s="3"/>
      <c r="PHO40" s="3"/>
      <c r="PHP40" s="3"/>
      <c r="PHQ40" s="3"/>
      <c r="PHR40" s="3"/>
      <c r="PHS40" s="3"/>
      <c r="PHT40" s="3"/>
      <c r="PHU40" s="3"/>
      <c r="PHV40" s="3"/>
      <c r="PHW40" s="3"/>
      <c r="PHX40" s="3"/>
      <c r="PHY40" s="3"/>
      <c r="PHZ40" s="3"/>
      <c r="PIA40" s="3"/>
      <c r="PIB40" s="3"/>
      <c r="PIC40" s="3"/>
      <c r="PID40" s="3"/>
      <c r="PIE40" s="3"/>
      <c r="PIF40" s="3"/>
      <c r="PIG40" s="3"/>
      <c r="PIH40" s="3"/>
      <c r="PII40" s="3"/>
      <c r="PIJ40" s="3"/>
      <c r="PIK40" s="3"/>
      <c r="PIL40" s="3"/>
      <c r="PIM40" s="3"/>
      <c r="PIN40" s="3"/>
      <c r="PIO40" s="3"/>
      <c r="PIP40" s="3"/>
      <c r="PIQ40" s="3"/>
      <c r="PIR40" s="3"/>
      <c r="PIS40" s="3"/>
      <c r="PIT40" s="3"/>
      <c r="PIU40" s="3"/>
      <c r="PIV40" s="3"/>
      <c r="PIW40" s="3"/>
      <c r="PIX40" s="3"/>
      <c r="PIY40" s="3"/>
      <c r="PIZ40" s="3"/>
      <c r="PJA40" s="3"/>
      <c r="PJB40" s="3"/>
      <c r="PJC40" s="3"/>
      <c r="PJD40" s="3"/>
      <c r="PJE40" s="3"/>
      <c r="PJF40" s="3"/>
      <c r="PJG40" s="3"/>
      <c r="PJH40" s="3"/>
      <c r="PJI40" s="3"/>
      <c r="PJJ40" s="3"/>
      <c r="PJK40" s="3"/>
      <c r="PJL40" s="3"/>
      <c r="PJM40" s="3"/>
      <c r="PJN40" s="3"/>
      <c r="PJO40" s="3"/>
      <c r="PJP40" s="3"/>
      <c r="PJQ40" s="3"/>
      <c r="PJR40" s="3"/>
      <c r="PJS40" s="3"/>
      <c r="PJT40" s="3"/>
      <c r="PJU40" s="3"/>
      <c r="PJV40" s="3"/>
      <c r="PJW40" s="3"/>
      <c r="PJX40" s="3"/>
      <c r="PJY40" s="3"/>
      <c r="PJZ40" s="3"/>
      <c r="PKA40" s="3"/>
      <c r="PKB40" s="3"/>
      <c r="PKC40" s="3"/>
      <c r="PKD40" s="3"/>
      <c r="PKE40" s="3"/>
      <c r="PKF40" s="3"/>
      <c r="PKG40" s="3"/>
      <c r="PKH40" s="3"/>
      <c r="PKI40" s="3"/>
      <c r="PKJ40" s="3"/>
      <c r="PKK40" s="3"/>
      <c r="PKL40" s="3"/>
      <c r="PKM40" s="3"/>
      <c r="PKN40" s="3"/>
      <c r="PKO40" s="3"/>
      <c r="PKP40" s="3"/>
      <c r="PKQ40" s="3"/>
      <c r="PKR40" s="3"/>
      <c r="PKS40" s="3"/>
      <c r="PKT40" s="3"/>
      <c r="PKU40" s="3"/>
      <c r="PKV40" s="3"/>
      <c r="PKW40" s="3"/>
      <c r="PKX40" s="3"/>
      <c r="PKY40" s="3"/>
      <c r="PKZ40" s="3"/>
      <c r="PLA40" s="3"/>
      <c r="PLB40" s="3"/>
      <c r="PLC40" s="3"/>
      <c r="PLD40" s="3"/>
      <c r="PLE40" s="3"/>
      <c r="PLF40" s="3"/>
      <c r="PLG40" s="3"/>
      <c r="PLH40" s="3"/>
      <c r="PLI40" s="3"/>
      <c r="PLJ40" s="3"/>
      <c r="PLK40" s="3"/>
      <c r="PLL40" s="3"/>
      <c r="PLM40" s="3"/>
      <c r="PLN40" s="3"/>
      <c r="PLO40" s="3"/>
      <c r="PLP40" s="3"/>
      <c r="PLQ40" s="3"/>
      <c r="PLR40" s="3"/>
      <c r="PLS40" s="3"/>
      <c r="PLT40" s="3"/>
      <c r="PLU40" s="3"/>
      <c r="PLV40" s="3"/>
      <c r="PLW40" s="3"/>
      <c r="PLX40" s="3"/>
      <c r="PLY40" s="3"/>
      <c r="PLZ40" s="3"/>
      <c r="PMA40" s="3"/>
      <c r="PMB40" s="3"/>
      <c r="PMC40" s="3"/>
      <c r="PMD40" s="3"/>
      <c r="PME40" s="3"/>
      <c r="PMF40" s="3"/>
      <c r="PMG40" s="3"/>
      <c r="PMH40" s="3"/>
      <c r="PMI40" s="3"/>
      <c r="PMJ40" s="3"/>
      <c r="PMK40" s="3"/>
      <c r="PML40" s="3"/>
      <c r="PMM40" s="3"/>
      <c r="PMN40" s="3"/>
      <c r="PMO40" s="3"/>
      <c r="PMP40" s="3"/>
      <c r="PMQ40" s="3"/>
      <c r="PMR40" s="3"/>
      <c r="PMS40" s="3"/>
      <c r="PMT40" s="3"/>
      <c r="PMU40" s="3"/>
      <c r="PMV40" s="3"/>
      <c r="PMW40" s="3"/>
      <c r="PMX40" s="3"/>
      <c r="PMY40" s="3"/>
      <c r="PMZ40" s="3"/>
      <c r="PNA40" s="3"/>
      <c r="PNB40" s="3"/>
      <c r="PNC40" s="3"/>
      <c r="PND40" s="3"/>
      <c r="PNE40" s="3"/>
      <c r="PNF40" s="3"/>
      <c r="PNG40" s="3"/>
      <c r="PNH40" s="3"/>
      <c r="PNI40" s="3"/>
      <c r="PNJ40" s="3"/>
      <c r="PNK40" s="3"/>
      <c r="PNL40" s="3"/>
      <c r="PNM40" s="3"/>
      <c r="PNN40" s="3"/>
      <c r="PNO40" s="3"/>
      <c r="PNP40" s="3"/>
      <c r="PNQ40" s="3"/>
      <c r="PNR40" s="3"/>
      <c r="PNS40" s="3"/>
      <c r="PNT40" s="3"/>
      <c r="PNU40" s="3"/>
      <c r="PNV40" s="3"/>
      <c r="PNW40" s="3"/>
      <c r="PNX40" s="3"/>
      <c r="PNY40" s="3"/>
      <c r="PNZ40" s="3"/>
      <c r="POA40" s="3"/>
      <c r="POB40" s="3"/>
      <c r="POC40" s="3"/>
      <c r="POD40" s="3"/>
      <c r="POE40" s="3"/>
      <c r="POF40" s="3"/>
      <c r="POG40" s="3"/>
      <c r="POH40" s="3"/>
      <c r="POI40" s="3"/>
      <c r="POJ40" s="3"/>
      <c r="POK40" s="3"/>
      <c r="POL40" s="3"/>
      <c r="POM40" s="3"/>
      <c r="PON40" s="3"/>
      <c r="POO40" s="3"/>
      <c r="POP40" s="3"/>
      <c r="POQ40" s="3"/>
      <c r="POR40" s="3"/>
      <c r="POS40" s="3"/>
      <c r="POT40" s="3"/>
      <c r="POU40" s="3"/>
      <c r="POV40" s="3"/>
      <c r="POW40" s="3"/>
      <c r="POX40" s="3"/>
      <c r="POY40" s="3"/>
      <c r="POZ40" s="3"/>
      <c r="PPA40" s="3"/>
      <c r="PPB40" s="3"/>
      <c r="PPC40" s="3"/>
      <c r="PPD40" s="3"/>
      <c r="PPE40" s="3"/>
      <c r="PPF40" s="3"/>
      <c r="PPG40" s="3"/>
      <c r="PPH40" s="3"/>
      <c r="PPI40" s="3"/>
      <c r="PPJ40" s="3"/>
      <c r="PPK40" s="3"/>
      <c r="PPL40" s="3"/>
      <c r="PPM40" s="3"/>
      <c r="PPN40" s="3"/>
      <c r="PPO40" s="3"/>
      <c r="PPP40" s="3"/>
      <c r="PPQ40" s="3"/>
      <c r="PPR40" s="3"/>
      <c r="PPS40" s="3"/>
      <c r="PPT40" s="3"/>
      <c r="PPU40" s="3"/>
      <c r="PPV40" s="3"/>
      <c r="PPW40" s="3"/>
      <c r="PPX40" s="3"/>
      <c r="PPY40" s="3"/>
      <c r="PPZ40" s="3"/>
      <c r="PQA40" s="3"/>
      <c r="PQB40" s="3"/>
      <c r="PQC40" s="3"/>
      <c r="PQD40" s="3"/>
      <c r="PQE40" s="3"/>
      <c r="PQF40" s="3"/>
      <c r="PQG40" s="3"/>
      <c r="PQH40" s="3"/>
      <c r="PQI40" s="3"/>
      <c r="PQJ40" s="3"/>
      <c r="PQK40" s="3"/>
      <c r="PQL40" s="3"/>
      <c r="PQM40" s="3"/>
      <c r="PQN40" s="3"/>
      <c r="PQO40" s="3"/>
      <c r="PQP40" s="3"/>
      <c r="PQQ40" s="3"/>
      <c r="PQR40" s="3"/>
      <c r="PQS40" s="3"/>
      <c r="PQT40" s="3"/>
      <c r="PQU40" s="3"/>
      <c r="PQV40" s="3"/>
      <c r="PQW40" s="3"/>
      <c r="PQX40" s="3"/>
      <c r="PQY40" s="3"/>
      <c r="PQZ40" s="3"/>
      <c r="PRA40" s="3"/>
      <c r="PRB40" s="3"/>
      <c r="PRC40" s="3"/>
      <c r="PRD40" s="3"/>
      <c r="PRE40" s="3"/>
      <c r="PRF40" s="3"/>
      <c r="PRG40" s="3"/>
      <c r="PRH40" s="3"/>
      <c r="PRI40" s="3"/>
      <c r="PRJ40" s="3"/>
      <c r="PRK40" s="3"/>
      <c r="PRL40" s="3"/>
      <c r="PRM40" s="3"/>
      <c r="PRN40" s="3"/>
      <c r="PRO40" s="3"/>
      <c r="PRP40" s="3"/>
      <c r="PRQ40" s="3"/>
      <c r="PRR40" s="3"/>
      <c r="PRS40" s="3"/>
      <c r="PRT40" s="3"/>
      <c r="PRU40" s="3"/>
      <c r="PRV40" s="3"/>
      <c r="PRW40" s="3"/>
      <c r="PRX40" s="3"/>
      <c r="PRY40" s="3"/>
      <c r="PRZ40" s="3"/>
      <c r="PSA40" s="3"/>
      <c r="PSB40" s="3"/>
      <c r="PSC40" s="3"/>
      <c r="PSD40" s="3"/>
      <c r="PSE40" s="3"/>
      <c r="PSF40" s="3"/>
      <c r="PSG40" s="3"/>
      <c r="PSH40" s="3"/>
      <c r="PSI40" s="3"/>
      <c r="PSJ40" s="3"/>
      <c r="PSK40" s="3"/>
      <c r="PSL40" s="3"/>
      <c r="PSM40" s="3"/>
      <c r="PSN40" s="3"/>
      <c r="PSO40" s="3"/>
      <c r="PSP40" s="3"/>
      <c r="PSQ40" s="3"/>
      <c r="PSR40" s="3"/>
      <c r="PSS40" s="3"/>
      <c r="PST40" s="3"/>
      <c r="PSU40" s="3"/>
      <c r="PSV40" s="3"/>
      <c r="PSW40" s="3"/>
      <c r="PSX40" s="3"/>
      <c r="PSY40" s="3"/>
      <c r="PSZ40" s="3"/>
      <c r="PTA40" s="3"/>
      <c r="PTB40" s="3"/>
      <c r="PTC40" s="3"/>
      <c r="PTD40" s="3"/>
      <c r="PTE40" s="3"/>
      <c r="PTF40" s="3"/>
      <c r="PTG40" s="3"/>
      <c r="PTH40" s="3"/>
      <c r="PTI40" s="3"/>
      <c r="PTJ40" s="3"/>
      <c r="PTK40" s="3"/>
      <c r="PTL40" s="3"/>
      <c r="PTM40" s="3"/>
      <c r="PTN40" s="3"/>
      <c r="PTO40" s="3"/>
      <c r="PTP40" s="3"/>
      <c r="PTQ40" s="3"/>
      <c r="PTR40" s="3"/>
      <c r="PTS40" s="3"/>
      <c r="PTT40" s="3"/>
      <c r="PTU40" s="3"/>
      <c r="PTV40" s="3"/>
      <c r="PTW40" s="3"/>
      <c r="PTX40" s="3"/>
      <c r="PTY40" s="3"/>
      <c r="PTZ40" s="3"/>
      <c r="PUA40" s="3"/>
      <c r="PUB40" s="3"/>
      <c r="PUC40" s="3"/>
      <c r="PUD40" s="3"/>
      <c r="PUE40" s="3"/>
      <c r="PUF40" s="3"/>
      <c r="PUG40" s="3"/>
      <c r="PUH40" s="3"/>
      <c r="PUI40" s="3"/>
      <c r="PUJ40" s="3"/>
      <c r="PUK40" s="3"/>
      <c r="PUL40" s="3"/>
      <c r="PUM40" s="3"/>
      <c r="PUN40" s="3"/>
      <c r="PUO40" s="3"/>
      <c r="PUP40" s="3"/>
      <c r="PUQ40" s="3"/>
      <c r="PUR40" s="3"/>
      <c r="PUS40" s="3"/>
      <c r="PUT40" s="3"/>
      <c r="PUU40" s="3"/>
      <c r="PUV40" s="3"/>
      <c r="PUW40" s="3"/>
      <c r="PUX40" s="3"/>
      <c r="PUY40" s="3"/>
      <c r="PUZ40" s="3"/>
      <c r="PVA40" s="3"/>
      <c r="PVB40" s="3"/>
      <c r="PVC40" s="3"/>
      <c r="PVD40" s="3"/>
      <c r="PVE40" s="3"/>
      <c r="PVF40" s="3"/>
      <c r="PVG40" s="3"/>
      <c r="PVH40" s="3"/>
      <c r="PVI40" s="3"/>
      <c r="PVJ40" s="3"/>
      <c r="PVK40" s="3"/>
      <c r="PVL40" s="3"/>
      <c r="PVM40" s="3"/>
      <c r="PVN40" s="3"/>
      <c r="PVO40" s="3"/>
      <c r="PVP40" s="3"/>
      <c r="PVQ40" s="3"/>
      <c r="PVR40" s="3"/>
      <c r="PVS40" s="3"/>
      <c r="PVT40" s="3"/>
      <c r="PVU40" s="3"/>
      <c r="PVV40" s="3"/>
      <c r="PVW40" s="3"/>
      <c r="PVX40" s="3"/>
      <c r="PVY40" s="3"/>
      <c r="PVZ40" s="3"/>
      <c r="PWA40" s="3"/>
      <c r="PWB40" s="3"/>
      <c r="PWC40" s="3"/>
      <c r="PWD40" s="3"/>
      <c r="PWE40" s="3"/>
      <c r="PWF40" s="3"/>
      <c r="PWG40" s="3"/>
      <c r="PWH40" s="3"/>
      <c r="PWI40" s="3"/>
      <c r="PWJ40" s="3"/>
      <c r="PWK40" s="3"/>
      <c r="PWL40" s="3"/>
      <c r="PWM40" s="3"/>
      <c r="PWN40" s="3"/>
      <c r="PWO40" s="3"/>
      <c r="PWP40" s="3"/>
      <c r="PWQ40" s="3"/>
      <c r="PWR40" s="3"/>
      <c r="PWS40" s="3"/>
      <c r="PWT40" s="3"/>
      <c r="PWU40" s="3"/>
      <c r="PWV40" s="3"/>
      <c r="PWW40" s="3"/>
      <c r="PWX40" s="3"/>
      <c r="PWY40" s="3"/>
      <c r="PWZ40" s="3"/>
      <c r="PXA40" s="3"/>
      <c r="PXB40" s="3"/>
      <c r="PXC40" s="3"/>
      <c r="PXD40" s="3"/>
      <c r="PXE40" s="3"/>
      <c r="PXF40" s="3"/>
      <c r="PXG40" s="3"/>
      <c r="PXH40" s="3"/>
      <c r="PXI40" s="3"/>
      <c r="PXJ40" s="3"/>
      <c r="PXK40" s="3"/>
      <c r="PXL40" s="3"/>
      <c r="PXM40" s="3"/>
      <c r="PXN40" s="3"/>
      <c r="PXO40" s="3"/>
      <c r="PXP40" s="3"/>
      <c r="PXQ40" s="3"/>
      <c r="PXR40" s="3"/>
      <c r="PXS40" s="3"/>
      <c r="PXT40" s="3"/>
      <c r="PXU40" s="3"/>
      <c r="PXV40" s="3"/>
      <c r="PXW40" s="3"/>
      <c r="PXX40" s="3"/>
      <c r="PXY40" s="3"/>
      <c r="PXZ40" s="3"/>
      <c r="PYA40" s="3"/>
      <c r="PYB40" s="3"/>
      <c r="PYC40" s="3"/>
      <c r="PYD40" s="3"/>
      <c r="PYE40" s="3"/>
      <c r="PYF40" s="3"/>
      <c r="PYG40" s="3"/>
      <c r="PYH40" s="3"/>
      <c r="PYI40" s="3"/>
      <c r="PYJ40" s="3"/>
      <c r="PYK40" s="3"/>
      <c r="PYL40" s="3"/>
      <c r="PYM40" s="3"/>
      <c r="PYN40" s="3"/>
      <c r="PYO40" s="3"/>
      <c r="PYP40" s="3"/>
      <c r="PYQ40" s="3"/>
      <c r="PYR40" s="3"/>
      <c r="PYS40" s="3"/>
      <c r="PYT40" s="3"/>
      <c r="PYU40" s="3"/>
      <c r="PYV40" s="3"/>
      <c r="PYW40" s="3"/>
      <c r="PYX40" s="3"/>
      <c r="PYY40" s="3"/>
      <c r="PYZ40" s="3"/>
      <c r="PZA40" s="3"/>
      <c r="PZB40" s="3"/>
      <c r="PZC40" s="3"/>
      <c r="PZD40" s="3"/>
      <c r="PZE40" s="3"/>
      <c r="PZF40" s="3"/>
      <c r="PZG40" s="3"/>
      <c r="PZH40" s="3"/>
      <c r="PZI40" s="3"/>
      <c r="PZJ40" s="3"/>
      <c r="PZK40" s="3"/>
      <c r="PZL40" s="3"/>
      <c r="PZM40" s="3"/>
      <c r="PZN40" s="3"/>
      <c r="PZO40" s="3"/>
      <c r="PZP40" s="3"/>
      <c r="PZQ40" s="3"/>
      <c r="PZR40" s="3"/>
      <c r="PZS40" s="3"/>
      <c r="PZT40" s="3"/>
      <c r="PZU40" s="3"/>
      <c r="PZV40" s="3"/>
      <c r="PZW40" s="3"/>
      <c r="PZX40" s="3"/>
      <c r="PZY40" s="3"/>
      <c r="PZZ40" s="3"/>
      <c r="QAA40" s="3"/>
      <c r="QAB40" s="3"/>
      <c r="QAC40" s="3"/>
      <c r="QAD40" s="3"/>
      <c r="QAE40" s="3"/>
      <c r="QAF40" s="3"/>
      <c r="QAG40" s="3"/>
      <c r="QAH40" s="3"/>
      <c r="QAI40" s="3"/>
      <c r="QAJ40" s="3"/>
      <c r="QAK40" s="3"/>
      <c r="QAL40" s="3"/>
      <c r="QAM40" s="3"/>
      <c r="QAN40" s="3"/>
      <c r="QAO40" s="3"/>
      <c r="QAP40" s="3"/>
      <c r="QAQ40" s="3"/>
      <c r="QAR40" s="3"/>
      <c r="QAS40" s="3"/>
      <c r="QAT40" s="3"/>
      <c r="QAU40" s="3"/>
      <c r="QAV40" s="3"/>
      <c r="QAW40" s="3"/>
      <c r="QAX40" s="3"/>
      <c r="QAY40" s="3"/>
      <c r="QAZ40" s="3"/>
      <c r="QBA40" s="3"/>
      <c r="QBB40" s="3"/>
      <c r="QBC40" s="3"/>
      <c r="QBD40" s="3"/>
      <c r="QBE40" s="3"/>
      <c r="QBF40" s="3"/>
      <c r="QBG40" s="3"/>
      <c r="QBH40" s="3"/>
      <c r="QBI40" s="3"/>
      <c r="QBJ40" s="3"/>
      <c r="QBK40" s="3"/>
      <c r="QBL40" s="3"/>
      <c r="QBM40" s="3"/>
      <c r="QBN40" s="3"/>
      <c r="QBO40" s="3"/>
      <c r="QBP40" s="3"/>
      <c r="QBQ40" s="3"/>
      <c r="QBR40" s="3"/>
      <c r="QBS40" s="3"/>
      <c r="QBT40" s="3"/>
      <c r="QBU40" s="3"/>
      <c r="QBV40" s="3"/>
      <c r="QBW40" s="3"/>
      <c r="QBX40" s="3"/>
      <c r="QBY40" s="3"/>
      <c r="QBZ40" s="3"/>
      <c r="QCA40" s="3"/>
      <c r="QCB40" s="3"/>
      <c r="QCC40" s="3"/>
      <c r="QCD40" s="3"/>
      <c r="QCE40" s="3"/>
      <c r="QCF40" s="3"/>
      <c r="QCG40" s="3"/>
      <c r="QCH40" s="3"/>
      <c r="QCI40" s="3"/>
      <c r="QCJ40" s="3"/>
      <c r="QCK40" s="3"/>
      <c r="QCL40" s="3"/>
      <c r="QCM40" s="3"/>
      <c r="QCN40" s="3"/>
      <c r="QCO40" s="3"/>
      <c r="QCP40" s="3"/>
      <c r="QCQ40" s="3"/>
      <c r="QCR40" s="3"/>
      <c r="QCS40" s="3"/>
      <c r="QCT40" s="3"/>
      <c r="QCU40" s="3"/>
      <c r="QCV40" s="3"/>
      <c r="QCW40" s="3"/>
      <c r="QCX40" s="3"/>
      <c r="QCY40" s="3"/>
      <c r="QCZ40" s="3"/>
      <c r="QDA40" s="3"/>
      <c r="QDB40" s="3"/>
      <c r="QDC40" s="3"/>
      <c r="QDD40" s="3"/>
      <c r="QDE40" s="3"/>
      <c r="QDF40" s="3"/>
      <c r="QDG40" s="3"/>
      <c r="QDH40" s="3"/>
      <c r="QDI40" s="3"/>
      <c r="QDJ40" s="3"/>
      <c r="QDK40" s="3"/>
      <c r="QDL40" s="3"/>
      <c r="QDM40" s="3"/>
      <c r="QDN40" s="3"/>
      <c r="QDO40" s="3"/>
      <c r="QDP40" s="3"/>
      <c r="QDQ40" s="3"/>
      <c r="QDR40" s="3"/>
      <c r="QDS40" s="3"/>
      <c r="QDT40" s="3"/>
      <c r="QDU40" s="3"/>
      <c r="QDV40" s="3"/>
      <c r="QDW40" s="3"/>
      <c r="QDX40" s="3"/>
      <c r="QDY40" s="3"/>
      <c r="QDZ40" s="3"/>
      <c r="QEA40" s="3"/>
      <c r="QEB40" s="3"/>
      <c r="QEC40" s="3"/>
      <c r="QED40" s="3"/>
      <c r="QEE40" s="3"/>
      <c r="QEF40" s="3"/>
      <c r="QEG40" s="3"/>
      <c r="QEH40" s="3"/>
      <c r="QEI40" s="3"/>
      <c r="QEJ40" s="3"/>
      <c r="QEK40" s="3"/>
      <c r="QEL40" s="3"/>
      <c r="QEM40" s="3"/>
      <c r="QEN40" s="3"/>
      <c r="QEO40" s="3"/>
      <c r="QEP40" s="3"/>
      <c r="QEQ40" s="3"/>
      <c r="QER40" s="3"/>
      <c r="QES40" s="3"/>
      <c r="QET40" s="3"/>
      <c r="QEU40" s="3"/>
      <c r="QEV40" s="3"/>
      <c r="QEW40" s="3"/>
      <c r="QEX40" s="3"/>
      <c r="QEY40" s="3"/>
      <c r="QEZ40" s="3"/>
      <c r="QFA40" s="3"/>
      <c r="QFB40" s="3"/>
      <c r="QFC40" s="3"/>
      <c r="QFD40" s="3"/>
      <c r="QFE40" s="3"/>
      <c r="QFF40" s="3"/>
      <c r="QFG40" s="3"/>
      <c r="QFH40" s="3"/>
      <c r="QFI40" s="3"/>
      <c r="QFJ40" s="3"/>
      <c r="QFK40" s="3"/>
      <c r="QFL40" s="3"/>
      <c r="QFM40" s="3"/>
      <c r="QFN40" s="3"/>
      <c r="QFO40" s="3"/>
      <c r="QFP40" s="3"/>
      <c r="QFQ40" s="3"/>
      <c r="QFR40" s="3"/>
      <c r="QFS40" s="3"/>
      <c r="QFT40" s="3"/>
      <c r="QFU40" s="3"/>
      <c r="QFV40" s="3"/>
      <c r="QFW40" s="3"/>
      <c r="QFX40" s="3"/>
      <c r="QFY40" s="3"/>
      <c r="QFZ40" s="3"/>
      <c r="QGA40" s="3"/>
      <c r="QGB40" s="3"/>
      <c r="QGC40" s="3"/>
      <c r="QGD40" s="3"/>
      <c r="QGE40" s="3"/>
      <c r="QGF40" s="3"/>
      <c r="QGG40" s="3"/>
      <c r="QGH40" s="3"/>
      <c r="QGI40" s="3"/>
      <c r="QGJ40" s="3"/>
      <c r="QGK40" s="3"/>
      <c r="QGL40" s="3"/>
      <c r="QGM40" s="3"/>
      <c r="QGN40" s="3"/>
      <c r="QGO40" s="3"/>
      <c r="QGP40" s="3"/>
      <c r="QGQ40" s="3"/>
      <c r="QGR40" s="3"/>
      <c r="QGS40" s="3"/>
      <c r="QGT40" s="3"/>
      <c r="QGU40" s="3"/>
      <c r="QGV40" s="3"/>
      <c r="QGW40" s="3"/>
      <c r="QGX40" s="3"/>
      <c r="QGY40" s="3"/>
      <c r="QGZ40" s="3"/>
      <c r="QHA40" s="3"/>
      <c r="QHB40" s="3"/>
      <c r="QHC40" s="3"/>
      <c r="QHD40" s="3"/>
      <c r="QHE40" s="3"/>
      <c r="QHF40" s="3"/>
      <c r="QHG40" s="3"/>
      <c r="QHH40" s="3"/>
      <c r="QHI40" s="3"/>
      <c r="QHJ40" s="3"/>
      <c r="QHK40" s="3"/>
      <c r="QHL40" s="3"/>
      <c r="QHM40" s="3"/>
      <c r="QHN40" s="3"/>
      <c r="QHO40" s="3"/>
      <c r="QHP40" s="3"/>
      <c r="QHQ40" s="3"/>
      <c r="QHR40" s="3"/>
      <c r="QHS40" s="3"/>
      <c r="QHT40" s="3"/>
      <c r="QHU40" s="3"/>
      <c r="QHV40" s="3"/>
      <c r="QHW40" s="3"/>
      <c r="QHX40" s="3"/>
      <c r="QHY40" s="3"/>
      <c r="QHZ40" s="3"/>
      <c r="QIA40" s="3"/>
      <c r="QIB40" s="3"/>
      <c r="QIC40" s="3"/>
      <c r="QID40" s="3"/>
      <c r="QIE40" s="3"/>
      <c r="QIF40" s="3"/>
      <c r="QIG40" s="3"/>
      <c r="QIH40" s="3"/>
      <c r="QII40" s="3"/>
      <c r="QIJ40" s="3"/>
      <c r="QIK40" s="3"/>
      <c r="QIL40" s="3"/>
      <c r="QIM40" s="3"/>
      <c r="QIN40" s="3"/>
      <c r="QIO40" s="3"/>
      <c r="QIP40" s="3"/>
      <c r="QIQ40" s="3"/>
      <c r="QIR40" s="3"/>
      <c r="QIS40" s="3"/>
      <c r="QIT40" s="3"/>
      <c r="QIU40" s="3"/>
      <c r="QIV40" s="3"/>
      <c r="QIW40" s="3"/>
      <c r="QIX40" s="3"/>
      <c r="QIY40" s="3"/>
      <c r="QIZ40" s="3"/>
      <c r="QJA40" s="3"/>
      <c r="QJB40" s="3"/>
      <c r="QJC40" s="3"/>
      <c r="QJD40" s="3"/>
      <c r="QJE40" s="3"/>
      <c r="QJF40" s="3"/>
      <c r="QJG40" s="3"/>
      <c r="QJH40" s="3"/>
      <c r="QJI40" s="3"/>
      <c r="QJJ40" s="3"/>
      <c r="QJK40" s="3"/>
      <c r="QJL40" s="3"/>
      <c r="QJM40" s="3"/>
      <c r="QJN40" s="3"/>
      <c r="QJO40" s="3"/>
      <c r="QJP40" s="3"/>
      <c r="QJQ40" s="3"/>
      <c r="QJR40" s="3"/>
      <c r="QJS40" s="3"/>
      <c r="QJT40" s="3"/>
      <c r="QJU40" s="3"/>
      <c r="QJV40" s="3"/>
      <c r="QJW40" s="3"/>
      <c r="QJX40" s="3"/>
      <c r="QJY40" s="3"/>
      <c r="QJZ40" s="3"/>
      <c r="QKA40" s="3"/>
      <c r="QKB40" s="3"/>
      <c r="QKC40" s="3"/>
      <c r="QKD40" s="3"/>
      <c r="QKE40" s="3"/>
      <c r="QKF40" s="3"/>
      <c r="QKG40" s="3"/>
      <c r="QKH40" s="3"/>
      <c r="QKI40" s="3"/>
      <c r="QKJ40" s="3"/>
      <c r="QKK40" s="3"/>
      <c r="QKL40" s="3"/>
      <c r="QKM40" s="3"/>
      <c r="QKN40" s="3"/>
      <c r="QKO40" s="3"/>
      <c r="QKP40" s="3"/>
      <c r="QKQ40" s="3"/>
      <c r="QKR40" s="3"/>
      <c r="QKS40" s="3"/>
      <c r="QKT40" s="3"/>
      <c r="QKU40" s="3"/>
      <c r="QKV40" s="3"/>
      <c r="QKW40" s="3"/>
      <c r="QKX40" s="3"/>
      <c r="QKY40" s="3"/>
      <c r="QKZ40" s="3"/>
      <c r="QLA40" s="3"/>
      <c r="QLB40" s="3"/>
      <c r="QLC40" s="3"/>
      <c r="QLD40" s="3"/>
      <c r="QLE40" s="3"/>
      <c r="QLF40" s="3"/>
      <c r="QLG40" s="3"/>
      <c r="QLH40" s="3"/>
      <c r="QLI40" s="3"/>
      <c r="QLJ40" s="3"/>
      <c r="QLK40" s="3"/>
      <c r="QLL40" s="3"/>
      <c r="QLM40" s="3"/>
      <c r="QLN40" s="3"/>
      <c r="QLO40" s="3"/>
      <c r="QLP40" s="3"/>
      <c r="QLQ40" s="3"/>
      <c r="QLR40" s="3"/>
      <c r="QLS40" s="3"/>
      <c r="QLT40" s="3"/>
      <c r="QLU40" s="3"/>
      <c r="QLV40" s="3"/>
      <c r="QLW40" s="3"/>
      <c r="QLX40" s="3"/>
      <c r="QLY40" s="3"/>
      <c r="QLZ40" s="3"/>
      <c r="QMA40" s="3"/>
      <c r="QMB40" s="3"/>
      <c r="QMC40" s="3"/>
      <c r="QMD40" s="3"/>
      <c r="QME40" s="3"/>
      <c r="QMF40" s="3"/>
      <c r="QMG40" s="3"/>
      <c r="QMH40" s="3"/>
      <c r="QMI40" s="3"/>
      <c r="QMJ40" s="3"/>
      <c r="QMK40" s="3"/>
      <c r="QML40" s="3"/>
      <c r="QMM40" s="3"/>
      <c r="QMN40" s="3"/>
      <c r="QMO40" s="3"/>
      <c r="QMP40" s="3"/>
      <c r="QMQ40" s="3"/>
      <c r="QMR40" s="3"/>
      <c r="QMS40" s="3"/>
      <c r="QMT40" s="3"/>
      <c r="QMU40" s="3"/>
      <c r="QMV40" s="3"/>
      <c r="QMW40" s="3"/>
      <c r="QMX40" s="3"/>
      <c r="QMY40" s="3"/>
      <c r="QMZ40" s="3"/>
      <c r="QNA40" s="3"/>
      <c r="QNB40" s="3"/>
      <c r="QNC40" s="3"/>
      <c r="QND40" s="3"/>
      <c r="QNE40" s="3"/>
      <c r="QNF40" s="3"/>
      <c r="QNG40" s="3"/>
      <c r="QNH40" s="3"/>
      <c r="QNI40" s="3"/>
      <c r="QNJ40" s="3"/>
      <c r="QNK40" s="3"/>
      <c r="QNL40" s="3"/>
      <c r="QNM40" s="3"/>
      <c r="QNN40" s="3"/>
      <c r="QNO40" s="3"/>
      <c r="QNP40" s="3"/>
      <c r="QNQ40" s="3"/>
      <c r="QNR40" s="3"/>
      <c r="QNS40" s="3"/>
      <c r="QNT40" s="3"/>
      <c r="QNU40" s="3"/>
      <c r="QNV40" s="3"/>
      <c r="QNW40" s="3"/>
      <c r="QNX40" s="3"/>
      <c r="QNY40" s="3"/>
      <c r="QNZ40" s="3"/>
      <c r="QOA40" s="3"/>
      <c r="QOB40" s="3"/>
      <c r="QOC40" s="3"/>
      <c r="QOD40" s="3"/>
      <c r="QOE40" s="3"/>
      <c r="QOF40" s="3"/>
      <c r="QOG40" s="3"/>
      <c r="QOH40" s="3"/>
      <c r="QOI40" s="3"/>
      <c r="QOJ40" s="3"/>
      <c r="QOK40" s="3"/>
      <c r="QOL40" s="3"/>
      <c r="QOM40" s="3"/>
      <c r="QON40" s="3"/>
      <c r="QOO40" s="3"/>
      <c r="QOP40" s="3"/>
      <c r="QOQ40" s="3"/>
      <c r="QOR40" s="3"/>
      <c r="QOS40" s="3"/>
      <c r="QOT40" s="3"/>
      <c r="QOU40" s="3"/>
      <c r="QOV40" s="3"/>
      <c r="QOW40" s="3"/>
      <c r="QOX40" s="3"/>
      <c r="QOY40" s="3"/>
      <c r="QOZ40" s="3"/>
      <c r="QPA40" s="3"/>
      <c r="QPB40" s="3"/>
      <c r="QPC40" s="3"/>
      <c r="QPD40" s="3"/>
      <c r="QPE40" s="3"/>
      <c r="QPF40" s="3"/>
      <c r="QPG40" s="3"/>
      <c r="QPH40" s="3"/>
      <c r="QPI40" s="3"/>
      <c r="QPJ40" s="3"/>
      <c r="QPK40" s="3"/>
      <c r="QPL40" s="3"/>
      <c r="QPM40" s="3"/>
      <c r="QPN40" s="3"/>
      <c r="QPO40" s="3"/>
      <c r="QPP40" s="3"/>
      <c r="QPQ40" s="3"/>
      <c r="QPR40" s="3"/>
      <c r="QPS40" s="3"/>
      <c r="QPT40" s="3"/>
      <c r="QPU40" s="3"/>
      <c r="QPV40" s="3"/>
      <c r="QPW40" s="3"/>
      <c r="QPX40" s="3"/>
      <c r="QPY40" s="3"/>
      <c r="QPZ40" s="3"/>
      <c r="QQA40" s="3"/>
      <c r="QQB40" s="3"/>
      <c r="QQC40" s="3"/>
      <c r="QQD40" s="3"/>
      <c r="QQE40" s="3"/>
      <c r="QQF40" s="3"/>
      <c r="QQG40" s="3"/>
      <c r="QQH40" s="3"/>
      <c r="QQI40" s="3"/>
      <c r="QQJ40" s="3"/>
      <c r="QQK40" s="3"/>
      <c r="QQL40" s="3"/>
      <c r="QQM40" s="3"/>
      <c r="QQN40" s="3"/>
      <c r="QQO40" s="3"/>
      <c r="QQP40" s="3"/>
      <c r="QQQ40" s="3"/>
      <c r="QQR40" s="3"/>
      <c r="QQS40" s="3"/>
      <c r="QQT40" s="3"/>
      <c r="QQU40" s="3"/>
      <c r="QQV40" s="3"/>
      <c r="QQW40" s="3"/>
      <c r="QQX40" s="3"/>
      <c r="QQY40" s="3"/>
      <c r="QQZ40" s="3"/>
      <c r="QRA40" s="3"/>
      <c r="QRB40" s="3"/>
      <c r="QRC40" s="3"/>
      <c r="QRD40" s="3"/>
      <c r="QRE40" s="3"/>
      <c r="QRF40" s="3"/>
      <c r="QRG40" s="3"/>
      <c r="QRH40" s="3"/>
      <c r="QRI40" s="3"/>
      <c r="QRJ40" s="3"/>
      <c r="QRK40" s="3"/>
      <c r="QRL40" s="3"/>
      <c r="QRM40" s="3"/>
      <c r="QRN40" s="3"/>
      <c r="QRO40" s="3"/>
      <c r="QRP40" s="3"/>
      <c r="QRQ40" s="3"/>
      <c r="QRR40" s="3"/>
      <c r="QRS40" s="3"/>
      <c r="QRT40" s="3"/>
      <c r="QRU40" s="3"/>
      <c r="QRV40" s="3"/>
      <c r="QRW40" s="3"/>
      <c r="QRX40" s="3"/>
      <c r="QRY40" s="3"/>
      <c r="QRZ40" s="3"/>
      <c r="QSA40" s="3"/>
      <c r="QSB40" s="3"/>
      <c r="QSC40" s="3"/>
      <c r="QSD40" s="3"/>
      <c r="QSE40" s="3"/>
      <c r="QSF40" s="3"/>
      <c r="QSG40" s="3"/>
      <c r="QSH40" s="3"/>
      <c r="QSI40" s="3"/>
      <c r="QSJ40" s="3"/>
      <c r="QSK40" s="3"/>
      <c r="QSL40" s="3"/>
      <c r="QSM40" s="3"/>
      <c r="QSN40" s="3"/>
      <c r="QSO40" s="3"/>
      <c r="QSP40" s="3"/>
      <c r="QSQ40" s="3"/>
      <c r="QSR40" s="3"/>
      <c r="QSS40" s="3"/>
      <c r="QST40" s="3"/>
      <c r="QSU40" s="3"/>
      <c r="QSV40" s="3"/>
      <c r="QSW40" s="3"/>
      <c r="QSX40" s="3"/>
      <c r="QSY40" s="3"/>
      <c r="QSZ40" s="3"/>
      <c r="QTA40" s="3"/>
      <c r="QTB40" s="3"/>
      <c r="QTC40" s="3"/>
      <c r="QTD40" s="3"/>
      <c r="QTE40" s="3"/>
      <c r="QTF40" s="3"/>
      <c r="QTG40" s="3"/>
      <c r="QTH40" s="3"/>
      <c r="QTI40" s="3"/>
      <c r="QTJ40" s="3"/>
      <c r="QTK40" s="3"/>
      <c r="QTL40" s="3"/>
      <c r="QTM40" s="3"/>
      <c r="QTN40" s="3"/>
      <c r="QTO40" s="3"/>
      <c r="QTP40" s="3"/>
      <c r="QTQ40" s="3"/>
      <c r="QTR40" s="3"/>
      <c r="QTS40" s="3"/>
      <c r="QTT40" s="3"/>
      <c r="QTU40" s="3"/>
      <c r="QTV40" s="3"/>
      <c r="QTW40" s="3"/>
      <c r="QTX40" s="3"/>
      <c r="QTY40" s="3"/>
      <c r="QTZ40" s="3"/>
      <c r="QUA40" s="3"/>
      <c r="QUB40" s="3"/>
      <c r="QUC40" s="3"/>
      <c r="QUD40" s="3"/>
      <c r="QUE40" s="3"/>
      <c r="QUF40" s="3"/>
      <c r="QUG40" s="3"/>
      <c r="QUH40" s="3"/>
      <c r="QUI40" s="3"/>
      <c r="QUJ40" s="3"/>
      <c r="QUK40" s="3"/>
      <c r="QUL40" s="3"/>
      <c r="QUM40" s="3"/>
      <c r="QUN40" s="3"/>
      <c r="QUO40" s="3"/>
      <c r="QUP40" s="3"/>
      <c r="QUQ40" s="3"/>
      <c r="QUR40" s="3"/>
      <c r="QUS40" s="3"/>
      <c r="QUT40" s="3"/>
      <c r="QUU40" s="3"/>
      <c r="QUV40" s="3"/>
      <c r="QUW40" s="3"/>
      <c r="QUX40" s="3"/>
      <c r="QUY40" s="3"/>
      <c r="QUZ40" s="3"/>
      <c r="QVA40" s="3"/>
      <c r="QVB40" s="3"/>
      <c r="QVC40" s="3"/>
      <c r="QVD40" s="3"/>
      <c r="QVE40" s="3"/>
      <c r="QVF40" s="3"/>
      <c r="QVG40" s="3"/>
      <c r="QVH40" s="3"/>
      <c r="QVI40" s="3"/>
      <c r="QVJ40" s="3"/>
      <c r="QVK40" s="3"/>
      <c r="QVL40" s="3"/>
      <c r="QVM40" s="3"/>
      <c r="QVN40" s="3"/>
      <c r="QVO40" s="3"/>
      <c r="QVP40" s="3"/>
      <c r="QVQ40" s="3"/>
      <c r="QVR40" s="3"/>
      <c r="QVS40" s="3"/>
      <c r="QVT40" s="3"/>
      <c r="QVU40" s="3"/>
      <c r="QVV40" s="3"/>
      <c r="QVW40" s="3"/>
      <c r="QVX40" s="3"/>
      <c r="QVY40" s="3"/>
      <c r="QVZ40" s="3"/>
      <c r="QWA40" s="3"/>
      <c r="QWB40" s="3"/>
      <c r="QWC40" s="3"/>
      <c r="QWD40" s="3"/>
      <c r="QWE40" s="3"/>
      <c r="QWF40" s="3"/>
      <c r="QWG40" s="3"/>
      <c r="QWH40" s="3"/>
      <c r="QWI40" s="3"/>
      <c r="QWJ40" s="3"/>
      <c r="QWK40" s="3"/>
      <c r="QWL40" s="3"/>
      <c r="QWM40" s="3"/>
      <c r="QWN40" s="3"/>
      <c r="QWO40" s="3"/>
      <c r="QWP40" s="3"/>
      <c r="QWQ40" s="3"/>
      <c r="QWR40" s="3"/>
      <c r="QWS40" s="3"/>
      <c r="QWT40" s="3"/>
      <c r="QWU40" s="3"/>
      <c r="QWV40" s="3"/>
      <c r="QWW40" s="3"/>
      <c r="QWX40" s="3"/>
      <c r="QWY40" s="3"/>
      <c r="QWZ40" s="3"/>
      <c r="QXA40" s="3"/>
      <c r="QXB40" s="3"/>
      <c r="QXC40" s="3"/>
      <c r="QXD40" s="3"/>
      <c r="QXE40" s="3"/>
      <c r="QXF40" s="3"/>
      <c r="QXG40" s="3"/>
      <c r="QXH40" s="3"/>
      <c r="QXI40" s="3"/>
      <c r="QXJ40" s="3"/>
      <c r="QXK40" s="3"/>
      <c r="QXL40" s="3"/>
      <c r="QXM40" s="3"/>
      <c r="QXN40" s="3"/>
      <c r="QXO40" s="3"/>
      <c r="QXP40" s="3"/>
      <c r="QXQ40" s="3"/>
      <c r="QXR40" s="3"/>
      <c r="QXS40" s="3"/>
      <c r="QXT40" s="3"/>
      <c r="QXU40" s="3"/>
      <c r="QXV40" s="3"/>
      <c r="QXW40" s="3"/>
      <c r="QXX40" s="3"/>
      <c r="QXY40" s="3"/>
      <c r="QXZ40" s="3"/>
      <c r="QYA40" s="3"/>
      <c r="QYB40" s="3"/>
      <c r="QYC40" s="3"/>
      <c r="QYD40" s="3"/>
      <c r="QYE40" s="3"/>
      <c r="QYF40" s="3"/>
      <c r="QYG40" s="3"/>
      <c r="QYH40" s="3"/>
      <c r="QYI40" s="3"/>
      <c r="QYJ40" s="3"/>
      <c r="QYK40" s="3"/>
      <c r="QYL40" s="3"/>
      <c r="QYM40" s="3"/>
      <c r="QYN40" s="3"/>
      <c r="QYO40" s="3"/>
      <c r="QYP40" s="3"/>
      <c r="QYQ40" s="3"/>
      <c r="QYR40" s="3"/>
      <c r="QYS40" s="3"/>
      <c r="QYT40" s="3"/>
      <c r="QYU40" s="3"/>
      <c r="QYV40" s="3"/>
      <c r="QYW40" s="3"/>
      <c r="QYX40" s="3"/>
      <c r="QYY40" s="3"/>
      <c r="QYZ40" s="3"/>
      <c r="QZA40" s="3"/>
      <c r="QZB40" s="3"/>
      <c r="QZC40" s="3"/>
      <c r="QZD40" s="3"/>
      <c r="QZE40" s="3"/>
      <c r="QZF40" s="3"/>
      <c r="QZG40" s="3"/>
      <c r="QZH40" s="3"/>
      <c r="QZI40" s="3"/>
      <c r="QZJ40" s="3"/>
      <c r="QZK40" s="3"/>
      <c r="QZL40" s="3"/>
      <c r="QZM40" s="3"/>
      <c r="QZN40" s="3"/>
      <c r="QZO40" s="3"/>
      <c r="QZP40" s="3"/>
      <c r="QZQ40" s="3"/>
      <c r="QZR40" s="3"/>
      <c r="QZS40" s="3"/>
      <c r="QZT40" s="3"/>
      <c r="QZU40" s="3"/>
      <c r="QZV40" s="3"/>
      <c r="QZW40" s="3"/>
      <c r="QZX40" s="3"/>
      <c r="QZY40" s="3"/>
      <c r="QZZ40" s="3"/>
      <c r="RAA40" s="3"/>
      <c r="RAB40" s="3"/>
      <c r="RAC40" s="3"/>
      <c r="RAD40" s="3"/>
      <c r="RAE40" s="3"/>
      <c r="RAF40" s="3"/>
      <c r="RAG40" s="3"/>
      <c r="RAH40" s="3"/>
      <c r="RAI40" s="3"/>
      <c r="RAJ40" s="3"/>
      <c r="RAK40" s="3"/>
      <c r="RAL40" s="3"/>
      <c r="RAM40" s="3"/>
      <c r="RAN40" s="3"/>
      <c r="RAO40" s="3"/>
      <c r="RAP40" s="3"/>
      <c r="RAQ40" s="3"/>
      <c r="RAR40" s="3"/>
      <c r="RAS40" s="3"/>
      <c r="RAT40" s="3"/>
      <c r="RAU40" s="3"/>
      <c r="RAV40" s="3"/>
      <c r="RAW40" s="3"/>
      <c r="RAX40" s="3"/>
      <c r="RAY40" s="3"/>
      <c r="RAZ40" s="3"/>
      <c r="RBA40" s="3"/>
      <c r="RBB40" s="3"/>
      <c r="RBC40" s="3"/>
      <c r="RBD40" s="3"/>
      <c r="RBE40" s="3"/>
      <c r="RBF40" s="3"/>
      <c r="RBG40" s="3"/>
      <c r="RBH40" s="3"/>
      <c r="RBI40" s="3"/>
      <c r="RBJ40" s="3"/>
      <c r="RBK40" s="3"/>
      <c r="RBL40" s="3"/>
      <c r="RBM40" s="3"/>
      <c r="RBN40" s="3"/>
      <c r="RBO40" s="3"/>
      <c r="RBP40" s="3"/>
      <c r="RBQ40" s="3"/>
      <c r="RBR40" s="3"/>
      <c r="RBS40" s="3"/>
      <c r="RBT40" s="3"/>
      <c r="RBU40" s="3"/>
      <c r="RBV40" s="3"/>
      <c r="RBW40" s="3"/>
      <c r="RBX40" s="3"/>
      <c r="RBY40" s="3"/>
      <c r="RBZ40" s="3"/>
      <c r="RCA40" s="3"/>
      <c r="RCB40" s="3"/>
      <c r="RCC40" s="3"/>
      <c r="RCD40" s="3"/>
      <c r="RCE40" s="3"/>
      <c r="RCF40" s="3"/>
      <c r="RCG40" s="3"/>
      <c r="RCH40" s="3"/>
      <c r="RCI40" s="3"/>
      <c r="RCJ40" s="3"/>
      <c r="RCK40" s="3"/>
      <c r="RCL40" s="3"/>
      <c r="RCM40" s="3"/>
      <c r="RCN40" s="3"/>
      <c r="RCO40" s="3"/>
      <c r="RCP40" s="3"/>
      <c r="RCQ40" s="3"/>
      <c r="RCR40" s="3"/>
      <c r="RCS40" s="3"/>
      <c r="RCT40" s="3"/>
      <c r="RCU40" s="3"/>
      <c r="RCV40" s="3"/>
      <c r="RCW40" s="3"/>
      <c r="RCX40" s="3"/>
      <c r="RCY40" s="3"/>
      <c r="RCZ40" s="3"/>
      <c r="RDA40" s="3"/>
      <c r="RDB40" s="3"/>
      <c r="RDC40" s="3"/>
      <c r="RDD40" s="3"/>
      <c r="RDE40" s="3"/>
      <c r="RDF40" s="3"/>
      <c r="RDG40" s="3"/>
      <c r="RDH40" s="3"/>
      <c r="RDI40" s="3"/>
      <c r="RDJ40" s="3"/>
      <c r="RDK40" s="3"/>
      <c r="RDL40" s="3"/>
      <c r="RDM40" s="3"/>
      <c r="RDN40" s="3"/>
      <c r="RDO40" s="3"/>
      <c r="RDP40" s="3"/>
      <c r="RDQ40" s="3"/>
      <c r="RDR40" s="3"/>
      <c r="RDS40" s="3"/>
      <c r="RDT40" s="3"/>
      <c r="RDU40" s="3"/>
      <c r="RDV40" s="3"/>
      <c r="RDW40" s="3"/>
      <c r="RDX40" s="3"/>
      <c r="RDY40" s="3"/>
      <c r="RDZ40" s="3"/>
      <c r="REA40" s="3"/>
      <c r="REB40" s="3"/>
      <c r="REC40" s="3"/>
      <c r="RED40" s="3"/>
      <c r="REE40" s="3"/>
      <c r="REF40" s="3"/>
      <c r="REG40" s="3"/>
      <c r="REH40" s="3"/>
      <c r="REI40" s="3"/>
      <c r="REJ40" s="3"/>
      <c r="REK40" s="3"/>
      <c r="REL40" s="3"/>
      <c r="REM40" s="3"/>
      <c r="REN40" s="3"/>
      <c r="REO40" s="3"/>
      <c r="REP40" s="3"/>
      <c r="REQ40" s="3"/>
      <c r="RER40" s="3"/>
      <c r="RES40" s="3"/>
      <c r="RET40" s="3"/>
      <c r="REU40" s="3"/>
      <c r="REV40" s="3"/>
      <c r="REW40" s="3"/>
      <c r="REX40" s="3"/>
      <c r="REY40" s="3"/>
      <c r="REZ40" s="3"/>
      <c r="RFA40" s="3"/>
      <c r="RFB40" s="3"/>
      <c r="RFC40" s="3"/>
      <c r="RFD40" s="3"/>
      <c r="RFE40" s="3"/>
      <c r="RFF40" s="3"/>
      <c r="RFG40" s="3"/>
      <c r="RFH40" s="3"/>
      <c r="RFI40" s="3"/>
      <c r="RFJ40" s="3"/>
      <c r="RFK40" s="3"/>
      <c r="RFL40" s="3"/>
      <c r="RFM40" s="3"/>
      <c r="RFN40" s="3"/>
      <c r="RFO40" s="3"/>
      <c r="RFP40" s="3"/>
      <c r="RFQ40" s="3"/>
      <c r="RFR40" s="3"/>
      <c r="RFS40" s="3"/>
      <c r="RFT40" s="3"/>
      <c r="RFU40" s="3"/>
      <c r="RFV40" s="3"/>
      <c r="RFW40" s="3"/>
      <c r="RFX40" s="3"/>
      <c r="RFY40" s="3"/>
      <c r="RFZ40" s="3"/>
      <c r="RGA40" s="3"/>
      <c r="RGB40" s="3"/>
      <c r="RGC40" s="3"/>
      <c r="RGD40" s="3"/>
      <c r="RGE40" s="3"/>
      <c r="RGF40" s="3"/>
      <c r="RGG40" s="3"/>
      <c r="RGH40" s="3"/>
      <c r="RGI40" s="3"/>
      <c r="RGJ40" s="3"/>
      <c r="RGK40" s="3"/>
      <c r="RGL40" s="3"/>
      <c r="RGM40" s="3"/>
      <c r="RGN40" s="3"/>
      <c r="RGO40" s="3"/>
      <c r="RGP40" s="3"/>
      <c r="RGQ40" s="3"/>
      <c r="RGR40" s="3"/>
      <c r="RGS40" s="3"/>
      <c r="RGT40" s="3"/>
      <c r="RGU40" s="3"/>
      <c r="RGV40" s="3"/>
      <c r="RGW40" s="3"/>
      <c r="RGX40" s="3"/>
      <c r="RGY40" s="3"/>
      <c r="RGZ40" s="3"/>
      <c r="RHA40" s="3"/>
      <c r="RHB40" s="3"/>
      <c r="RHC40" s="3"/>
      <c r="RHD40" s="3"/>
      <c r="RHE40" s="3"/>
      <c r="RHF40" s="3"/>
      <c r="RHG40" s="3"/>
      <c r="RHH40" s="3"/>
      <c r="RHI40" s="3"/>
      <c r="RHJ40" s="3"/>
      <c r="RHK40" s="3"/>
      <c r="RHL40" s="3"/>
      <c r="RHM40" s="3"/>
      <c r="RHN40" s="3"/>
      <c r="RHO40" s="3"/>
      <c r="RHP40" s="3"/>
      <c r="RHQ40" s="3"/>
      <c r="RHR40" s="3"/>
      <c r="RHS40" s="3"/>
      <c r="RHT40" s="3"/>
      <c r="RHU40" s="3"/>
      <c r="RHV40" s="3"/>
      <c r="RHW40" s="3"/>
      <c r="RHX40" s="3"/>
      <c r="RHY40" s="3"/>
      <c r="RHZ40" s="3"/>
      <c r="RIA40" s="3"/>
      <c r="RIB40" s="3"/>
      <c r="RIC40" s="3"/>
      <c r="RID40" s="3"/>
      <c r="RIE40" s="3"/>
      <c r="RIF40" s="3"/>
      <c r="RIG40" s="3"/>
      <c r="RIH40" s="3"/>
      <c r="RII40" s="3"/>
      <c r="RIJ40" s="3"/>
      <c r="RIK40" s="3"/>
      <c r="RIL40" s="3"/>
      <c r="RIM40" s="3"/>
      <c r="RIN40" s="3"/>
      <c r="RIO40" s="3"/>
      <c r="RIP40" s="3"/>
      <c r="RIQ40" s="3"/>
      <c r="RIR40" s="3"/>
      <c r="RIS40" s="3"/>
      <c r="RIT40" s="3"/>
      <c r="RIU40" s="3"/>
      <c r="RIV40" s="3"/>
      <c r="RIW40" s="3"/>
      <c r="RIX40" s="3"/>
      <c r="RIY40" s="3"/>
      <c r="RIZ40" s="3"/>
      <c r="RJA40" s="3"/>
      <c r="RJB40" s="3"/>
      <c r="RJC40" s="3"/>
      <c r="RJD40" s="3"/>
      <c r="RJE40" s="3"/>
      <c r="RJF40" s="3"/>
      <c r="RJG40" s="3"/>
      <c r="RJH40" s="3"/>
      <c r="RJI40" s="3"/>
      <c r="RJJ40" s="3"/>
      <c r="RJK40" s="3"/>
      <c r="RJL40" s="3"/>
      <c r="RJM40" s="3"/>
      <c r="RJN40" s="3"/>
      <c r="RJO40" s="3"/>
      <c r="RJP40" s="3"/>
      <c r="RJQ40" s="3"/>
      <c r="RJR40" s="3"/>
      <c r="RJS40" s="3"/>
      <c r="RJT40" s="3"/>
      <c r="RJU40" s="3"/>
      <c r="RJV40" s="3"/>
      <c r="RJW40" s="3"/>
      <c r="RJX40" s="3"/>
      <c r="RJY40" s="3"/>
      <c r="RJZ40" s="3"/>
      <c r="RKA40" s="3"/>
      <c r="RKB40" s="3"/>
      <c r="RKC40" s="3"/>
      <c r="RKD40" s="3"/>
      <c r="RKE40" s="3"/>
      <c r="RKF40" s="3"/>
      <c r="RKG40" s="3"/>
      <c r="RKH40" s="3"/>
      <c r="RKI40" s="3"/>
      <c r="RKJ40" s="3"/>
      <c r="RKK40" s="3"/>
      <c r="RKL40" s="3"/>
      <c r="RKM40" s="3"/>
      <c r="RKN40" s="3"/>
      <c r="RKO40" s="3"/>
      <c r="RKP40" s="3"/>
      <c r="RKQ40" s="3"/>
      <c r="RKR40" s="3"/>
      <c r="RKS40" s="3"/>
      <c r="RKT40" s="3"/>
      <c r="RKU40" s="3"/>
      <c r="RKV40" s="3"/>
      <c r="RKW40" s="3"/>
      <c r="RKX40" s="3"/>
      <c r="RKY40" s="3"/>
      <c r="RKZ40" s="3"/>
      <c r="RLA40" s="3"/>
      <c r="RLB40" s="3"/>
      <c r="RLC40" s="3"/>
      <c r="RLD40" s="3"/>
      <c r="RLE40" s="3"/>
      <c r="RLF40" s="3"/>
      <c r="RLG40" s="3"/>
      <c r="RLH40" s="3"/>
      <c r="RLI40" s="3"/>
      <c r="RLJ40" s="3"/>
      <c r="RLK40" s="3"/>
      <c r="RLL40" s="3"/>
      <c r="RLM40" s="3"/>
      <c r="RLN40" s="3"/>
      <c r="RLO40" s="3"/>
      <c r="RLP40" s="3"/>
      <c r="RLQ40" s="3"/>
      <c r="RLR40" s="3"/>
      <c r="RLS40" s="3"/>
      <c r="RLT40" s="3"/>
      <c r="RLU40" s="3"/>
      <c r="RLV40" s="3"/>
      <c r="RLW40" s="3"/>
      <c r="RLX40" s="3"/>
      <c r="RLY40" s="3"/>
      <c r="RLZ40" s="3"/>
      <c r="RMA40" s="3"/>
      <c r="RMB40" s="3"/>
      <c r="RMC40" s="3"/>
      <c r="RMD40" s="3"/>
      <c r="RME40" s="3"/>
      <c r="RMF40" s="3"/>
      <c r="RMG40" s="3"/>
      <c r="RMH40" s="3"/>
      <c r="RMI40" s="3"/>
      <c r="RMJ40" s="3"/>
      <c r="RMK40" s="3"/>
      <c r="RML40" s="3"/>
      <c r="RMM40" s="3"/>
      <c r="RMN40" s="3"/>
      <c r="RMO40" s="3"/>
      <c r="RMP40" s="3"/>
      <c r="RMQ40" s="3"/>
      <c r="RMR40" s="3"/>
      <c r="RMS40" s="3"/>
      <c r="RMT40" s="3"/>
      <c r="RMU40" s="3"/>
      <c r="RMV40" s="3"/>
      <c r="RMW40" s="3"/>
      <c r="RMX40" s="3"/>
      <c r="RMY40" s="3"/>
      <c r="RMZ40" s="3"/>
      <c r="RNA40" s="3"/>
      <c r="RNB40" s="3"/>
      <c r="RNC40" s="3"/>
      <c r="RND40" s="3"/>
      <c r="RNE40" s="3"/>
      <c r="RNF40" s="3"/>
      <c r="RNG40" s="3"/>
      <c r="RNH40" s="3"/>
      <c r="RNI40" s="3"/>
      <c r="RNJ40" s="3"/>
      <c r="RNK40" s="3"/>
      <c r="RNL40" s="3"/>
      <c r="RNM40" s="3"/>
      <c r="RNN40" s="3"/>
      <c r="RNO40" s="3"/>
      <c r="RNP40" s="3"/>
      <c r="RNQ40" s="3"/>
      <c r="RNR40" s="3"/>
      <c r="RNS40" s="3"/>
      <c r="RNT40" s="3"/>
      <c r="RNU40" s="3"/>
      <c r="RNV40" s="3"/>
      <c r="RNW40" s="3"/>
      <c r="RNX40" s="3"/>
      <c r="RNY40" s="3"/>
      <c r="RNZ40" s="3"/>
      <c r="ROA40" s="3"/>
      <c r="ROB40" s="3"/>
      <c r="ROC40" s="3"/>
      <c r="ROD40" s="3"/>
      <c r="ROE40" s="3"/>
      <c r="ROF40" s="3"/>
      <c r="ROG40" s="3"/>
      <c r="ROH40" s="3"/>
      <c r="ROI40" s="3"/>
      <c r="ROJ40" s="3"/>
      <c r="ROK40" s="3"/>
      <c r="ROL40" s="3"/>
      <c r="ROM40" s="3"/>
      <c r="RON40" s="3"/>
      <c r="ROO40" s="3"/>
      <c r="ROP40" s="3"/>
      <c r="ROQ40" s="3"/>
      <c r="ROR40" s="3"/>
      <c r="ROS40" s="3"/>
      <c r="ROT40" s="3"/>
      <c r="ROU40" s="3"/>
      <c r="ROV40" s="3"/>
      <c r="ROW40" s="3"/>
      <c r="ROX40" s="3"/>
      <c r="ROY40" s="3"/>
      <c r="ROZ40" s="3"/>
      <c r="RPA40" s="3"/>
      <c r="RPB40" s="3"/>
      <c r="RPC40" s="3"/>
      <c r="RPD40" s="3"/>
      <c r="RPE40" s="3"/>
      <c r="RPF40" s="3"/>
      <c r="RPG40" s="3"/>
      <c r="RPH40" s="3"/>
      <c r="RPI40" s="3"/>
      <c r="RPJ40" s="3"/>
      <c r="RPK40" s="3"/>
      <c r="RPL40" s="3"/>
      <c r="RPM40" s="3"/>
      <c r="RPN40" s="3"/>
      <c r="RPO40" s="3"/>
      <c r="RPP40" s="3"/>
      <c r="RPQ40" s="3"/>
      <c r="RPR40" s="3"/>
      <c r="RPS40" s="3"/>
      <c r="RPT40" s="3"/>
      <c r="RPU40" s="3"/>
      <c r="RPV40" s="3"/>
      <c r="RPW40" s="3"/>
      <c r="RPX40" s="3"/>
      <c r="RPY40" s="3"/>
      <c r="RPZ40" s="3"/>
      <c r="RQA40" s="3"/>
      <c r="RQB40" s="3"/>
      <c r="RQC40" s="3"/>
      <c r="RQD40" s="3"/>
      <c r="RQE40" s="3"/>
      <c r="RQF40" s="3"/>
      <c r="RQG40" s="3"/>
      <c r="RQH40" s="3"/>
      <c r="RQI40" s="3"/>
      <c r="RQJ40" s="3"/>
      <c r="RQK40" s="3"/>
      <c r="RQL40" s="3"/>
      <c r="RQM40" s="3"/>
      <c r="RQN40" s="3"/>
      <c r="RQO40" s="3"/>
      <c r="RQP40" s="3"/>
      <c r="RQQ40" s="3"/>
      <c r="RQR40" s="3"/>
      <c r="RQS40" s="3"/>
      <c r="RQT40" s="3"/>
      <c r="RQU40" s="3"/>
      <c r="RQV40" s="3"/>
      <c r="RQW40" s="3"/>
      <c r="RQX40" s="3"/>
      <c r="RQY40" s="3"/>
      <c r="RQZ40" s="3"/>
      <c r="RRA40" s="3"/>
      <c r="RRB40" s="3"/>
      <c r="RRC40" s="3"/>
      <c r="RRD40" s="3"/>
      <c r="RRE40" s="3"/>
      <c r="RRF40" s="3"/>
      <c r="RRG40" s="3"/>
      <c r="RRH40" s="3"/>
      <c r="RRI40" s="3"/>
      <c r="RRJ40" s="3"/>
      <c r="RRK40" s="3"/>
      <c r="RRL40" s="3"/>
      <c r="RRM40" s="3"/>
      <c r="RRN40" s="3"/>
      <c r="RRO40" s="3"/>
      <c r="RRP40" s="3"/>
      <c r="RRQ40" s="3"/>
      <c r="RRR40" s="3"/>
      <c r="RRS40" s="3"/>
      <c r="RRT40" s="3"/>
      <c r="RRU40" s="3"/>
      <c r="RRV40" s="3"/>
      <c r="RRW40" s="3"/>
      <c r="RRX40" s="3"/>
      <c r="RRY40" s="3"/>
      <c r="RRZ40" s="3"/>
      <c r="RSA40" s="3"/>
      <c r="RSB40" s="3"/>
      <c r="RSC40" s="3"/>
      <c r="RSD40" s="3"/>
      <c r="RSE40" s="3"/>
      <c r="RSF40" s="3"/>
      <c r="RSG40" s="3"/>
      <c r="RSH40" s="3"/>
      <c r="RSI40" s="3"/>
      <c r="RSJ40" s="3"/>
      <c r="RSK40" s="3"/>
      <c r="RSL40" s="3"/>
      <c r="RSM40" s="3"/>
      <c r="RSN40" s="3"/>
      <c r="RSO40" s="3"/>
      <c r="RSP40" s="3"/>
      <c r="RSQ40" s="3"/>
      <c r="RSR40" s="3"/>
      <c r="RSS40" s="3"/>
      <c r="RST40" s="3"/>
      <c r="RSU40" s="3"/>
      <c r="RSV40" s="3"/>
      <c r="RSW40" s="3"/>
      <c r="RSX40" s="3"/>
      <c r="RSY40" s="3"/>
      <c r="RSZ40" s="3"/>
      <c r="RTA40" s="3"/>
      <c r="RTB40" s="3"/>
      <c r="RTC40" s="3"/>
      <c r="RTD40" s="3"/>
      <c r="RTE40" s="3"/>
      <c r="RTF40" s="3"/>
      <c r="RTG40" s="3"/>
      <c r="RTH40" s="3"/>
      <c r="RTI40" s="3"/>
      <c r="RTJ40" s="3"/>
      <c r="RTK40" s="3"/>
      <c r="RTL40" s="3"/>
      <c r="RTM40" s="3"/>
      <c r="RTN40" s="3"/>
      <c r="RTO40" s="3"/>
      <c r="RTP40" s="3"/>
      <c r="RTQ40" s="3"/>
      <c r="RTR40" s="3"/>
      <c r="RTS40" s="3"/>
      <c r="RTT40" s="3"/>
      <c r="RTU40" s="3"/>
      <c r="RTV40" s="3"/>
      <c r="RTW40" s="3"/>
      <c r="RTX40" s="3"/>
      <c r="RTY40" s="3"/>
      <c r="RTZ40" s="3"/>
      <c r="RUA40" s="3"/>
      <c r="RUB40" s="3"/>
      <c r="RUC40" s="3"/>
      <c r="RUD40" s="3"/>
      <c r="RUE40" s="3"/>
      <c r="RUF40" s="3"/>
      <c r="RUG40" s="3"/>
      <c r="RUH40" s="3"/>
      <c r="RUI40" s="3"/>
      <c r="RUJ40" s="3"/>
      <c r="RUK40" s="3"/>
      <c r="RUL40" s="3"/>
      <c r="RUM40" s="3"/>
      <c r="RUN40" s="3"/>
      <c r="RUO40" s="3"/>
      <c r="RUP40" s="3"/>
      <c r="RUQ40" s="3"/>
      <c r="RUR40" s="3"/>
      <c r="RUS40" s="3"/>
      <c r="RUT40" s="3"/>
      <c r="RUU40" s="3"/>
      <c r="RUV40" s="3"/>
      <c r="RUW40" s="3"/>
      <c r="RUX40" s="3"/>
      <c r="RUY40" s="3"/>
      <c r="RUZ40" s="3"/>
      <c r="RVA40" s="3"/>
      <c r="RVB40" s="3"/>
      <c r="RVC40" s="3"/>
      <c r="RVD40" s="3"/>
      <c r="RVE40" s="3"/>
      <c r="RVF40" s="3"/>
      <c r="RVG40" s="3"/>
      <c r="RVH40" s="3"/>
      <c r="RVI40" s="3"/>
      <c r="RVJ40" s="3"/>
      <c r="RVK40" s="3"/>
      <c r="RVL40" s="3"/>
      <c r="RVM40" s="3"/>
      <c r="RVN40" s="3"/>
      <c r="RVO40" s="3"/>
      <c r="RVP40" s="3"/>
      <c r="RVQ40" s="3"/>
      <c r="RVR40" s="3"/>
      <c r="RVS40" s="3"/>
      <c r="RVT40" s="3"/>
      <c r="RVU40" s="3"/>
      <c r="RVV40" s="3"/>
      <c r="RVW40" s="3"/>
      <c r="RVX40" s="3"/>
      <c r="RVY40" s="3"/>
      <c r="RVZ40" s="3"/>
      <c r="RWA40" s="3"/>
      <c r="RWB40" s="3"/>
      <c r="RWC40" s="3"/>
      <c r="RWD40" s="3"/>
      <c r="RWE40" s="3"/>
      <c r="RWF40" s="3"/>
      <c r="RWG40" s="3"/>
      <c r="RWH40" s="3"/>
      <c r="RWI40" s="3"/>
      <c r="RWJ40" s="3"/>
      <c r="RWK40" s="3"/>
      <c r="RWL40" s="3"/>
      <c r="RWM40" s="3"/>
      <c r="RWN40" s="3"/>
      <c r="RWO40" s="3"/>
      <c r="RWP40" s="3"/>
      <c r="RWQ40" s="3"/>
      <c r="RWR40" s="3"/>
      <c r="RWS40" s="3"/>
      <c r="RWT40" s="3"/>
      <c r="RWU40" s="3"/>
      <c r="RWV40" s="3"/>
      <c r="RWW40" s="3"/>
      <c r="RWX40" s="3"/>
      <c r="RWY40" s="3"/>
      <c r="RWZ40" s="3"/>
      <c r="RXA40" s="3"/>
      <c r="RXB40" s="3"/>
      <c r="RXC40" s="3"/>
      <c r="RXD40" s="3"/>
      <c r="RXE40" s="3"/>
      <c r="RXF40" s="3"/>
      <c r="RXG40" s="3"/>
      <c r="RXH40" s="3"/>
      <c r="RXI40" s="3"/>
      <c r="RXJ40" s="3"/>
      <c r="RXK40" s="3"/>
      <c r="RXL40" s="3"/>
      <c r="RXM40" s="3"/>
      <c r="RXN40" s="3"/>
      <c r="RXO40" s="3"/>
      <c r="RXP40" s="3"/>
      <c r="RXQ40" s="3"/>
      <c r="RXR40" s="3"/>
      <c r="RXS40" s="3"/>
      <c r="RXT40" s="3"/>
      <c r="RXU40" s="3"/>
      <c r="RXV40" s="3"/>
      <c r="RXW40" s="3"/>
      <c r="RXX40" s="3"/>
      <c r="RXY40" s="3"/>
      <c r="RXZ40" s="3"/>
      <c r="RYA40" s="3"/>
      <c r="RYB40" s="3"/>
      <c r="RYC40" s="3"/>
      <c r="RYD40" s="3"/>
      <c r="RYE40" s="3"/>
      <c r="RYF40" s="3"/>
      <c r="RYG40" s="3"/>
      <c r="RYH40" s="3"/>
      <c r="RYI40" s="3"/>
      <c r="RYJ40" s="3"/>
      <c r="RYK40" s="3"/>
      <c r="RYL40" s="3"/>
      <c r="RYM40" s="3"/>
      <c r="RYN40" s="3"/>
      <c r="RYO40" s="3"/>
      <c r="RYP40" s="3"/>
      <c r="RYQ40" s="3"/>
      <c r="RYR40" s="3"/>
      <c r="RYS40" s="3"/>
      <c r="RYT40" s="3"/>
      <c r="RYU40" s="3"/>
      <c r="RYV40" s="3"/>
      <c r="RYW40" s="3"/>
      <c r="RYX40" s="3"/>
      <c r="RYY40" s="3"/>
      <c r="RYZ40" s="3"/>
      <c r="RZA40" s="3"/>
      <c r="RZB40" s="3"/>
      <c r="RZC40" s="3"/>
      <c r="RZD40" s="3"/>
      <c r="RZE40" s="3"/>
      <c r="RZF40" s="3"/>
      <c r="RZG40" s="3"/>
      <c r="RZH40" s="3"/>
      <c r="RZI40" s="3"/>
      <c r="RZJ40" s="3"/>
      <c r="RZK40" s="3"/>
      <c r="RZL40" s="3"/>
      <c r="RZM40" s="3"/>
      <c r="RZN40" s="3"/>
      <c r="RZO40" s="3"/>
      <c r="RZP40" s="3"/>
      <c r="RZQ40" s="3"/>
      <c r="RZR40" s="3"/>
      <c r="RZS40" s="3"/>
      <c r="RZT40" s="3"/>
      <c r="RZU40" s="3"/>
      <c r="RZV40" s="3"/>
      <c r="RZW40" s="3"/>
      <c r="RZX40" s="3"/>
      <c r="RZY40" s="3"/>
      <c r="RZZ40" s="3"/>
      <c r="SAA40" s="3"/>
      <c r="SAB40" s="3"/>
      <c r="SAC40" s="3"/>
      <c r="SAD40" s="3"/>
      <c r="SAE40" s="3"/>
      <c r="SAF40" s="3"/>
      <c r="SAG40" s="3"/>
      <c r="SAH40" s="3"/>
      <c r="SAI40" s="3"/>
      <c r="SAJ40" s="3"/>
      <c r="SAK40" s="3"/>
      <c r="SAL40" s="3"/>
      <c r="SAM40" s="3"/>
      <c r="SAN40" s="3"/>
      <c r="SAO40" s="3"/>
      <c r="SAP40" s="3"/>
      <c r="SAQ40" s="3"/>
      <c r="SAR40" s="3"/>
      <c r="SAS40" s="3"/>
      <c r="SAT40" s="3"/>
      <c r="SAU40" s="3"/>
      <c r="SAV40" s="3"/>
      <c r="SAW40" s="3"/>
      <c r="SAX40" s="3"/>
      <c r="SAY40" s="3"/>
      <c r="SAZ40" s="3"/>
      <c r="SBA40" s="3"/>
      <c r="SBB40" s="3"/>
      <c r="SBC40" s="3"/>
      <c r="SBD40" s="3"/>
      <c r="SBE40" s="3"/>
      <c r="SBF40" s="3"/>
      <c r="SBG40" s="3"/>
      <c r="SBH40" s="3"/>
      <c r="SBI40" s="3"/>
      <c r="SBJ40" s="3"/>
      <c r="SBK40" s="3"/>
      <c r="SBL40" s="3"/>
      <c r="SBM40" s="3"/>
      <c r="SBN40" s="3"/>
      <c r="SBO40" s="3"/>
      <c r="SBP40" s="3"/>
      <c r="SBQ40" s="3"/>
      <c r="SBR40" s="3"/>
      <c r="SBS40" s="3"/>
      <c r="SBT40" s="3"/>
      <c r="SBU40" s="3"/>
      <c r="SBV40" s="3"/>
      <c r="SBW40" s="3"/>
      <c r="SBX40" s="3"/>
      <c r="SBY40" s="3"/>
      <c r="SBZ40" s="3"/>
      <c r="SCA40" s="3"/>
      <c r="SCB40" s="3"/>
      <c r="SCC40" s="3"/>
      <c r="SCD40" s="3"/>
      <c r="SCE40" s="3"/>
      <c r="SCF40" s="3"/>
      <c r="SCG40" s="3"/>
      <c r="SCH40" s="3"/>
      <c r="SCI40" s="3"/>
      <c r="SCJ40" s="3"/>
      <c r="SCK40" s="3"/>
      <c r="SCL40" s="3"/>
      <c r="SCM40" s="3"/>
      <c r="SCN40" s="3"/>
      <c r="SCO40" s="3"/>
      <c r="SCP40" s="3"/>
      <c r="SCQ40" s="3"/>
      <c r="SCR40" s="3"/>
      <c r="SCS40" s="3"/>
      <c r="SCT40" s="3"/>
      <c r="SCU40" s="3"/>
      <c r="SCV40" s="3"/>
      <c r="SCW40" s="3"/>
      <c r="SCX40" s="3"/>
      <c r="SCY40" s="3"/>
      <c r="SCZ40" s="3"/>
      <c r="SDA40" s="3"/>
      <c r="SDB40" s="3"/>
      <c r="SDC40" s="3"/>
      <c r="SDD40" s="3"/>
      <c r="SDE40" s="3"/>
      <c r="SDF40" s="3"/>
      <c r="SDG40" s="3"/>
      <c r="SDH40" s="3"/>
      <c r="SDI40" s="3"/>
      <c r="SDJ40" s="3"/>
      <c r="SDK40" s="3"/>
      <c r="SDL40" s="3"/>
      <c r="SDM40" s="3"/>
      <c r="SDN40" s="3"/>
      <c r="SDO40" s="3"/>
      <c r="SDP40" s="3"/>
      <c r="SDQ40" s="3"/>
      <c r="SDR40" s="3"/>
      <c r="SDS40" s="3"/>
      <c r="SDT40" s="3"/>
      <c r="SDU40" s="3"/>
      <c r="SDV40" s="3"/>
      <c r="SDW40" s="3"/>
      <c r="SDX40" s="3"/>
      <c r="SDY40" s="3"/>
      <c r="SDZ40" s="3"/>
      <c r="SEA40" s="3"/>
      <c r="SEB40" s="3"/>
      <c r="SEC40" s="3"/>
      <c r="SED40" s="3"/>
      <c r="SEE40" s="3"/>
      <c r="SEF40" s="3"/>
      <c r="SEG40" s="3"/>
      <c r="SEH40" s="3"/>
      <c r="SEI40" s="3"/>
      <c r="SEJ40" s="3"/>
      <c r="SEK40" s="3"/>
      <c r="SEL40" s="3"/>
      <c r="SEM40" s="3"/>
      <c r="SEN40" s="3"/>
      <c r="SEO40" s="3"/>
      <c r="SEP40" s="3"/>
      <c r="SEQ40" s="3"/>
      <c r="SER40" s="3"/>
      <c r="SES40" s="3"/>
      <c r="SET40" s="3"/>
      <c r="SEU40" s="3"/>
      <c r="SEV40" s="3"/>
      <c r="SEW40" s="3"/>
      <c r="SEX40" s="3"/>
      <c r="SEY40" s="3"/>
      <c r="SEZ40" s="3"/>
      <c r="SFA40" s="3"/>
      <c r="SFB40" s="3"/>
      <c r="SFC40" s="3"/>
      <c r="SFD40" s="3"/>
      <c r="SFE40" s="3"/>
      <c r="SFF40" s="3"/>
      <c r="SFG40" s="3"/>
      <c r="SFH40" s="3"/>
      <c r="SFI40" s="3"/>
      <c r="SFJ40" s="3"/>
      <c r="SFK40" s="3"/>
      <c r="SFL40" s="3"/>
      <c r="SFM40" s="3"/>
      <c r="SFN40" s="3"/>
      <c r="SFO40" s="3"/>
      <c r="SFP40" s="3"/>
      <c r="SFQ40" s="3"/>
      <c r="SFR40" s="3"/>
      <c r="SFS40" s="3"/>
      <c r="SFT40" s="3"/>
      <c r="SFU40" s="3"/>
      <c r="SFV40" s="3"/>
      <c r="SFW40" s="3"/>
      <c r="SFX40" s="3"/>
      <c r="SFY40" s="3"/>
      <c r="SFZ40" s="3"/>
      <c r="SGA40" s="3"/>
      <c r="SGB40" s="3"/>
      <c r="SGC40" s="3"/>
      <c r="SGD40" s="3"/>
      <c r="SGE40" s="3"/>
      <c r="SGF40" s="3"/>
      <c r="SGG40" s="3"/>
      <c r="SGH40" s="3"/>
      <c r="SGI40" s="3"/>
      <c r="SGJ40" s="3"/>
      <c r="SGK40" s="3"/>
      <c r="SGL40" s="3"/>
      <c r="SGM40" s="3"/>
      <c r="SGN40" s="3"/>
      <c r="SGO40" s="3"/>
      <c r="SGP40" s="3"/>
      <c r="SGQ40" s="3"/>
      <c r="SGR40" s="3"/>
      <c r="SGS40" s="3"/>
      <c r="SGT40" s="3"/>
      <c r="SGU40" s="3"/>
      <c r="SGV40" s="3"/>
      <c r="SGW40" s="3"/>
      <c r="SGX40" s="3"/>
      <c r="SGY40" s="3"/>
      <c r="SGZ40" s="3"/>
      <c r="SHA40" s="3"/>
      <c r="SHB40" s="3"/>
      <c r="SHC40" s="3"/>
      <c r="SHD40" s="3"/>
      <c r="SHE40" s="3"/>
      <c r="SHF40" s="3"/>
      <c r="SHG40" s="3"/>
      <c r="SHH40" s="3"/>
      <c r="SHI40" s="3"/>
      <c r="SHJ40" s="3"/>
      <c r="SHK40" s="3"/>
      <c r="SHL40" s="3"/>
      <c r="SHM40" s="3"/>
      <c r="SHN40" s="3"/>
      <c r="SHO40" s="3"/>
      <c r="SHP40" s="3"/>
      <c r="SHQ40" s="3"/>
      <c r="SHR40" s="3"/>
      <c r="SHS40" s="3"/>
      <c r="SHT40" s="3"/>
      <c r="SHU40" s="3"/>
      <c r="SHV40" s="3"/>
      <c r="SHW40" s="3"/>
      <c r="SHX40" s="3"/>
      <c r="SHY40" s="3"/>
      <c r="SHZ40" s="3"/>
      <c r="SIA40" s="3"/>
      <c r="SIB40" s="3"/>
      <c r="SIC40" s="3"/>
      <c r="SID40" s="3"/>
      <c r="SIE40" s="3"/>
      <c r="SIF40" s="3"/>
      <c r="SIG40" s="3"/>
      <c r="SIH40" s="3"/>
      <c r="SII40" s="3"/>
      <c r="SIJ40" s="3"/>
      <c r="SIK40" s="3"/>
      <c r="SIL40" s="3"/>
      <c r="SIM40" s="3"/>
      <c r="SIN40" s="3"/>
      <c r="SIO40" s="3"/>
      <c r="SIP40" s="3"/>
      <c r="SIQ40" s="3"/>
      <c r="SIR40" s="3"/>
      <c r="SIS40" s="3"/>
      <c r="SIT40" s="3"/>
      <c r="SIU40" s="3"/>
      <c r="SIV40" s="3"/>
      <c r="SIW40" s="3"/>
      <c r="SIX40" s="3"/>
      <c r="SIY40" s="3"/>
      <c r="SIZ40" s="3"/>
      <c r="SJA40" s="3"/>
      <c r="SJB40" s="3"/>
      <c r="SJC40" s="3"/>
      <c r="SJD40" s="3"/>
      <c r="SJE40" s="3"/>
      <c r="SJF40" s="3"/>
      <c r="SJG40" s="3"/>
      <c r="SJH40" s="3"/>
      <c r="SJI40" s="3"/>
      <c r="SJJ40" s="3"/>
      <c r="SJK40" s="3"/>
      <c r="SJL40" s="3"/>
      <c r="SJM40" s="3"/>
      <c r="SJN40" s="3"/>
      <c r="SJO40" s="3"/>
      <c r="SJP40" s="3"/>
      <c r="SJQ40" s="3"/>
      <c r="SJR40" s="3"/>
      <c r="SJS40" s="3"/>
      <c r="SJT40" s="3"/>
      <c r="SJU40" s="3"/>
      <c r="SJV40" s="3"/>
      <c r="SJW40" s="3"/>
      <c r="SJX40" s="3"/>
      <c r="SJY40" s="3"/>
      <c r="SJZ40" s="3"/>
      <c r="SKA40" s="3"/>
      <c r="SKB40" s="3"/>
      <c r="SKC40" s="3"/>
      <c r="SKD40" s="3"/>
      <c r="SKE40" s="3"/>
      <c r="SKF40" s="3"/>
      <c r="SKG40" s="3"/>
      <c r="SKH40" s="3"/>
      <c r="SKI40" s="3"/>
      <c r="SKJ40" s="3"/>
      <c r="SKK40" s="3"/>
      <c r="SKL40" s="3"/>
      <c r="SKM40" s="3"/>
      <c r="SKN40" s="3"/>
      <c r="SKO40" s="3"/>
      <c r="SKP40" s="3"/>
      <c r="SKQ40" s="3"/>
      <c r="SKR40" s="3"/>
      <c r="SKS40" s="3"/>
      <c r="SKT40" s="3"/>
      <c r="SKU40" s="3"/>
      <c r="SKV40" s="3"/>
      <c r="SKW40" s="3"/>
      <c r="SKX40" s="3"/>
      <c r="SKY40" s="3"/>
      <c r="SKZ40" s="3"/>
      <c r="SLA40" s="3"/>
      <c r="SLB40" s="3"/>
      <c r="SLC40" s="3"/>
      <c r="SLD40" s="3"/>
      <c r="SLE40" s="3"/>
      <c r="SLF40" s="3"/>
      <c r="SLG40" s="3"/>
      <c r="SLH40" s="3"/>
      <c r="SLI40" s="3"/>
      <c r="SLJ40" s="3"/>
      <c r="SLK40" s="3"/>
      <c r="SLL40" s="3"/>
      <c r="SLM40" s="3"/>
      <c r="SLN40" s="3"/>
      <c r="SLO40" s="3"/>
      <c r="SLP40" s="3"/>
      <c r="SLQ40" s="3"/>
      <c r="SLR40" s="3"/>
      <c r="SLS40" s="3"/>
      <c r="SLT40" s="3"/>
      <c r="SLU40" s="3"/>
      <c r="SLV40" s="3"/>
      <c r="SLW40" s="3"/>
      <c r="SLX40" s="3"/>
      <c r="SLY40" s="3"/>
      <c r="SLZ40" s="3"/>
      <c r="SMA40" s="3"/>
      <c r="SMB40" s="3"/>
      <c r="SMC40" s="3"/>
      <c r="SMD40" s="3"/>
      <c r="SME40" s="3"/>
      <c r="SMF40" s="3"/>
      <c r="SMG40" s="3"/>
      <c r="SMH40" s="3"/>
      <c r="SMI40" s="3"/>
      <c r="SMJ40" s="3"/>
      <c r="SMK40" s="3"/>
      <c r="SML40" s="3"/>
      <c r="SMM40" s="3"/>
      <c r="SMN40" s="3"/>
      <c r="SMO40" s="3"/>
      <c r="SMP40" s="3"/>
      <c r="SMQ40" s="3"/>
      <c r="SMR40" s="3"/>
      <c r="SMS40" s="3"/>
      <c r="SMT40" s="3"/>
      <c r="SMU40" s="3"/>
      <c r="SMV40" s="3"/>
      <c r="SMW40" s="3"/>
      <c r="SMX40" s="3"/>
      <c r="SMY40" s="3"/>
      <c r="SMZ40" s="3"/>
      <c r="SNA40" s="3"/>
      <c r="SNB40" s="3"/>
      <c r="SNC40" s="3"/>
      <c r="SND40" s="3"/>
      <c r="SNE40" s="3"/>
      <c r="SNF40" s="3"/>
      <c r="SNG40" s="3"/>
      <c r="SNH40" s="3"/>
      <c r="SNI40" s="3"/>
      <c r="SNJ40" s="3"/>
      <c r="SNK40" s="3"/>
      <c r="SNL40" s="3"/>
      <c r="SNM40" s="3"/>
      <c r="SNN40" s="3"/>
      <c r="SNO40" s="3"/>
      <c r="SNP40" s="3"/>
      <c r="SNQ40" s="3"/>
      <c r="SNR40" s="3"/>
      <c r="SNS40" s="3"/>
      <c r="SNT40" s="3"/>
      <c r="SNU40" s="3"/>
      <c r="SNV40" s="3"/>
      <c r="SNW40" s="3"/>
      <c r="SNX40" s="3"/>
      <c r="SNY40" s="3"/>
      <c r="SNZ40" s="3"/>
      <c r="SOA40" s="3"/>
      <c r="SOB40" s="3"/>
      <c r="SOC40" s="3"/>
      <c r="SOD40" s="3"/>
      <c r="SOE40" s="3"/>
      <c r="SOF40" s="3"/>
      <c r="SOG40" s="3"/>
      <c r="SOH40" s="3"/>
      <c r="SOI40" s="3"/>
      <c r="SOJ40" s="3"/>
      <c r="SOK40" s="3"/>
      <c r="SOL40" s="3"/>
      <c r="SOM40" s="3"/>
      <c r="SON40" s="3"/>
      <c r="SOO40" s="3"/>
      <c r="SOP40" s="3"/>
      <c r="SOQ40" s="3"/>
      <c r="SOR40" s="3"/>
      <c r="SOS40" s="3"/>
      <c r="SOT40" s="3"/>
      <c r="SOU40" s="3"/>
      <c r="SOV40" s="3"/>
      <c r="SOW40" s="3"/>
      <c r="SOX40" s="3"/>
      <c r="SOY40" s="3"/>
      <c r="SOZ40" s="3"/>
      <c r="SPA40" s="3"/>
      <c r="SPB40" s="3"/>
      <c r="SPC40" s="3"/>
      <c r="SPD40" s="3"/>
      <c r="SPE40" s="3"/>
      <c r="SPF40" s="3"/>
      <c r="SPG40" s="3"/>
      <c r="SPH40" s="3"/>
      <c r="SPI40" s="3"/>
      <c r="SPJ40" s="3"/>
      <c r="SPK40" s="3"/>
      <c r="SPL40" s="3"/>
      <c r="SPM40" s="3"/>
      <c r="SPN40" s="3"/>
      <c r="SPO40" s="3"/>
      <c r="SPP40" s="3"/>
      <c r="SPQ40" s="3"/>
      <c r="SPR40" s="3"/>
      <c r="SPS40" s="3"/>
      <c r="SPT40" s="3"/>
      <c r="SPU40" s="3"/>
      <c r="SPV40" s="3"/>
      <c r="SPW40" s="3"/>
      <c r="SPX40" s="3"/>
      <c r="SPY40" s="3"/>
      <c r="SPZ40" s="3"/>
      <c r="SQA40" s="3"/>
      <c r="SQB40" s="3"/>
      <c r="SQC40" s="3"/>
      <c r="SQD40" s="3"/>
      <c r="SQE40" s="3"/>
      <c r="SQF40" s="3"/>
      <c r="SQG40" s="3"/>
      <c r="SQH40" s="3"/>
      <c r="SQI40" s="3"/>
      <c r="SQJ40" s="3"/>
      <c r="SQK40" s="3"/>
      <c r="SQL40" s="3"/>
      <c r="SQM40" s="3"/>
      <c r="SQN40" s="3"/>
      <c r="SQO40" s="3"/>
      <c r="SQP40" s="3"/>
      <c r="SQQ40" s="3"/>
      <c r="SQR40" s="3"/>
      <c r="SQS40" s="3"/>
      <c r="SQT40" s="3"/>
      <c r="SQU40" s="3"/>
      <c r="SQV40" s="3"/>
      <c r="SQW40" s="3"/>
      <c r="SQX40" s="3"/>
      <c r="SQY40" s="3"/>
      <c r="SQZ40" s="3"/>
      <c r="SRA40" s="3"/>
      <c r="SRB40" s="3"/>
      <c r="SRC40" s="3"/>
      <c r="SRD40" s="3"/>
      <c r="SRE40" s="3"/>
      <c r="SRF40" s="3"/>
      <c r="SRG40" s="3"/>
      <c r="SRH40" s="3"/>
      <c r="SRI40" s="3"/>
      <c r="SRJ40" s="3"/>
      <c r="SRK40" s="3"/>
      <c r="SRL40" s="3"/>
      <c r="SRM40" s="3"/>
      <c r="SRN40" s="3"/>
      <c r="SRO40" s="3"/>
      <c r="SRP40" s="3"/>
      <c r="SRQ40" s="3"/>
      <c r="SRR40" s="3"/>
      <c r="SRS40" s="3"/>
      <c r="SRT40" s="3"/>
      <c r="SRU40" s="3"/>
      <c r="SRV40" s="3"/>
      <c r="SRW40" s="3"/>
      <c r="SRX40" s="3"/>
      <c r="SRY40" s="3"/>
      <c r="SRZ40" s="3"/>
      <c r="SSA40" s="3"/>
      <c r="SSB40" s="3"/>
      <c r="SSC40" s="3"/>
      <c r="SSD40" s="3"/>
      <c r="SSE40" s="3"/>
      <c r="SSF40" s="3"/>
      <c r="SSG40" s="3"/>
      <c r="SSH40" s="3"/>
      <c r="SSI40" s="3"/>
      <c r="SSJ40" s="3"/>
      <c r="SSK40" s="3"/>
      <c r="SSL40" s="3"/>
      <c r="SSM40" s="3"/>
      <c r="SSN40" s="3"/>
      <c r="SSO40" s="3"/>
      <c r="SSP40" s="3"/>
      <c r="SSQ40" s="3"/>
      <c r="SSR40" s="3"/>
      <c r="SSS40" s="3"/>
      <c r="SST40" s="3"/>
      <c r="SSU40" s="3"/>
      <c r="SSV40" s="3"/>
      <c r="SSW40" s="3"/>
      <c r="SSX40" s="3"/>
      <c r="SSY40" s="3"/>
      <c r="SSZ40" s="3"/>
      <c r="STA40" s="3"/>
      <c r="STB40" s="3"/>
      <c r="STC40" s="3"/>
      <c r="STD40" s="3"/>
      <c r="STE40" s="3"/>
      <c r="STF40" s="3"/>
      <c r="STG40" s="3"/>
      <c r="STH40" s="3"/>
      <c r="STI40" s="3"/>
      <c r="STJ40" s="3"/>
      <c r="STK40" s="3"/>
      <c r="STL40" s="3"/>
      <c r="STM40" s="3"/>
      <c r="STN40" s="3"/>
      <c r="STO40" s="3"/>
      <c r="STP40" s="3"/>
      <c r="STQ40" s="3"/>
      <c r="STR40" s="3"/>
      <c r="STS40" s="3"/>
      <c r="STT40" s="3"/>
      <c r="STU40" s="3"/>
      <c r="STV40" s="3"/>
      <c r="STW40" s="3"/>
      <c r="STX40" s="3"/>
      <c r="STY40" s="3"/>
      <c r="STZ40" s="3"/>
      <c r="SUA40" s="3"/>
      <c r="SUB40" s="3"/>
      <c r="SUC40" s="3"/>
      <c r="SUD40" s="3"/>
      <c r="SUE40" s="3"/>
      <c r="SUF40" s="3"/>
      <c r="SUG40" s="3"/>
      <c r="SUH40" s="3"/>
      <c r="SUI40" s="3"/>
      <c r="SUJ40" s="3"/>
      <c r="SUK40" s="3"/>
      <c r="SUL40" s="3"/>
      <c r="SUM40" s="3"/>
      <c r="SUN40" s="3"/>
      <c r="SUO40" s="3"/>
      <c r="SUP40" s="3"/>
      <c r="SUQ40" s="3"/>
      <c r="SUR40" s="3"/>
      <c r="SUS40" s="3"/>
      <c r="SUT40" s="3"/>
      <c r="SUU40" s="3"/>
      <c r="SUV40" s="3"/>
      <c r="SUW40" s="3"/>
      <c r="SUX40" s="3"/>
      <c r="SUY40" s="3"/>
      <c r="SUZ40" s="3"/>
      <c r="SVA40" s="3"/>
      <c r="SVB40" s="3"/>
      <c r="SVC40" s="3"/>
      <c r="SVD40" s="3"/>
      <c r="SVE40" s="3"/>
      <c r="SVF40" s="3"/>
      <c r="SVG40" s="3"/>
      <c r="SVH40" s="3"/>
      <c r="SVI40" s="3"/>
      <c r="SVJ40" s="3"/>
      <c r="SVK40" s="3"/>
      <c r="SVL40" s="3"/>
      <c r="SVM40" s="3"/>
      <c r="SVN40" s="3"/>
      <c r="SVO40" s="3"/>
      <c r="SVP40" s="3"/>
      <c r="SVQ40" s="3"/>
      <c r="SVR40" s="3"/>
      <c r="SVS40" s="3"/>
      <c r="SVT40" s="3"/>
      <c r="SVU40" s="3"/>
      <c r="SVV40" s="3"/>
      <c r="SVW40" s="3"/>
      <c r="SVX40" s="3"/>
      <c r="SVY40" s="3"/>
      <c r="SVZ40" s="3"/>
      <c r="SWA40" s="3"/>
      <c r="SWB40" s="3"/>
      <c r="SWC40" s="3"/>
      <c r="SWD40" s="3"/>
      <c r="SWE40" s="3"/>
      <c r="SWF40" s="3"/>
      <c r="SWG40" s="3"/>
      <c r="SWH40" s="3"/>
      <c r="SWI40" s="3"/>
      <c r="SWJ40" s="3"/>
      <c r="SWK40" s="3"/>
      <c r="SWL40" s="3"/>
      <c r="SWM40" s="3"/>
      <c r="SWN40" s="3"/>
      <c r="SWO40" s="3"/>
      <c r="SWP40" s="3"/>
      <c r="SWQ40" s="3"/>
      <c r="SWR40" s="3"/>
      <c r="SWS40" s="3"/>
      <c r="SWT40" s="3"/>
      <c r="SWU40" s="3"/>
      <c r="SWV40" s="3"/>
      <c r="SWW40" s="3"/>
      <c r="SWX40" s="3"/>
      <c r="SWY40" s="3"/>
      <c r="SWZ40" s="3"/>
      <c r="SXA40" s="3"/>
      <c r="SXB40" s="3"/>
      <c r="SXC40" s="3"/>
      <c r="SXD40" s="3"/>
      <c r="SXE40" s="3"/>
      <c r="SXF40" s="3"/>
      <c r="SXG40" s="3"/>
      <c r="SXH40" s="3"/>
      <c r="SXI40" s="3"/>
      <c r="SXJ40" s="3"/>
      <c r="SXK40" s="3"/>
      <c r="SXL40" s="3"/>
      <c r="SXM40" s="3"/>
      <c r="SXN40" s="3"/>
      <c r="SXO40" s="3"/>
      <c r="SXP40" s="3"/>
      <c r="SXQ40" s="3"/>
      <c r="SXR40" s="3"/>
      <c r="SXS40" s="3"/>
      <c r="SXT40" s="3"/>
      <c r="SXU40" s="3"/>
      <c r="SXV40" s="3"/>
      <c r="SXW40" s="3"/>
      <c r="SXX40" s="3"/>
      <c r="SXY40" s="3"/>
      <c r="SXZ40" s="3"/>
      <c r="SYA40" s="3"/>
      <c r="SYB40" s="3"/>
      <c r="SYC40" s="3"/>
      <c r="SYD40" s="3"/>
      <c r="SYE40" s="3"/>
      <c r="SYF40" s="3"/>
      <c r="SYG40" s="3"/>
      <c r="SYH40" s="3"/>
      <c r="SYI40" s="3"/>
      <c r="SYJ40" s="3"/>
      <c r="SYK40" s="3"/>
      <c r="SYL40" s="3"/>
      <c r="SYM40" s="3"/>
      <c r="SYN40" s="3"/>
      <c r="SYO40" s="3"/>
      <c r="SYP40" s="3"/>
      <c r="SYQ40" s="3"/>
      <c r="SYR40" s="3"/>
      <c r="SYS40" s="3"/>
      <c r="SYT40" s="3"/>
      <c r="SYU40" s="3"/>
      <c r="SYV40" s="3"/>
      <c r="SYW40" s="3"/>
      <c r="SYX40" s="3"/>
      <c r="SYY40" s="3"/>
      <c r="SYZ40" s="3"/>
      <c r="SZA40" s="3"/>
      <c r="SZB40" s="3"/>
      <c r="SZC40" s="3"/>
      <c r="SZD40" s="3"/>
      <c r="SZE40" s="3"/>
      <c r="SZF40" s="3"/>
      <c r="SZG40" s="3"/>
      <c r="SZH40" s="3"/>
      <c r="SZI40" s="3"/>
      <c r="SZJ40" s="3"/>
      <c r="SZK40" s="3"/>
      <c r="SZL40" s="3"/>
      <c r="SZM40" s="3"/>
      <c r="SZN40" s="3"/>
      <c r="SZO40" s="3"/>
      <c r="SZP40" s="3"/>
      <c r="SZQ40" s="3"/>
      <c r="SZR40" s="3"/>
      <c r="SZS40" s="3"/>
      <c r="SZT40" s="3"/>
      <c r="SZU40" s="3"/>
      <c r="SZV40" s="3"/>
      <c r="SZW40" s="3"/>
      <c r="SZX40" s="3"/>
      <c r="SZY40" s="3"/>
      <c r="SZZ40" s="3"/>
      <c r="TAA40" s="3"/>
      <c r="TAB40" s="3"/>
      <c r="TAC40" s="3"/>
      <c r="TAD40" s="3"/>
      <c r="TAE40" s="3"/>
      <c r="TAF40" s="3"/>
      <c r="TAG40" s="3"/>
      <c r="TAH40" s="3"/>
      <c r="TAI40" s="3"/>
      <c r="TAJ40" s="3"/>
      <c r="TAK40" s="3"/>
      <c r="TAL40" s="3"/>
      <c r="TAM40" s="3"/>
      <c r="TAN40" s="3"/>
      <c r="TAO40" s="3"/>
      <c r="TAP40" s="3"/>
      <c r="TAQ40" s="3"/>
      <c r="TAR40" s="3"/>
      <c r="TAS40" s="3"/>
      <c r="TAT40" s="3"/>
      <c r="TAU40" s="3"/>
      <c r="TAV40" s="3"/>
      <c r="TAW40" s="3"/>
      <c r="TAX40" s="3"/>
      <c r="TAY40" s="3"/>
      <c r="TAZ40" s="3"/>
      <c r="TBA40" s="3"/>
      <c r="TBB40" s="3"/>
      <c r="TBC40" s="3"/>
      <c r="TBD40" s="3"/>
      <c r="TBE40" s="3"/>
      <c r="TBF40" s="3"/>
      <c r="TBG40" s="3"/>
      <c r="TBH40" s="3"/>
      <c r="TBI40" s="3"/>
      <c r="TBJ40" s="3"/>
      <c r="TBK40" s="3"/>
      <c r="TBL40" s="3"/>
      <c r="TBM40" s="3"/>
      <c r="TBN40" s="3"/>
      <c r="TBO40" s="3"/>
      <c r="TBP40" s="3"/>
      <c r="TBQ40" s="3"/>
      <c r="TBR40" s="3"/>
      <c r="TBS40" s="3"/>
      <c r="TBT40" s="3"/>
      <c r="TBU40" s="3"/>
      <c r="TBV40" s="3"/>
      <c r="TBW40" s="3"/>
      <c r="TBX40" s="3"/>
      <c r="TBY40" s="3"/>
      <c r="TBZ40" s="3"/>
      <c r="TCA40" s="3"/>
      <c r="TCB40" s="3"/>
      <c r="TCC40" s="3"/>
      <c r="TCD40" s="3"/>
      <c r="TCE40" s="3"/>
      <c r="TCF40" s="3"/>
      <c r="TCG40" s="3"/>
      <c r="TCH40" s="3"/>
      <c r="TCI40" s="3"/>
      <c r="TCJ40" s="3"/>
      <c r="TCK40" s="3"/>
      <c r="TCL40" s="3"/>
      <c r="TCM40" s="3"/>
      <c r="TCN40" s="3"/>
      <c r="TCO40" s="3"/>
      <c r="TCP40" s="3"/>
      <c r="TCQ40" s="3"/>
      <c r="TCR40" s="3"/>
      <c r="TCS40" s="3"/>
      <c r="TCT40" s="3"/>
      <c r="TCU40" s="3"/>
      <c r="TCV40" s="3"/>
      <c r="TCW40" s="3"/>
      <c r="TCX40" s="3"/>
      <c r="TCY40" s="3"/>
      <c r="TCZ40" s="3"/>
      <c r="TDA40" s="3"/>
      <c r="TDB40" s="3"/>
      <c r="TDC40" s="3"/>
      <c r="TDD40" s="3"/>
      <c r="TDE40" s="3"/>
      <c r="TDF40" s="3"/>
      <c r="TDG40" s="3"/>
      <c r="TDH40" s="3"/>
      <c r="TDI40" s="3"/>
      <c r="TDJ40" s="3"/>
      <c r="TDK40" s="3"/>
      <c r="TDL40" s="3"/>
      <c r="TDM40" s="3"/>
      <c r="TDN40" s="3"/>
      <c r="TDO40" s="3"/>
      <c r="TDP40" s="3"/>
      <c r="TDQ40" s="3"/>
      <c r="TDR40" s="3"/>
      <c r="TDS40" s="3"/>
      <c r="TDT40" s="3"/>
      <c r="TDU40" s="3"/>
      <c r="TDV40" s="3"/>
      <c r="TDW40" s="3"/>
      <c r="TDX40" s="3"/>
      <c r="TDY40" s="3"/>
      <c r="TDZ40" s="3"/>
      <c r="TEA40" s="3"/>
      <c r="TEB40" s="3"/>
      <c r="TEC40" s="3"/>
      <c r="TED40" s="3"/>
      <c r="TEE40" s="3"/>
      <c r="TEF40" s="3"/>
      <c r="TEG40" s="3"/>
      <c r="TEH40" s="3"/>
      <c r="TEI40" s="3"/>
      <c r="TEJ40" s="3"/>
      <c r="TEK40" s="3"/>
      <c r="TEL40" s="3"/>
      <c r="TEM40" s="3"/>
      <c r="TEN40" s="3"/>
      <c r="TEO40" s="3"/>
      <c r="TEP40" s="3"/>
      <c r="TEQ40" s="3"/>
      <c r="TER40" s="3"/>
      <c r="TES40" s="3"/>
      <c r="TET40" s="3"/>
      <c r="TEU40" s="3"/>
      <c r="TEV40" s="3"/>
      <c r="TEW40" s="3"/>
      <c r="TEX40" s="3"/>
      <c r="TEY40" s="3"/>
      <c r="TEZ40" s="3"/>
      <c r="TFA40" s="3"/>
      <c r="TFB40" s="3"/>
      <c r="TFC40" s="3"/>
      <c r="TFD40" s="3"/>
      <c r="TFE40" s="3"/>
      <c r="TFF40" s="3"/>
      <c r="TFG40" s="3"/>
      <c r="TFH40" s="3"/>
      <c r="TFI40" s="3"/>
      <c r="TFJ40" s="3"/>
      <c r="TFK40" s="3"/>
      <c r="TFL40" s="3"/>
      <c r="TFM40" s="3"/>
      <c r="TFN40" s="3"/>
      <c r="TFO40" s="3"/>
      <c r="TFP40" s="3"/>
      <c r="TFQ40" s="3"/>
      <c r="TFR40" s="3"/>
      <c r="TFS40" s="3"/>
      <c r="TFT40" s="3"/>
      <c r="TFU40" s="3"/>
      <c r="TFV40" s="3"/>
      <c r="TFW40" s="3"/>
      <c r="TFX40" s="3"/>
      <c r="TFY40" s="3"/>
      <c r="TFZ40" s="3"/>
      <c r="TGA40" s="3"/>
      <c r="TGB40" s="3"/>
      <c r="TGC40" s="3"/>
      <c r="TGD40" s="3"/>
      <c r="TGE40" s="3"/>
      <c r="TGF40" s="3"/>
      <c r="TGG40" s="3"/>
      <c r="TGH40" s="3"/>
      <c r="TGI40" s="3"/>
      <c r="TGJ40" s="3"/>
      <c r="TGK40" s="3"/>
      <c r="TGL40" s="3"/>
      <c r="TGM40" s="3"/>
      <c r="TGN40" s="3"/>
      <c r="TGO40" s="3"/>
      <c r="TGP40" s="3"/>
      <c r="TGQ40" s="3"/>
      <c r="TGR40" s="3"/>
      <c r="TGS40" s="3"/>
      <c r="TGT40" s="3"/>
      <c r="TGU40" s="3"/>
      <c r="TGV40" s="3"/>
      <c r="TGW40" s="3"/>
      <c r="TGX40" s="3"/>
      <c r="TGY40" s="3"/>
      <c r="TGZ40" s="3"/>
      <c r="THA40" s="3"/>
      <c r="THB40" s="3"/>
      <c r="THC40" s="3"/>
      <c r="THD40" s="3"/>
      <c r="THE40" s="3"/>
      <c r="THF40" s="3"/>
      <c r="THG40" s="3"/>
      <c r="THH40" s="3"/>
      <c r="THI40" s="3"/>
      <c r="THJ40" s="3"/>
      <c r="THK40" s="3"/>
      <c r="THL40" s="3"/>
      <c r="THM40" s="3"/>
      <c r="THN40" s="3"/>
      <c r="THO40" s="3"/>
      <c r="THP40" s="3"/>
      <c r="THQ40" s="3"/>
      <c r="THR40" s="3"/>
      <c r="THS40" s="3"/>
      <c r="THT40" s="3"/>
      <c r="THU40" s="3"/>
      <c r="THV40" s="3"/>
      <c r="THW40" s="3"/>
      <c r="THX40" s="3"/>
      <c r="THY40" s="3"/>
      <c r="THZ40" s="3"/>
      <c r="TIA40" s="3"/>
      <c r="TIB40" s="3"/>
      <c r="TIC40" s="3"/>
      <c r="TID40" s="3"/>
      <c r="TIE40" s="3"/>
      <c r="TIF40" s="3"/>
      <c r="TIG40" s="3"/>
      <c r="TIH40" s="3"/>
      <c r="TII40" s="3"/>
      <c r="TIJ40" s="3"/>
      <c r="TIK40" s="3"/>
      <c r="TIL40" s="3"/>
      <c r="TIM40" s="3"/>
      <c r="TIN40" s="3"/>
      <c r="TIO40" s="3"/>
      <c r="TIP40" s="3"/>
      <c r="TIQ40" s="3"/>
      <c r="TIR40" s="3"/>
      <c r="TIS40" s="3"/>
      <c r="TIT40" s="3"/>
      <c r="TIU40" s="3"/>
      <c r="TIV40" s="3"/>
      <c r="TIW40" s="3"/>
      <c r="TIX40" s="3"/>
      <c r="TIY40" s="3"/>
      <c r="TIZ40" s="3"/>
      <c r="TJA40" s="3"/>
      <c r="TJB40" s="3"/>
      <c r="TJC40" s="3"/>
      <c r="TJD40" s="3"/>
      <c r="TJE40" s="3"/>
      <c r="TJF40" s="3"/>
      <c r="TJG40" s="3"/>
      <c r="TJH40" s="3"/>
      <c r="TJI40" s="3"/>
      <c r="TJJ40" s="3"/>
      <c r="TJK40" s="3"/>
      <c r="TJL40" s="3"/>
      <c r="TJM40" s="3"/>
      <c r="TJN40" s="3"/>
      <c r="TJO40" s="3"/>
      <c r="TJP40" s="3"/>
      <c r="TJQ40" s="3"/>
      <c r="TJR40" s="3"/>
      <c r="TJS40" s="3"/>
      <c r="TJT40" s="3"/>
      <c r="TJU40" s="3"/>
      <c r="TJV40" s="3"/>
      <c r="TJW40" s="3"/>
      <c r="TJX40" s="3"/>
      <c r="TJY40" s="3"/>
      <c r="TJZ40" s="3"/>
      <c r="TKA40" s="3"/>
      <c r="TKB40" s="3"/>
      <c r="TKC40" s="3"/>
      <c r="TKD40" s="3"/>
      <c r="TKE40" s="3"/>
      <c r="TKF40" s="3"/>
      <c r="TKG40" s="3"/>
      <c r="TKH40" s="3"/>
      <c r="TKI40" s="3"/>
      <c r="TKJ40" s="3"/>
      <c r="TKK40" s="3"/>
      <c r="TKL40" s="3"/>
      <c r="TKM40" s="3"/>
      <c r="TKN40" s="3"/>
      <c r="TKO40" s="3"/>
      <c r="TKP40" s="3"/>
      <c r="TKQ40" s="3"/>
      <c r="TKR40" s="3"/>
      <c r="TKS40" s="3"/>
      <c r="TKT40" s="3"/>
      <c r="TKU40" s="3"/>
      <c r="TKV40" s="3"/>
      <c r="TKW40" s="3"/>
      <c r="TKX40" s="3"/>
      <c r="TKY40" s="3"/>
      <c r="TKZ40" s="3"/>
      <c r="TLA40" s="3"/>
      <c r="TLB40" s="3"/>
      <c r="TLC40" s="3"/>
      <c r="TLD40" s="3"/>
      <c r="TLE40" s="3"/>
      <c r="TLF40" s="3"/>
      <c r="TLG40" s="3"/>
      <c r="TLH40" s="3"/>
      <c r="TLI40" s="3"/>
      <c r="TLJ40" s="3"/>
      <c r="TLK40" s="3"/>
      <c r="TLL40" s="3"/>
      <c r="TLM40" s="3"/>
      <c r="TLN40" s="3"/>
      <c r="TLO40" s="3"/>
      <c r="TLP40" s="3"/>
      <c r="TLQ40" s="3"/>
      <c r="TLR40" s="3"/>
      <c r="TLS40" s="3"/>
      <c r="TLT40" s="3"/>
      <c r="TLU40" s="3"/>
      <c r="TLV40" s="3"/>
      <c r="TLW40" s="3"/>
      <c r="TLX40" s="3"/>
      <c r="TLY40" s="3"/>
      <c r="TLZ40" s="3"/>
      <c r="TMA40" s="3"/>
      <c r="TMB40" s="3"/>
      <c r="TMC40" s="3"/>
      <c r="TMD40" s="3"/>
      <c r="TME40" s="3"/>
      <c r="TMF40" s="3"/>
      <c r="TMG40" s="3"/>
      <c r="TMH40" s="3"/>
      <c r="TMI40" s="3"/>
      <c r="TMJ40" s="3"/>
      <c r="TMK40" s="3"/>
      <c r="TML40" s="3"/>
      <c r="TMM40" s="3"/>
      <c r="TMN40" s="3"/>
      <c r="TMO40" s="3"/>
      <c r="TMP40" s="3"/>
      <c r="TMQ40" s="3"/>
      <c r="TMR40" s="3"/>
      <c r="TMS40" s="3"/>
      <c r="TMT40" s="3"/>
      <c r="TMU40" s="3"/>
      <c r="TMV40" s="3"/>
      <c r="TMW40" s="3"/>
      <c r="TMX40" s="3"/>
      <c r="TMY40" s="3"/>
      <c r="TMZ40" s="3"/>
      <c r="TNA40" s="3"/>
      <c r="TNB40" s="3"/>
      <c r="TNC40" s="3"/>
      <c r="TND40" s="3"/>
      <c r="TNE40" s="3"/>
      <c r="TNF40" s="3"/>
      <c r="TNG40" s="3"/>
      <c r="TNH40" s="3"/>
      <c r="TNI40" s="3"/>
      <c r="TNJ40" s="3"/>
      <c r="TNK40" s="3"/>
      <c r="TNL40" s="3"/>
      <c r="TNM40" s="3"/>
      <c r="TNN40" s="3"/>
      <c r="TNO40" s="3"/>
      <c r="TNP40" s="3"/>
      <c r="TNQ40" s="3"/>
      <c r="TNR40" s="3"/>
      <c r="TNS40" s="3"/>
      <c r="TNT40" s="3"/>
      <c r="TNU40" s="3"/>
      <c r="TNV40" s="3"/>
      <c r="TNW40" s="3"/>
      <c r="TNX40" s="3"/>
      <c r="TNY40" s="3"/>
      <c r="TNZ40" s="3"/>
      <c r="TOA40" s="3"/>
      <c r="TOB40" s="3"/>
      <c r="TOC40" s="3"/>
      <c r="TOD40" s="3"/>
      <c r="TOE40" s="3"/>
      <c r="TOF40" s="3"/>
      <c r="TOG40" s="3"/>
      <c r="TOH40" s="3"/>
      <c r="TOI40" s="3"/>
      <c r="TOJ40" s="3"/>
      <c r="TOK40" s="3"/>
      <c r="TOL40" s="3"/>
      <c r="TOM40" s="3"/>
      <c r="TON40" s="3"/>
      <c r="TOO40" s="3"/>
      <c r="TOP40" s="3"/>
      <c r="TOQ40" s="3"/>
      <c r="TOR40" s="3"/>
      <c r="TOS40" s="3"/>
      <c r="TOT40" s="3"/>
      <c r="TOU40" s="3"/>
      <c r="TOV40" s="3"/>
      <c r="TOW40" s="3"/>
      <c r="TOX40" s="3"/>
      <c r="TOY40" s="3"/>
      <c r="TOZ40" s="3"/>
      <c r="TPA40" s="3"/>
      <c r="TPB40" s="3"/>
      <c r="TPC40" s="3"/>
      <c r="TPD40" s="3"/>
      <c r="TPE40" s="3"/>
      <c r="TPF40" s="3"/>
      <c r="TPG40" s="3"/>
      <c r="TPH40" s="3"/>
      <c r="TPI40" s="3"/>
      <c r="TPJ40" s="3"/>
      <c r="TPK40" s="3"/>
      <c r="TPL40" s="3"/>
      <c r="TPM40" s="3"/>
      <c r="TPN40" s="3"/>
      <c r="TPO40" s="3"/>
      <c r="TPP40" s="3"/>
      <c r="TPQ40" s="3"/>
      <c r="TPR40" s="3"/>
      <c r="TPS40" s="3"/>
      <c r="TPT40" s="3"/>
      <c r="TPU40" s="3"/>
      <c r="TPV40" s="3"/>
      <c r="TPW40" s="3"/>
      <c r="TPX40" s="3"/>
      <c r="TPY40" s="3"/>
      <c r="TPZ40" s="3"/>
      <c r="TQA40" s="3"/>
      <c r="TQB40" s="3"/>
      <c r="TQC40" s="3"/>
      <c r="TQD40" s="3"/>
      <c r="TQE40" s="3"/>
      <c r="TQF40" s="3"/>
      <c r="TQG40" s="3"/>
      <c r="TQH40" s="3"/>
      <c r="TQI40" s="3"/>
      <c r="TQJ40" s="3"/>
      <c r="TQK40" s="3"/>
      <c r="TQL40" s="3"/>
      <c r="TQM40" s="3"/>
      <c r="TQN40" s="3"/>
      <c r="TQO40" s="3"/>
      <c r="TQP40" s="3"/>
      <c r="TQQ40" s="3"/>
      <c r="TQR40" s="3"/>
      <c r="TQS40" s="3"/>
      <c r="TQT40" s="3"/>
      <c r="TQU40" s="3"/>
      <c r="TQV40" s="3"/>
      <c r="TQW40" s="3"/>
      <c r="TQX40" s="3"/>
      <c r="TQY40" s="3"/>
      <c r="TQZ40" s="3"/>
      <c r="TRA40" s="3"/>
      <c r="TRB40" s="3"/>
      <c r="TRC40" s="3"/>
      <c r="TRD40" s="3"/>
      <c r="TRE40" s="3"/>
      <c r="TRF40" s="3"/>
      <c r="TRG40" s="3"/>
      <c r="TRH40" s="3"/>
      <c r="TRI40" s="3"/>
      <c r="TRJ40" s="3"/>
      <c r="TRK40" s="3"/>
      <c r="TRL40" s="3"/>
      <c r="TRM40" s="3"/>
      <c r="TRN40" s="3"/>
      <c r="TRO40" s="3"/>
      <c r="TRP40" s="3"/>
      <c r="TRQ40" s="3"/>
      <c r="TRR40" s="3"/>
      <c r="TRS40" s="3"/>
      <c r="TRT40" s="3"/>
      <c r="TRU40" s="3"/>
      <c r="TRV40" s="3"/>
      <c r="TRW40" s="3"/>
      <c r="TRX40" s="3"/>
      <c r="TRY40" s="3"/>
      <c r="TRZ40" s="3"/>
      <c r="TSA40" s="3"/>
      <c r="TSB40" s="3"/>
      <c r="TSC40" s="3"/>
      <c r="TSD40" s="3"/>
      <c r="TSE40" s="3"/>
      <c r="TSF40" s="3"/>
      <c r="TSG40" s="3"/>
      <c r="TSH40" s="3"/>
      <c r="TSI40" s="3"/>
      <c r="TSJ40" s="3"/>
      <c r="TSK40" s="3"/>
      <c r="TSL40" s="3"/>
      <c r="TSM40" s="3"/>
      <c r="TSN40" s="3"/>
      <c r="TSO40" s="3"/>
      <c r="TSP40" s="3"/>
      <c r="TSQ40" s="3"/>
      <c r="TSR40" s="3"/>
      <c r="TSS40" s="3"/>
      <c r="TST40" s="3"/>
      <c r="TSU40" s="3"/>
      <c r="TSV40" s="3"/>
      <c r="TSW40" s="3"/>
      <c r="TSX40" s="3"/>
      <c r="TSY40" s="3"/>
      <c r="TSZ40" s="3"/>
      <c r="TTA40" s="3"/>
      <c r="TTB40" s="3"/>
      <c r="TTC40" s="3"/>
      <c r="TTD40" s="3"/>
      <c r="TTE40" s="3"/>
      <c r="TTF40" s="3"/>
      <c r="TTG40" s="3"/>
      <c r="TTH40" s="3"/>
      <c r="TTI40" s="3"/>
      <c r="TTJ40" s="3"/>
      <c r="TTK40" s="3"/>
      <c r="TTL40" s="3"/>
      <c r="TTM40" s="3"/>
      <c r="TTN40" s="3"/>
      <c r="TTO40" s="3"/>
      <c r="TTP40" s="3"/>
      <c r="TTQ40" s="3"/>
      <c r="TTR40" s="3"/>
      <c r="TTS40" s="3"/>
      <c r="TTT40" s="3"/>
      <c r="TTU40" s="3"/>
      <c r="TTV40" s="3"/>
      <c r="TTW40" s="3"/>
      <c r="TTX40" s="3"/>
      <c r="TTY40" s="3"/>
      <c r="TTZ40" s="3"/>
      <c r="TUA40" s="3"/>
      <c r="TUB40" s="3"/>
      <c r="TUC40" s="3"/>
      <c r="TUD40" s="3"/>
      <c r="TUE40" s="3"/>
      <c r="TUF40" s="3"/>
      <c r="TUG40" s="3"/>
      <c r="TUH40" s="3"/>
      <c r="TUI40" s="3"/>
      <c r="TUJ40" s="3"/>
      <c r="TUK40" s="3"/>
      <c r="TUL40" s="3"/>
      <c r="TUM40" s="3"/>
      <c r="TUN40" s="3"/>
      <c r="TUO40" s="3"/>
      <c r="TUP40" s="3"/>
      <c r="TUQ40" s="3"/>
      <c r="TUR40" s="3"/>
      <c r="TUS40" s="3"/>
      <c r="TUT40" s="3"/>
      <c r="TUU40" s="3"/>
      <c r="TUV40" s="3"/>
      <c r="TUW40" s="3"/>
      <c r="TUX40" s="3"/>
      <c r="TUY40" s="3"/>
      <c r="TUZ40" s="3"/>
      <c r="TVA40" s="3"/>
      <c r="TVB40" s="3"/>
      <c r="TVC40" s="3"/>
      <c r="TVD40" s="3"/>
      <c r="TVE40" s="3"/>
      <c r="TVF40" s="3"/>
      <c r="TVG40" s="3"/>
      <c r="TVH40" s="3"/>
      <c r="TVI40" s="3"/>
      <c r="TVJ40" s="3"/>
      <c r="TVK40" s="3"/>
      <c r="TVL40" s="3"/>
      <c r="TVM40" s="3"/>
      <c r="TVN40" s="3"/>
      <c r="TVO40" s="3"/>
      <c r="TVP40" s="3"/>
      <c r="TVQ40" s="3"/>
      <c r="TVR40" s="3"/>
      <c r="TVS40" s="3"/>
      <c r="TVT40" s="3"/>
      <c r="TVU40" s="3"/>
      <c r="TVV40" s="3"/>
      <c r="TVW40" s="3"/>
      <c r="TVX40" s="3"/>
      <c r="TVY40" s="3"/>
      <c r="TVZ40" s="3"/>
      <c r="TWA40" s="3"/>
      <c r="TWB40" s="3"/>
      <c r="TWC40" s="3"/>
      <c r="TWD40" s="3"/>
      <c r="TWE40" s="3"/>
      <c r="TWF40" s="3"/>
      <c r="TWG40" s="3"/>
      <c r="TWH40" s="3"/>
      <c r="TWI40" s="3"/>
      <c r="TWJ40" s="3"/>
      <c r="TWK40" s="3"/>
      <c r="TWL40" s="3"/>
      <c r="TWM40" s="3"/>
      <c r="TWN40" s="3"/>
      <c r="TWO40" s="3"/>
      <c r="TWP40" s="3"/>
      <c r="TWQ40" s="3"/>
      <c r="TWR40" s="3"/>
      <c r="TWS40" s="3"/>
      <c r="TWT40" s="3"/>
      <c r="TWU40" s="3"/>
      <c r="TWV40" s="3"/>
      <c r="TWW40" s="3"/>
      <c r="TWX40" s="3"/>
      <c r="TWY40" s="3"/>
      <c r="TWZ40" s="3"/>
      <c r="TXA40" s="3"/>
      <c r="TXB40" s="3"/>
      <c r="TXC40" s="3"/>
      <c r="TXD40" s="3"/>
      <c r="TXE40" s="3"/>
      <c r="TXF40" s="3"/>
      <c r="TXG40" s="3"/>
      <c r="TXH40" s="3"/>
      <c r="TXI40" s="3"/>
      <c r="TXJ40" s="3"/>
      <c r="TXK40" s="3"/>
      <c r="TXL40" s="3"/>
      <c r="TXM40" s="3"/>
      <c r="TXN40" s="3"/>
      <c r="TXO40" s="3"/>
      <c r="TXP40" s="3"/>
      <c r="TXQ40" s="3"/>
      <c r="TXR40" s="3"/>
      <c r="TXS40" s="3"/>
      <c r="TXT40" s="3"/>
      <c r="TXU40" s="3"/>
      <c r="TXV40" s="3"/>
      <c r="TXW40" s="3"/>
      <c r="TXX40" s="3"/>
      <c r="TXY40" s="3"/>
      <c r="TXZ40" s="3"/>
      <c r="TYA40" s="3"/>
      <c r="TYB40" s="3"/>
      <c r="TYC40" s="3"/>
      <c r="TYD40" s="3"/>
      <c r="TYE40" s="3"/>
      <c r="TYF40" s="3"/>
      <c r="TYG40" s="3"/>
      <c r="TYH40" s="3"/>
      <c r="TYI40" s="3"/>
      <c r="TYJ40" s="3"/>
      <c r="TYK40" s="3"/>
      <c r="TYL40" s="3"/>
      <c r="TYM40" s="3"/>
      <c r="TYN40" s="3"/>
      <c r="TYO40" s="3"/>
      <c r="TYP40" s="3"/>
      <c r="TYQ40" s="3"/>
      <c r="TYR40" s="3"/>
      <c r="TYS40" s="3"/>
      <c r="TYT40" s="3"/>
      <c r="TYU40" s="3"/>
      <c r="TYV40" s="3"/>
      <c r="TYW40" s="3"/>
      <c r="TYX40" s="3"/>
      <c r="TYY40" s="3"/>
      <c r="TYZ40" s="3"/>
      <c r="TZA40" s="3"/>
      <c r="TZB40" s="3"/>
      <c r="TZC40" s="3"/>
      <c r="TZD40" s="3"/>
      <c r="TZE40" s="3"/>
      <c r="TZF40" s="3"/>
      <c r="TZG40" s="3"/>
      <c r="TZH40" s="3"/>
      <c r="TZI40" s="3"/>
      <c r="TZJ40" s="3"/>
      <c r="TZK40" s="3"/>
      <c r="TZL40" s="3"/>
      <c r="TZM40" s="3"/>
      <c r="TZN40" s="3"/>
      <c r="TZO40" s="3"/>
      <c r="TZP40" s="3"/>
      <c r="TZQ40" s="3"/>
      <c r="TZR40" s="3"/>
      <c r="TZS40" s="3"/>
      <c r="TZT40" s="3"/>
      <c r="TZU40" s="3"/>
      <c r="TZV40" s="3"/>
      <c r="TZW40" s="3"/>
      <c r="TZX40" s="3"/>
      <c r="TZY40" s="3"/>
      <c r="TZZ40" s="3"/>
      <c r="UAA40" s="3"/>
      <c r="UAB40" s="3"/>
      <c r="UAC40" s="3"/>
      <c r="UAD40" s="3"/>
      <c r="UAE40" s="3"/>
      <c r="UAF40" s="3"/>
      <c r="UAG40" s="3"/>
      <c r="UAH40" s="3"/>
      <c r="UAI40" s="3"/>
      <c r="UAJ40" s="3"/>
      <c r="UAK40" s="3"/>
      <c r="UAL40" s="3"/>
      <c r="UAM40" s="3"/>
      <c r="UAN40" s="3"/>
      <c r="UAO40" s="3"/>
      <c r="UAP40" s="3"/>
      <c r="UAQ40" s="3"/>
      <c r="UAR40" s="3"/>
      <c r="UAS40" s="3"/>
      <c r="UAT40" s="3"/>
      <c r="UAU40" s="3"/>
      <c r="UAV40" s="3"/>
      <c r="UAW40" s="3"/>
      <c r="UAX40" s="3"/>
      <c r="UAY40" s="3"/>
      <c r="UAZ40" s="3"/>
      <c r="UBA40" s="3"/>
      <c r="UBB40" s="3"/>
      <c r="UBC40" s="3"/>
      <c r="UBD40" s="3"/>
      <c r="UBE40" s="3"/>
      <c r="UBF40" s="3"/>
      <c r="UBG40" s="3"/>
      <c r="UBH40" s="3"/>
      <c r="UBI40" s="3"/>
      <c r="UBJ40" s="3"/>
      <c r="UBK40" s="3"/>
      <c r="UBL40" s="3"/>
      <c r="UBM40" s="3"/>
      <c r="UBN40" s="3"/>
      <c r="UBO40" s="3"/>
      <c r="UBP40" s="3"/>
      <c r="UBQ40" s="3"/>
      <c r="UBR40" s="3"/>
      <c r="UBS40" s="3"/>
      <c r="UBT40" s="3"/>
      <c r="UBU40" s="3"/>
      <c r="UBV40" s="3"/>
      <c r="UBW40" s="3"/>
      <c r="UBX40" s="3"/>
      <c r="UBY40" s="3"/>
      <c r="UBZ40" s="3"/>
      <c r="UCA40" s="3"/>
      <c r="UCB40" s="3"/>
      <c r="UCC40" s="3"/>
      <c r="UCD40" s="3"/>
      <c r="UCE40" s="3"/>
      <c r="UCF40" s="3"/>
      <c r="UCG40" s="3"/>
      <c r="UCH40" s="3"/>
      <c r="UCI40" s="3"/>
      <c r="UCJ40" s="3"/>
      <c r="UCK40" s="3"/>
      <c r="UCL40" s="3"/>
      <c r="UCM40" s="3"/>
      <c r="UCN40" s="3"/>
      <c r="UCO40" s="3"/>
      <c r="UCP40" s="3"/>
      <c r="UCQ40" s="3"/>
      <c r="UCR40" s="3"/>
      <c r="UCS40" s="3"/>
      <c r="UCT40" s="3"/>
      <c r="UCU40" s="3"/>
      <c r="UCV40" s="3"/>
      <c r="UCW40" s="3"/>
      <c r="UCX40" s="3"/>
      <c r="UCY40" s="3"/>
      <c r="UCZ40" s="3"/>
      <c r="UDA40" s="3"/>
      <c r="UDB40" s="3"/>
      <c r="UDC40" s="3"/>
      <c r="UDD40" s="3"/>
      <c r="UDE40" s="3"/>
      <c r="UDF40" s="3"/>
      <c r="UDG40" s="3"/>
      <c r="UDH40" s="3"/>
      <c r="UDI40" s="3"/>
      <c r="UDJ40" s="3"/>
      <c r="UDK40" s="3"/>
      <c r="UDL40" s="3"/>
      <c r="UDM40" s="3"/>
      <c r="UDN40" s="3"/>
      <c r="UDO40" s="3"/>
      <c r="UDP40" s="3"/>
      <c r="UDQ40" s="3"/>
      <c r="UDR40" s="3"/>
      <c r="UDS40" s="3"/>
      <c r="UDT40" s="3"/>
      <c r="UDU40" s="3"/>
      <c r="UDV40" s="3"/>
      <c r="UDW40" s="3"/>
      <c r="UDX40" s="3"/>
      <c r="UDY40" s="3"/>
      <c r="UDZ40" s="3"/>
      <c r="UEA40" s="3"/>
      <c r="UEB40" s="3"/>
      <c r="UEC40" s="3"/>
      <c r="UED40" s="3"/>
      <c r="UEE40" s="3"/>
      <c r="UEF40" s="3"/>
      <c r="UEG40" s="3"/>
      <c r="UEH40" s="3"/>
      <c r="UEI40" s="3"/>
      <c r="UEJ40" s="3"/>
      <c r="UEK40" s="3"/>
      <c r="UEL40" s="3"/>
      <c r="UEM40" s="3"/>
      <c r="UEN40" s="3"/>
      <c r="UEO40" s="3"/>
      <c r="UEP40" s="3"/>
      <c r="UEQ40" s="3"/>
      <c r="UER40" s="3"/>
      <c r="UES40" s="3"/>
      <c r="UET40" s="3"/>
      <c r="UEU40" s="3"/>
      <c r="UEV40" s="3"/>
      <c r="UEW40" s="3"/>
      <c r="UEX40" s="3"/>
      <c r="UEY40" s="3"/>
      <c r="UEZ40" s="3"/>
      <c r="UFA40" s="3"/>
      <c r="UFB40" s="3"/>
      <c r="UFC40" s="3"/>
      <c r="UFD40" s="3"/>
      <c r="UFE40" s="3"/>
      <c r="UFF40" s="3"/>
      <c r="UFG40" s="3"/>
      <c r="UFH40" s="3"/>
      <c r="UFI40" s="3"/>
      <c r="UFJ40" s="3"/>
      <c r="UFK40" s="3"/>
      <c r="UFL40" s="3"/>
      <c r="UFM40" s="3"/>
      <c r="UFN40" s="3"/>
      <c r="UFO40" s="3"/>
      <c r="UFP40" s="3"/>
      <c r="UFQ40" s="3"/>
      <c r="UFR40" s="3"/>
      <c r="UFS40" s="3"/>
      <c r="UFT40" s="3"/>
      <c r="UFU40" s="3"/>
      <c r="UFV40" s="3"/>
      <c r="UFW40" s="3"/>
      <c r="UFX40" s="3"/>
      <c r="UFY40" s="3"/>
      <c r="UFZ40" s="3"/>
      <c r="UGA40" s="3"/>
      <c r="UGB40" s="3"/>
      <c r="UGC40" s="3"/>
      <c r="UGD40" s="3"/>
      <c r="UGE40" s="3"/>
      <c r="UGF40" s="3"/>
      <c r="UGG40" s="3"/>
      <c r="UGH40" s="3"/>
      <c r="UGI40" s="3"/>
      <c r="UGJ40" s="3"/>
      <c r="UGK40" s="3"/>
      <c r="UGL40" s="3"/>
      <c r="UGM40" s="3"/>
      <c r="UGN40" s="3"/>
      <c r="UGO40" s="3"/>
      <c r="UGP40" s="3"/>
      <c r="UGQ40" s="3"/>
      <c r="UGR40" s="3"/>
      <c r="UGS40" s="3"/>
      <c r="UGT40" s="3"/>
      <c r="UGU40" s="3"/>
      <c r="UGV40" s="3"/>
      <c r="UGW40" s="3"/>
      <c r="UGX40" s="3"/>
      <c r="UGY40" s="3"/>
      <c r="UGZ40" s="3"/>
      <c r="UHA40" s="3"/>
      <c r="UHB40" s="3"/>
      <c r="UHC40" s="3"/>
      <c r="UHD40" s="3"/>
      <c r="UHE40" s="3"/>
      <c r="UHF40" s="3"/>
      <c r="UHG40" s="3"/>
      <c r="UHH40" s="3"/>
      <c r="UHI40" s="3"/>
      <c r="UHJ40" s="3"/>
      <c r="UHK40" s="3"/>
      <c r="UHL40" s="3"/>
      <c r="UHM40" s="3"/>
      <c r="UHN40" s="3"/>
      <c r="UHO40" s="3"/>
      <c r="UHP40" s="3"/>
      <c r="UHQ40" s="3"/>
      <c r="UHR40" s="3"/>
      <c r="UHS40" s="3"/>
      <c r="UHT40" s="3"/>
      <c r="UHU40" s="3"/>
      <c r="UHV40" s="3"/>
      <c r="UHW40" s="3"/>
      <c r="UHX40" s="3"/>
      <c r="UHY40" s="3"/>
      <c r="UHZ40" s="3"/>
      <c r="UIA40" s="3"/>
      <c r="UIB40" s="3"/>
      <c r="UIC40" s="3"/>
      <c r="UID40" s="3"/>
      <c r="UIE40" s="3"/>
      <c r="UIF40" s="3"/>
      <c r="UIG40" s="3"/>
      <c r="UIH40" s="3"/>
      <c r="UII40" s="3"/>
      <c r="UIJ40" s="3"/>
      <c r="UIK40" s="3"/>
      <c r="UIL40" s="3"/>
      <c r="UIM40" s="3"/>
      <c r="UIN40" s="3"/>
      <c r="UIO40" s="3"/>
      <c r="UIP40" s="3"/>
      <c r="UIQ40" s="3"/>
      <c r="UIR40" s="3"/>
      <c r="UIS40" s="3"/>
      <c r="UIT40" s="3"/>
      <c r="UIU40" s="3"/>
      <c r="UIV40" s="3"/>
      <c r="UIW40" s="3"/>
      <c r="UIX40" s="3"/>
      <c r="UIY40" s="3"/>
      <c r="UIZ40" s="3"/>
      <c r="UJA40" s="3"/>
      <c r="UJB40" s="3"/>
      <c r="UJC40" s="3"/>
      <c r="UJD40" s="3"/>
      <c r="UJE40" s="3"/>
      <c r="UJF40" s="3"/>
      <c r="UJG40" s="3"/>
      <c r="UJH40" s="3"/>
      <c r="UJI40" s="3"/>
      <c r="UJJ40" s="3"/>
      <c r="UJK40" s="3"/>
      <c r="UJL40" s="3"/>
      <c r="UJM40" s="3"/>
      <c r="UJN40" s="3"/>
      <c r="UJO40" s="3"/>
      <c r="UJP40" s="3"/>
      <c r="UJQ40" s="3"/>
      <c r="UJR40" s="3"/>
      <c r="UJS40" s="3"/>
      <c r="UJT40" s="3"/>
      <c r="UJU40" s="3"/>
      <c r="UJV40" s="3"/>
      <c r="UJW40" s="3"/>
      <c r="UJX40" s="3"/>
      <c r="UJY40" s="3"/>
      <c r="UJZ40" s="3"/>
      <c r="UKA40" s="3"/>
      <c r="UKB40" s="3"/>
      <c r="UKC40" s="3"/>
      <c r="UKD40" s="3"/>
      <c r="UKE40" s="3"/>
      <c r="UKF40" s="3"/>
      <c r="UKG40" s="3"/>
      <c r="UKH40" s="3"/>
      <c r="UKI40" s="3"/>
      <c r="UKJ40" s="3"/>
      <c r="UKK40" s="3"/>
      <c r="UKL40" s="3"/>
      <c r="UKM40" s="3"/>
      <c r="UKN40" s="3"/>
      <c r="UKO40" s="3"/>
      <c r="UKP40" s="3"/>
      <c r="UKQ40" s="3"/>
      <c r="UKR40" s="3"/>
      <c r="UKS40" s="3"/>
      <c r="UKT40" s="3"/>
      <c r="UKU40" s="3"/>
      <c r="UKV40" s="3"/>
      <c r="UKW40" s="3"/>
      <c r="UKX40" s="3"/>
      <c r="UKY40" s="3"/>
      <c r="UKZ40" s="3"/>
      <c r="ULA40" s="3"/>
      <c r="ULB40" s="3"/>
      <c r="ULC40" s="3"/>
      <c r="ULD40" s="3"/>
      <c r="ULE40" s="3"/>
      <c r="ULF40" s="3"/>
      <c r="ULG40" s="3"/>
      <c r="ULH40" s="3"/>
      <c r="ULI40" s="3"/>
      <c r="ULJ40" s="3"/>
      <c r="ULK40" s="3"/>
      <c r="ULL40" s="3"/>
      <c r="ULM40" s="3"/>
      <c r="ULN40" s="3"/>
      <c r="ULO40" s="3"/>
      <c r="ULP40" s="3"/>
      <c r="ULQ40" s="3"/>
      <c r="ULR40" s="3"/>
      <c r="ULS40" s="3"/>
      <c r="ULT40" s="3"/>
      <c r="ULU40" s="3"/>
      <c r="ULV40" s="3"/>
      <c r="ULW40" s="3"/>
      <c r="ULX40" s="3"/>
      <c r="ULY40" s="3"/>
      <c r="ULZ40" s="3"/>
      <c r="UMA40" s="3"/>
      <c r="UMB40" s="3"/>
      <c r="UMC40" s="3"/>
      <c r="UMD40" s="3"/>
      <c r="UME40" s="3"/>
      <c r="UMF40" s="3"/>
      <c r="UMG40" s="3"/>
      <c r="UMH40" s="3"/>
      <c r="UMI40" s="3"/>
      <c r="UMJ40" s="3"/>
      <c r="UMK40" s="3"/>
      <c r="UML40" s="3"/>
      <c r="UMM40" s="3"/>
      <c r="UMN40" s="3"/>
      <c r="UMO40" s="3"/>
      <c r="UMP40" s="3"/>
      <c r="UMQ40" s="3"/>
      <c r="UMR40" s="3"/>
      <c r="UMS40" s="3"/>
      <c r="UMT40" s="3"/>
      <c r="UMU40" s="3"/>
      <c r="UMV40" s="3"/>
      <c r="UMW40" s="3"/>
      <c r="UMX40" s="3"/>
      <c r="UMY40" s="3"/>
      <c r="UMZ40" s="3"/>
      <c r="UNA40" s="3"/>
      <c r="UNB40" s="3"/>
      <c r="UNC40" s="3"/>
      <c r="UND40" s="3"/>
      <c r="UNE40" s="3"/>
      <c r="UNF40" s="3"/>
      <c r="UNG40" s="3"/>
      <c r="UNH40" s="3"/>
      <c r="UNI40" s="3"/>
      <c r="UNJ40" s="3"/>
      <c r="UNK40" s="3"/>
      <c r="UNL40" s="3"/>
      <c r="UNM40" s="3"/>
      <c r="UNN40" s="3"/>
      <c r="UNO40" s="3"/>
      <c r="UNP40" s="3"/>
      <c r="UNQ40" s="3"/>
      <c r="UNR40" s="3"/>
      <c r="UNS40" s="3"/>
      <c r="UNT40" s="3"/>
      <c r="UNU40" s="3"/>
      <c r="UNV40" s="3"/>
      <c r="UNW40" s="3"/>
      <c r="UNX40" s="3"/>
      <c r="UNY40" s="3"/>
      <c r="UNZ40" s="3"/>
      <c r="UOA40" s="3"/>
      <c r="UOB40" s="3"/>
      <c r="UOC40" s="3"/>
      <c r="UOD40" s="3"/>
      <c r="UOE40" s="3"/>
      <c r="UOF40" s="3"/>
      <c r="UOG40" s="3"/>
      <c r="UOH40" s="3"/>
      <c r="UOI40" s="3"/>
      <c r="UOJ40" s="3"/>
      <c r="UOK40" s="3"/>
      <c r="UOL40" s="3"/>
      <c r="UOM40" s="3"/>
      <c r="UON40" s="3"/>
      <c r="UOO40" s="3"/>
      <c r="UOP40" s="3"/>
      <c r="UOQ40" s="3"/>
      <c r="UOR40" s="3"/>
      <c r="UOS40" s="3"/>
      <c r="UOT40" s="3"/>
      <c r="UOU40" s="3"/>
      <c r="UOV40" s="3"/>
      <c r="UOW40" s="3"/>
      <c r="UOX40" s="3"/>
      <c r="UOY40" s="3"/>
      <c r="UOZ40" s="3"/>
      <c r="UPA40" s="3"/>
      <c r="UPB40" s="3"/>
      <c r="UPC40" s="3"/>
      <c r="UPD40" s="3"/>
      <c r="UPE40" s="3"/>
      <c r="UPF40" s="3"/>
      <c r="UPG40" s="3"/>
      <c r="UPH40" s="3"/>
      <c r="UPI40" s="3"/>
      <c r="UPJ40" s="3"/>
      <c r="UPK40" s="3"/>
      <c r="UPL40" s="3"/>
      <c r="UPM40" s="3"/>
      <c r="UPN40" s="3"/>
      <c r="UPO40" s="3"/>
      <c r="UPP40" s="3"/>
      <c r="UPQ40" s="3"/>
      <c r="UPR40" s="3"/>
      <c r="UPS40" s="3"/>
      <c r="UPT40" s="3"/>
      <c r="UPU40" s="3"/>
      <c r="UPV40" s="3"/>
      <c r="UPW40" s="3"/>
      <c r="UPX40" s="3"/>
      <c r="UPY40" s="3"/>
      <c r="UPZ40" s="3"/>
      <c r="UQA40" s="3"/>
      <c r="UQB40" s="3"/>
      <c r="UQC40" s="3"/>
      <c r="UQD40" s="3"/>
      <c r="UQE40" s="3"/>
      <c r="UQF40" s="3"/>
      <c r="UQG40" s="3"/>
      <c r="UQH40" s="3"/>
      <c r="UQI40" s="3"/>
      <c r="UQJ40" s="3"/>
      <c r="UQK40" s="3"/>
      <c r="UQL40" s="3"/>
      <c r="UQM40" s="3"/>
      <c r="UQN40" s="3"/>
      <c r="UQO40" s="3"/>
      <c r="UQP40" s="3"/>
      <c r="UQQ40" s="3"/>
      <c r="UQR40" s="3"/>
      <c r="UQS40" s="3"/>
      <c r="UQT40" s="3"/>
      <c r="UQU40" s="3"/>
      <c r="UQV40" s="3"/>
      <c r="UQW40" s="3"/>
      <c r="UQX40" s="3"/>
      <c r="UQY40" s="3"/>
      <c r="UQZ40" s="3"/>
      <c r="URA40" s="3"/>
      <c r="URB40" s="3"/>
      <c r="URC40" s="3"/>
      <c r="URD40" s="3"/>
      <c r="URE40" s="3"/>
      <c r="URF40" s="3"/>
      <c r="URG40" s="3"/>
      <c r="URH40" s="3"/>
      <c r="URI40" s="3"/>
      <c r="URJ40" s="3"/>
      <c r="URK40" s="3"/>
      <c r="URL40" s="3"/>
      <c r="URM40" s="3"/>
      <c r="URN40" s="3"/>
      <c r="URO40" s="3"/>
      <c r="URP40" s="3"/>
      <c r="URQ40" s="3"/>
      <c r="URR40" s="3"/>
      <c r="URS40" s="3"/>
      <c r="URT40" s="3"/>
      <c r="URU40" s="3"/>
      <c r="URV40" s="3"/>
      <c r="URW40" s="3"/>
      <c r="URX40" s="3"/>
      <c r="URY40" s="3"/>
      <c r="URZ40" s="3"/>
      <c r="USA40" s="3"/>
      <c r="USB40" s="3"/>
      <c r="USC40" s="3"/>
      <c r="USD40" s="3"/>
      <c r="USE40" s="3"/>
      <c r="USF40" s="3"/>
      <c r="USG40" s="3"/>
      <c r="USH40" s="3"/>
      <c r="USI40" s="3"/>
      <c r="USJ40" s="3"/>
      <c r="USK40" s="3"/>
      <c r="USL40" s="3"/>
      <c r="USM40" s="3"/>
      <c r="USN40" s="3"/>
      <c r="USO40" s="3"/>
      <c r="USP40" s="3"/>
      <c r="USQ40" s="3"/>
      <c r="USR40" s="3"/>
      <c r="USS40" s="3"/>
      <c r="UST40" s="3"/>
      <c r="USU40" s="3"/>
      <c r="USV40" s="3"/>
      <c r="USW40" s="3"/>
      <c r="USX40" s="3"/>
      <c r="USY40" s="3"/>
      <c r="USZ40" s="3"/>
      <c r="UTA40" s="3"/>
      <c r="UTB40" s="3"/>
      <c r="UTC40" s="3"/>
      <c r="UTD40" s="3"/>
      <c r="UTE40" s="3"/>
      <c r="UTF40" s="3"/>
      <c r="UTG40" s="3"/>
      <c r="UTH40" s="3"/>
      <c r="UTI40" s="3"/>
      <c r="UTJ40" s="3"/>
      <c r="UTK40" s="3"/>
      <c r="UTL40" s="3"/>
      <c r="UTM40" s="3"/>
      <c r="UTN40" s="3"/>
      <c r="UTO40" s="3"/>
      <c r="UTP40" s="3"/>
      <c r="UTQ40" s="3"/>
      <c r="UTR40" s="3"/>
      <c r="UTS40" s="3"/>
      <c r="UTT40" s="3"/>
      <c r="UTU40" s="3"/>
      <c r="UTV40" s="3"/>
      <c r="UTW40" s="3"/>
      <c r="UTX40" s="3"/>
      <c r="UTY40" s="3"/>
      <c r="UTZ40" s="3"/>
      <c r="UUA40" s="3"/>
      <c r="UUB40" s="3"/>
      <c r="UUC40" s="3"/>
      <c r="UUD40" s="3"/>
      <c r="UUE40" s="3"/>
      <c r="UUF40" s="3"/>
      <c r="UUG40" s="3"/>
      <c r="UUH40" s="3"/>
      <c r="UUI40" s="3"/>
      <c r="UUJ40" s="3"/>
      <c r="UUK40" s="3"/>
      <c r="UUL40" s="3"/>
      <c r="UUM40" s="3"/>
      <c r="UUN40" s="3"/>
      <c r="UUO40" s="3"/>
      <c r="UUP40" s="3"/>
      <c r="UUQ40" s="3"/>
      <c r="UUR40" s="3"/>
      <c r="UUS40" s="3"/>
      <c r="UUT40" s="3"/>
      <c r="UUU40" s="3"/>
      <c r="UUV40" s="3"/>
      <c r="UUW40" s="3"/>
      <c r="UUX40" s="3"/>
      <c r="UUY40" s="3"/>
      <c r="UUZ40" s="3"/>
      <c r="UVA40" s="3"/>
      <c r="UVB40" s="3"/>
      <c r="UVC40" s="3"/>
      <c r="UVD40" s="3"/>
      <c r="UVE40" s="3"/>
      <c r="UVF40" s="3"/>
      <c r="UVG40" s="3"/>
      <c r="UVH40" s="3"/>
      <c r="UVI40" s="3"/>
      <c r="UVJ40" s="3"/>
      <c r="UVK40" s="3"/>
      <c r="UVL40" s="3"/>
      <c r="UVM40" s="3"/>
      <c r="UVN40" s="3"/>
      <c r="UVO40" s="3"/>
      <c r="UVP40" s="3"/>
      <c r="UVQ40" s="3"/>
      <c r="UVR40" s="3"/>
      <c r="UVS40" s="3"/>
      <c r="UVT40" s="3"/>
      <c r="UVU40" s="3"/>
      <c r="UVV40" s="3"/>
      <c r="UVW40" s="3"/>
      <c r="UVX40" s="3"/>
      <c r="UVY40" s="3"/>
      <c r="UVZ40" s="3"/>
      <c r="UWA40" s="3"/>
      <c r="UWB40" s="3"/>
      <c r="UWC40" s="3"/>
      <c r="UWD40" s="3"/>
      <c r="UWE40" s="3"/>
      <c r="UWF40" s="3"/>
      <c r="UWG40" s="3"/>
      <c r="UWH40" s="3"/>
      <c r="UWI40" s="3"/>
      <c r="UWJ40" s="3"/>
      <c r="UWK40" s="3"/>
      <c r="UWL40" s="3"/>
      <c r="UWM40" s="3"/>
      <c r="UWN40" s="3"/>
      <c r="UWO40" s="3"/>
      <c r="UWP40" s="3"/>
      <c r="UWQ40" s="3"/>
      <c r="UWR40" s="3"/>
      <c r="UWS40" s="3"/>
      <c r="UWT40" s="3"/>
      <c r="UWU40" s="3"/>
      <c r="UWV40" s="3"/>
      <c r="UWW40" s="3"/>
      <c r="UWX40" s="3"/>
      <c r="UWY40" s="3"/>
      <c r="UWZ40" s="3"/>
      <c r="UXA40" s="3"/>
      <c r="UXB40" s="3"/>
      <c r="UXC40" s="3"/>
      <c r="UXD40" s="3"/>
      <c r="UXE40" s="3"/>
      <c r="UXF40" s="3"/>
      <c r="UXG40" s="3"/>
      <c r="UXH40" s="3"/>
      <c r="UXI40" s="3"/>
      <c r="UXJ40" s="3"/>
      <c r="UXK40" s="3"/>
      <c r="UXL40" s="3"/>
      <c r="UXM40" s="3"/>
      <c r="UXN40" s="3"/>
      <c r="UXO40" s="3"/>
      <c r="UXP40" s="3"/>
      <c r="UXQ40" s="3"/>
      <c r="UXR40" s="3"/>
      <c r="UXS40" s="3"/>
      <c r="UXT40" s="3"/>
      <c r="UXU40" s="3"/>
      <c r="UXV40" s="3"/>
      <c r="UXW40" s="3"/>
      <c r="UXX40" s="3"/>
      <c r="UXY40" s="3"/>
      <c r="UXZ40" s="3"/>
      <c r="UYA40" s="3"/>
      <c r="UYB40" s="3"/>
      <c r="UYC40" s="3"/>
      <c r="UYD40" s="3"/>
      <c r="UYE40" s="3"/>
      <c r="UYF40" s="3"/>
      <c r="UYG40" s="3"/>
      <c r="UYH40" s="3"/>
      <c r="UYI40" s="3"/>
      <c r="UYJ40" s="3"/>
      <c r="UYK40" s="3"/>
      <c r="UYL40" s="3"/>
      <c r="UYM40" s="3"/>
      <c r="UYN40" s="3"/>
      <c r="UYO40" s="3"/>
      <c r="UYP40" s="3"/>
      <c r="UYQ40" s="3"/>
      <c r="UYR40" s="3"/>
      <c r="UYS40" s="3"/>
      <c r="UYT40" s="3"/>
      <c r="UYU40" s="3"/>
      <c r="UYV40" s="3"/>
      <c r="UYW40" s="3"/>
      <c r="UYX40" s="3"/>
      <c r="UYY40" s="3"/>
      <c r="UYZ40" s="3"/>
      <c r="UZA40" s="3"/>
      <c r="UZB40" s="3"/>
      <c r="UZC40" s="3"/>
      <c r="UZD40" s="3"/>
      <c r="UZE40" s="3"/>
      <c r="UZF40" s="3"/>
      <c r="UZG40" s="3"/>
      <c r="UZH40" s="3"/>
      <c r="UZI40" s="3"/>
      <c r="UZJ40" s="3"/>
      <c r="UZK40" s="3"/>
      <c r="UZL40" s="3"/>
      <c r="UZM40" s="3"/>
      <c r="UZN40" s="3"/>
      <c r="UZO40" s="3"/>
      <c r="UZP40" s="3"/>
      <c r="UZQ40" s="3"/>
      <c r="UZR40" s="3"/>
      <c r="UZS40" s="3"/>
      <c r="UZT40" s="3"/>
      <c r="UZU40" s="3"/>
      <c r="UZV40" s="3"/>
      <c r="UZW40" s="3"/>
      <c r="UZX40" s="3"/>
      <c r="UZY40" s="3"/>
      <c r="UZZ40" s="3"/>
      <c r="VAA40" s="3"/>
      <c r="VAB40" s="3"/>
      <c r="VAC40" s="3"/>
      <c r="VAD40" s="3"/>
      <c r="VAE40" s="3"/>
      <c r="VAF40" s="3"/>
      <c r="VAG40" s="3"/>
      <c r="VAH40" s="3"/>
      <c r="VAI40" s="3"/>
      <c r="VAJ40" s="3"/>
      <c r="VAK40" s="3"/>
      <c r="VAL40" s="3"/>
      <c r="VAM40" s="3"/>
      <c r="VAN40" s="3"/>
      <c r="VAO40" s="3"/>
      <c r="VAP40" s="3"/>
      <c r="VAQ40" s="3"/>
      <c r="VAR40" s="3"/>
      <c r="VAS40" s="3"/>
      <c r="VAT40" s="3"/>
      <c r="VAU40" s="3"/>
      <c r="VAV40" s="3"/>
      <c r="VAW40" s="3"/>
      <c r="VAX40" s="3"/>
      <c r="VAY40" s="3"/>
      <c r="VAZ40" s="3"/>
      <c r="VBA40" s="3"/>
      <c r="VBB40" s="3"/>
      <c r="VBC40" s="3"/>
      <c r="VBD40" s="3"/>
      <c r="VBE40" s="3"/>
      <c r="VBF40" s="3"/>
      <c r="VBG40" s="3"/>
      <c r="VBH40" s="3"/>
      <c r="VBI40" s="3"/>
      <c r="VBJ40" s="3"/>
      <c r="VBK40" s="3"/>
      <c r="VBL40" s="3"/>
      <c r="VBM40" s="3"/>
      <c r="VBN40" s="3"/>
      <c r="VBO40" s="3"/>
      <c r="VBP40" s="3"/>
      <c r="VBQ40" s="3"/>
      <c r="VBR40" s="3"/>
      <c r="VBS40" s="3"/>
      <c r="VBT40" s="3"/>
      <c r="VBU40" s="3"/>
      <c r="VBV40" s="3"/>
      <c r="VBW40" s="3"/>
      <c r="VBX40" s="3"/>
      <c r="VBY40" s="3"/>
      <c r="VBZ40" s="3"/>
      <c r="VCA40" s="3"/>
      <c r="VCB40" s="3"/>
      <c r="VCC40" s="3"/>
      <c r="VCD40" s="3"/>
      <c r="VCE40" s="3"/>
      <c r="VCF40" s="3"/>
      <c r="VCG40" s="3"/>
      <c r="VCH40" s="3"/>
      <c r="VCI40" s="3"/>
      <c r="VCJ40" s="3"/>
      <c r="VCK40" s="3"/>
      <c r="VCL40" s="3"/>
      <c r="VCM40" s="3"/>
      <c r="VCN40" s="3"/>
      <c r="VCO40" s="3"/>
      <c r="VCP40" s="3"/>
      <c r="VCQ40" s="3"/>
      <c r="VCR40" s="3"/>
      <c r="VCS40" s="3"/>
      <c r="VCT40" s="3"/>
      <c r="VCU40" s="3"/>
      <c r="VCV40" s="3"/>
      <c r="VCW40" s="3"/>
      <c r="VCX40" s="3"/>
      <c r="VCY40" s="3"/>
      <c r="VCZ40" s="3"/>
      <c r="VDA40" s="3"/>
      <c r="VDB40" s="3"/>
      <c r="VDC40" s="3"/>
      <c r="VDD40" s="3"/>
      <c r="VDE40" s="3"/>
      <c r="VDF40" s="3"/>
      <c r="VDG40" s="3"/>
      <c r="VDH40" s="3"/>
      <c r="VDI40" s="3"/>
      <c r="VDJ40" s="3"/>
      <c r="VDK40" s="3"/>
      <c r="VDL40" s="3"/>
      <c r="VDM40" s="3"/>
      <c r="VDN40" s="3"/>
      <c r="VDO40" s="3"/>
      <c r="VDP40" s="3"/>
      <c r="VDQ40" s="3"/>
      <c r="VDR40" s="3"/>
      <c r="VDS40" s="3"/>
      <c r="VDT40" s="3"/>
      <c r="VDU40" s="3"/>
      <c r="VDV40" s="3"/>
      <c r="VDW40" s="3"/>
      <c r="VDX40" s="3"/>
      <c r="VDY40" s="3"/>
      <c r="VDZ40" s="3"/>
      <c r="VEA40" s="3"/>
      <c r="VEB40" s="3"/>
      <c r="VEC40" s="3"/>
      <c r="VED40" s="3"/>
      <c r="VEE40" s="3"/>
      <c r="VEF40" s="3"/>
      <c r="VEG40" s="3"/>
      <c r="VEH40" s="3"/>
      <c r="VEI40" s="3"/>
      <c r="VEJ40" s="3"/>
      <c r="VEK40" s="3"/>
      <c r="VEL40" s="3"/>
      <c r="VEM40" s="3"/>
      <c r="VEN40" s="3"/>
      <c r="VEO40" s="3"/>
      <c r="VEP40" s="3"/>
      <c r="VEQ40" s="3"/>
      <c r="VER40" s="3"/>
      <c r="VES40" s="3"/>
      <c r="VET40" s="3"/>
      <c r="VEU40" s="3"/>
      <c r="VEV40" s="3"/>
      <c r="VEW40" s="3"/>
      <c r="VEX40" s="3"/>
      <c r="VEY40" s="3"/>
      <c r="VEZ40" s="3"/>
      <c r="VFA40" s="3"/>
      <c r="VFB40" s="3"/>
      <c r="VFC40" s="3"/>
      <c r="VFD40" s="3"/>
      <c r="VFE40" s="3"/>
      <c r="VFF40" s="3"/>
      <c r="VFG40" s="3"/>
      <c r="VFH40" s="3"/>
      <c r="VFI40" s="3"/>
      <c r="VFJ40" s="3"/>
      <c r="VFK40" s="3"/>
      <c r="VFL40" s="3"/>
      <c r="VFM40" s="3"/>
      <c r="VFN40" s="3"/>
      <c r="VFO40" s="3"/>
      <c r="VFP40" s="3"/>
      <c r="VFQ40" s="3"/>
      <c r="VFR40" s="3"/>
      <c r="VFS40" s="3"/>
      <c r="VFT40" s="3"/>
      <c r="VFU40" s="3"/>
      <c r="VFV40" s="3"/>
      <c r="VFW40" s="3"/>
      <c r="VFX40" s="3"/>
      <c r="VFY40" s="3"/>
      <c r="VFZ40" s="3"/>
      <c r="VGA40" s="3"/>
      <c r="VGB40" s="3"/>
      <c r="VGC40" s="3"/>
      <c r="VGD40" s="3"/>
      <c r="VGE40" s="3"/>
      <c r="VGF40" s="3"/>
      <c r="VGG40" s="3"/>
      <c r="VGH40" s="3"/>
      <c r="VGI40" s="3"/>
      <c r="VGJ40" s="3"/>
      <c r="VGK40" s="3"/>
      <c r="VGL40" s="3"/>
      <c r="VGM40" s="3"/>
      <c r="VGN40" s="3"/>
      <c r="VGO40" s="3"/>
      <c r="VGP40" s="3"/>
      <c r="VGQ40" s="3"/>
      <c r="VGR40" s="3"/>
      <c r="VGS40" s="3"/>
      <c r="VGT40" s="3"/>
      <c r="VGU40" s="3"/>
      <c r="VGV40" s="3"/>
      <c r="VGW40" s="3"/>
      <c r="VGX40" s="3"/>
      <c r="VGY40" s="3"/>
      <c r="VGZ40" s="3"/>
      <c r="VHA40" s="3"/>
      <c r="VHB40" s="3"/>
      <c r="VHC40" s="3"/>
      <c r="VHD40" s="3"/>
      <c r="VHE40" s="3"/>
      <c r="VHF40" s="3"/>
      <c r="VHG40" s="3"/>
      <c r="VHH40" s="3"/>
      <c r="VHI40" s="3"/>
      <c r="VHJ40" s="3"/>
      <c r="VHK40" s="3"/>
      <c r="VHL40" s="3"/>
      <c r="VHM40" s="3"/>
      <c r="VHN40" s="3"/>
      <c r="VHO40" s="3"/>
      <c r="VHP40" s="3"/>
      <c r="VHQ40" s="3"/>
      <c r="VHR40" s="3"/>
      <c r="VHS40" s="3"/>
      <c r="VHT40" s="3"/>
      <c r="VHU40" s="3"/>
      <c r="VHV40" s="3"/>
      <c r="VHW40" s="3"/>
      <c r="VHX40" s="3"/>
      <c r="VHY40" s="3"/>
      <c r="VHZ40" s="3"/>
      <c r="VIA40" s="3"/>
      <c r="VIB40" s="3"/>
      <c r="VIC40" s="3"/>
      <c r="VID40" s="3"/>
      <c r="VIE40" s="3"/>
      <c r="VIF40" s="3"/>
      <c r="VIG40" s="3"/>
      <c r="VIH40" s="3"/>
      <c r="VII40" s="3"/>
      <c r="VIJ40" s="3"/>
      <c r="VIK40" s="3"/>
      <c r="VIL40" s="3"/>
      <c r="VIM40" s="3"/>
      <c r="VIN40" s="3"/>
      <c r="VIO40" s="3"/>
      <c r="VIP40" s="3"/>
      <c r="VIQ40" s="3"/>
      <c r="VIR40" s="3"/>
      <c r="VIS40" s="3"/>
      <c r="VIT40" s="3"/>
      <c r="VIU40" s="3"/>
      <c r="VIV40" s="3"/>
      <c r="VIW40" s="3"/>
      <c r="VIX40" s="3"/>
      <c r="VIY40" s="3"/>
      <c r="VIZ40" s="3"/>
      <c r="VJA40" s="3"/>
      <c r="VJB40" s="3"/>
      <c r="VJC40" s="3"/>
      <c r="VJD40" s="3"/>
      <c r="VJE40" s="3"/>
      <c r="VJF40" s="3"/>
      <c r="VJG40" s="3"/>
      <c r="VJH40" s="3"/>
      <c r="VJI40" s="3"/>
      <c r="VJJ40" s="3"/>
      <c r="VJK40" s="3"/>
      <c r="VJL40" s="3"/>
      <c r="VJM40" s="3"/>
      <c r="VJN40" s="3"/>
      <c r="VJO40" s="3"/>
      <c r="VJP40" s="3"/>
      <c r="VJQ40" s="3"/>
      <c r="VJR40" s="3"/>
      <c r="VJS40" s="3"/>
      <c r="VJT40" s="3"/>
      <c r="VJU40" s="3"/>
      <c r="VJV40" s="3"/>
      <c r="VJW40" s="3"/>
      <c r="VJX40" s="3"/>
      <c r="VJY40" s="3"/>
      <c r="VJZ40" s="3"/>
      <c r="VKA40" s="3"/>
      <c r="VKB40" s="3"/>
      <c r="VKC40" s="3"/>
      <c r="VKD40" s="3"/>
      <c r="VKE40" s="3"/>
      <c r="VKF40" s="3"/>
      <c r="VKG40" s="3"/>
      <c r="VKH40" s="3"/>
      <c r="VKI40" s="3"/>
      <c r="VKJ40" s="3"/>
      <c r="VKK40" s="3"/>
      <c r="VKL40" s="3"/>
      <c r="VKM40" s="3"/>
      <c r="VKN40" s="3"/>
      <c r="VKO40" s="3"/>
      <c r="VKP40" s="3"/>
      <c r="VKQ40" s="3"/>
      <c r="VKR40" s="3"/>
      <c r="VKS40" s="3"/>
      <c r="VKT40" s="3"/>
      <c r="VKU40" s="3"/>
      <c r="VKV40" s="3"/>
      <c r="VKW40" s="3"/>
      <c r="VKX40" s="3"/>
      <c r="VKY40" s="3"/>
      <c r="VKZ40" s="3"/>
      <c r="VLA40" s="3"/>
      <c r="VLB40" s="3"/>
      <c r="VLC40" s="3"/>
      <c r="VLD40" s="3"/>
      <c r="VLE40" s="3"/>
      <c r="VLF40" s="3"/>
      <c r="VLG40" s="3"/>
      <c r="VLH40" s="3"/>
      <c r="VLI40" s="3"/>
      <c r="VLJ40" s="3"/>
      <c r="VLK40" s="3"/>
      <c r="VLL40" s="3"/>
      <c r="VLM40" s="3"/>
      <c r="VLN40" s="3"/>
      <c r="VLO40" s="3"/>
      <c r="VLP40" s="3"/>
      <c r="VLQ40" s="3"/>
      <c r="VLR40" s="3"/>
      <c r="VLS40" s="3"/>
      <c r="VLT40" s="3"/>
      <c r="VLU40" s="3"/>
      <c r="VLV40" s="3"/>
      <c r="VLW40" s="3"/>
      <c r="VLX40" s="3"/>
      <c r="VLY40" s="3"/>
      <c r="VLZ40" s="3"/>
      <c r="VMA40" s="3"/>
      <c r="VMB40" s="3"/>
      <c r="VMC40" s="3"/>
      <c r="VMD40" s="3"/>
      <c r="VME40" s="3"/>
      <c r="VMF40" s="3"/>
      <c r="VMG40" s="3"/>
      <c r="VMH40" s="3"/>
      <c r="VMI40" s="3"/>
      <c r="VMJ40" s="3"/>
      <c r="VMK40" s="3"/>
      <c r="VML40" s="3"/>
      <c r="VMM40" s="3"/>
      <c r="VMN40" s="3"/>
      <c r="VMO40" s="3"/>
      <c r="VMP40" s="3"/>
      <c r="VMQ40" s="3"/>
      <c r="VMR40" s="3"/>
      <c r="VMS40" s="3"/>
      <c r="VMT40" s="3"/>
      <c r="VMU40" s="3"/>
      <c r="VMV40" s="3"/>
      <c r="VMW40" s="3"/>
      <c r="VMX40" s="3"/>
      <c r="VMY40" s="3"/>
      <c r="VMZ40" s="3"/>
      <c r="VNA40" s="3"/>
      <c r="VNB40" s="3"/>
      <c r="VNC40" s="3"/>
      <c r="VND40" s="3"/>
      <c r="VNE40" s="3"/>
      <c r="VNF40" s="3"/>
      <c r="VNG40" s="3"/>
      <c r="VNH40" s="3"/>
      <c r="VNI40" s="3"/>
      <c r="VNJ40" s="3"/>
      <c r="VNK40" s="3"/>
      <c r="VNL40" s="3"/>
      <c r="VNM40" s="3"/>
      <c r="VNN40" s="3"/>
      <c r="VNO40" s="3"/>
      <c r="VNP40" s="3"/>
      <c r="VNQ40" s="3"/>
      <c r="VNR40" s="3"/>
      <c r="VNS40" s="3"/>
      <c r="VNT40" s="3"/>
      <c r="VNU40" s="3"/>
      <c r="VNV40" s="3"/>
      <c r="VNW40" s="3"/>
      <c r="VNX40" s="3"/>
      <c r="VNY40" s="3"/>
      <c r="VNZ40" s="3"/>
      <c r="VOA40" s="3"/>
      <c r="VOB40" s="3"/>
      <c r="VOC40" s="3"/>
      <c r="VOD40" s="3"/>
      <c r="VOE40" s="3"/>
      <c r="VOF40" s="3"/>
      <c r="VOG40" s="3"/>
      <c r="VOH40" s="3"/>
      <c r="VOI40" s="3"/>
      <c r="VOJ40" s="3"/>
      <c r="VOK40" s="3"/>
      <c r="VOL40" s="3"/>
      <c r="VOM40" s="3"/>
      <c r="VON40" s="3"/>
      <c r="VOO40" s="3"/>
      <c r="VOP40" s="3"/>
      <c r="VOQ40" s="3"/>
      <c r="VOR40" s="3"/>
      <c r="VOS40" s="3"/>
      <c r="VOT40" s="3"/>
      <c r="VOU40" s="3"/>
      <c r="VOV40" s="3"/>
      <c r="VOW40" s="3"/>
      <c r="VOX40" s="3"/>
      <c r="VOY40" s="3"/>
      <c r="VOZ40" s="3"/>
      <c r="VPA40" s="3"/>
      <c r="VPB40" s="3"/>
      <c r="VPC40" s="3"/>
      <c r="VPD40" s="3"/>
      <c r="VPE40" s="3"/>
      <c r="VPF40" s="3"/>
      <c r="VPG40" s="3"/>
      <c r="VPH40" s="3"/>
      <c r="VPI40" s="3"/>
      <c r="VPJ40" s="3"/>
      <c r="VPK40" s="3"/>
      <c r="VPL40" s="3"/>
      <c r="VPM40" s="3"/>
      <c r="VPN40" s="3"/>
      <c r="VPO40" s="3"/>
      <c r="VPP40" s="3"/>
      <c r="VPQ40" s="3"/>
      <c r="VPR40" s="3"/>
      <c r="VPS40" s="3"/>
      <c r="VPT40" s="3"/>
      <c r="VPU40" s="3"/>
      <c r="VPV40" s="3"/>
      <c r="VPW40" s="3"/>
      <c r="VPX40" s="3"/>
      <c r="VPY40" s="3"/>
      <c r="VPZ40" s="3"/>
      <c r="VQA40" s="3"/>
      <c r="VQB40" s="3"/>
      <c r="VQC40" s="3"/>
      <c r="VQD40" s="3"/>
      <c r="VQE40" s="3"/>
      <c r="VQF40" s="3"/>
      <c r="VQG40" s="3"/>
      <c r="VQH40" s="3"/>
      <c r="VQI40" s="3"/>
      <c r="VQJ40" s="3"/>
      <c r="VQK40" s="3"/>
      <c r="VQL40" s="3"/>
      <c r="VQM40" s="3"/>
      <c r="VQN40" s="3"/>
      <c r="VQO40" s="3"/>
      <c r="VQP40" s="3"/>
      <c r="VQQ40" s="3"/>
      <c r="VQR40" s="3"/>
      <c r="VQS40" s="3"/>
      <c r="VQT40" s="3"/>
      <c r="VQU40" s="3"/>
      <c r="VQV40" s="3"/>
      <c r="VQW40" s="3"/>
      <c r="VQX40" s="3"/>
      <c r="VQY40" s="3"/>
      <c r="VQZ40" s="3"/>
      <c r="VRA40" s="3"/>
      <c r="VRB40" s="3"/>
      <c r="VRC40" s="3"/>
      <c r="VRD40" s="3"/>
      <c r="VRE40" s="3"/>
      <c r="VRF40" s="3"/>
      <c r="VRG40" s="3"/>
      <c r="VRH40" s="3"/>
      <c r="VRI40" s="3"/>
      <c r="VRJ40" s="3"/>
      <c r="VRK40" s="3"/>
      <c r="VRL40" s="3"/>
      <c r="VRM40" s="3"/>
      <c r="VRN40" s="3"/>
      <c r="VRO40" s="3"/>
      <c r="VRP40" s="3"/>
      <c r="VRQ40" s="3"/>
      <c r="VRR40" s="3"/>
      <c r="VRS40" s="3"/>
      <c r="VRT40" s="3"/>
      <c r="VRU40" s="3"/>
      <c r="VRV40" s="3"/>
      <c r="VRW40" s="3"/>
      <c r="VRX40" s="3"/>
      <c r="VRY40" s="3"/>
      <c r="VRZ40" s="3"/>
      <c r="VSA40" s="3"/>
      <c r="VSB40" s="3"/>
      <c r="VSC40" s="3"/>
      <c r="VSD40" s="3"/>
      <c r="VSE40" s="3"/>
      <c r="VSF40" s="3"/>
      <c r="VSG40" s="3"/>
      <c r="VSH40" s="3"/>
      <c r="VSI40" s="3"/>
      <c r="VSJ40" s="3"/>
      <c r="VSK40" s="3"/>
      <c r="VSL40" s="3"/>
      <c r="VSM40" s="3"/>
      <c r="VSN40" s="3"/>
      <c r="VSO40" s="3"/>
      <c r="VSP40" s="3"/>
      <c r="VSQ40" s="3"/>
      <c r="VSR40" s="3"/>
      <c r="VSS40" s="3"/>
      <c r="VST40" s="3"/>
      <c r="VSU40" s="3"/>
      <c r="VSV40" s="3"/>
      <c r="VSW40" s="3"/>
      <c r="VSX40" s="3"/>
      <c r="VSY40" s="3"/>
      <c r="VSZ40" s="3"/>
      <c r="VTA40" s="3"/>
      <c r="VTB40" s="3"/>
      <c r="VTC40" s="3"/>
      <c r="VTD40" s="3"/>
      <c r="VTE40" s="3"/>
      <c r="VTF40" s="3"/>
      <c r="VTG40" s="3"/>
      <c r="VTH40" s="3"/>
      <c r="VTI40" s="3"/>
      <c r="VTJ40" s="3"/>
      <c r="VTK40" s="3"/>
      <c r="VTL40" s="3"/>
      <c r="VTM40" s="3"/>
      <c r="VTN40" s="3"/>
      <c r="VTO40" s="3"/>
      <c r="VTP40" s="3"/>
      <c r="VTQ40" s="3"/>
      <c r="VTR40" s="3"/>
      <c r="VTS40" s="3"/>
      <c r="VTT40" s="3"/>
      <c r="VTU40" s="3"/>
      <c r="VTV40" s="3"/>
      <c r="VTW40" s="3"/>
      <c r="VTX40" s="3"/>
      <c r="VTY40" s="3"/>
      <c r="VTZ40" s="3"/>
      <c r="VUA40" s="3"/>
      <c r="VUB40" s="3"/>
      <c r="VUC40" s="3"/>
      <c r="VUD40" s="3"/>
      <c r="VUE40" s="3"/>
      <c r="VUF40" s="3"/>
      <c r="VUG40" s="3"/>
      <c r="VUH40" s="3"/>
      <c r="VUI40" s="3"/>
      <c r="VUJ40" s="3"/>
      <c r="VUK40" s="3"/>
      <c r="VUL40" s="3"/>
      <c r="VUM40" s="3"/>
      <c r="VUN40" s="3"/>
      <c r="VUO40" s="3"/>
      <c r="VUP40" s="3"/>
      <c r="VUQ40" s="3"/>
      <c r="VUR40" s="3"/>
      <c r="VUS40" s="3"/>
      <c r="VUT40" s="3"/>
      <c r="VUU40" s="3"/>
      <c r="VUV40" s="3"/>
      <c r="VUW40" s="3"/>
      <c r="VUX40" s="3"/>
      <c r="VUY40" s="3"/>
      <c r="VUZ40" s="3"/>
      <c r="VVA40" s="3"/>
      <c r="VVB40" s="3"/>
      <c r="VVC40" s="3"/>
      <c r="VVD40" s="3"/>
      <c r="VVE40" s="3"/>
      <c r="VVF40" s="3"/>
      <c r="VVG40" s="3"/>
      <c r="VVH40" s="3"/>
      <c r="VVI40" s="3"/>
      <c r="VVJ40" s="3"/>
      <c r="VVK40" s="3"/>
      <c r="VVL40" s="3"/>
      <c r="VVM40" s="3"/>
      <c r="VVN40" s="3"/>
      <c r="VVO40" s="3"/>
      <c r="VVP40" s="3"/>
      <c r="VVQ40" s="3"/>
      <c r="VVR40" s="3"/>
      <c r="VVS40" s="3"/>
      <c r="VVT40" s="3"/>
      <c r="VVU40" s="3"/>
      <c r="VVV40" s="3"/>
      <c r="VVW40" s="3"/>
      <c r="VVX40" s="3"/>
      <c r="VVY40" s="3"/>
      <c r="VVZ40" s="3"/>
      <c r="VWA40" s="3"/>
      <c r="VWB40" s="3"/>
      <c r="VWC40" s="3"/>
      <c r="VWD40" s="3"/>
      <c r="VWE40" s="3"/>
      <c r="VWF40" s="3"/>
      <c r="VWG40" s="3"/>
      <c r="VWH40" s="3"/>
      <c r="VWI40" s="3"/>
      <c r="VWJ40" s="3"/>
      <c r="VWK40" s="3"/>
      <c r="VWL40" s="3"/>
      <c r="VWM40" s="3"/>
      <c r="VWN40" s="3"/>
      <c r="VWO40" s="3"/>
      <c r="VWP40" s="3"/>
      <c r="VWQ40" s="3"/>
      <c r="VWR40" s="3"/>
      <c r="VWS40" s="3"/>
      <c r="VWT40" s="3"/>
      <c r="VWU40" s="3"/>
      <c r="VWV40" s="3"/>
      <c r="VWW40" s="3"/>
      <c r="VWX40" s="3"/>
      <c r="VWY40" s="3"/>
      <c r="VWZ40" s="3"/>
      <c r="VXA40" s="3"/>
      <c r="VXB40" s="3"/>
      <c r="VXC40" s="3"/>
      <c r="VXD40" s="3"/>
      <c r="VXE40" s="3"/>
      <c r="VXF40" s="3"/>
      <c r="VXG40" s="3"/>
      <c r="VXH40" s="3"/>
      <c r="VXI40" s="3"/>
      <c r="VXJ40" s="3"/>
      <c r="VXK40" s="3"/>
      <c r="VXL40" s="3"/>
      <c r="VXM40" s="3"/>
      <c r="VXN40" s="3"/>
      <c r="VXO40" s="3"/>
      <c r="VXP40" s="3"/>
      <c r="VXQ40" s="3"/>
      <c r="VXR40" s="3"/>
      <c r="VXS40" s="3"/>
      <c r="VXT40" s="3"/>
      <c r="VXU40" s="3"/>
      <c r="VXV40" s="3"/>
      <c r="VXW40" s="3"/>
      <c r="VXX40" s="3"/>
      <c r="VXY40" s="3"/>
      <c r="VXZ40" s="3"/>
      <c r="VYA40" s="3"/>
      <c r="VYB40" s="3"/>
      <c r="VYC40" s="3"/>
      <c r="VYD40" s="3"/>
      <c r="VYE40" s="3"/>
      <c r="VYF40" s="3"/>
      <c r="VYG40" s="3"/>
      <c r="VYH40" s="3"/>
      <c r="VYI40" s="3"/>
      <c r="VYJ40" s="3"/>
      <c r="VYK40" s="3"/>
      <c r="VYL40" s="3"/>
      <c r="VYM40" s="3"/>
      <c r="VYN40" s="3"/>
      <c r="VYO40" s="3"/>
      <c r="VYP40" s="3"/>
      <c r="VYQ40" s="3"/>
      <c r="VYR40" s="3"/>
      <c r="VYS40" s="3"/>
      <c r="VYT40" s="3"/>
      <c r="VYU40" s="3"/>
      <c r="VYV40" s="3"/>
      <c r="VYW40" s="3"/>
      <c r="VYX40" s="3"/>
      <c r="VYY40" s="3"/>
      <c r="VYZ40" s="3"/>
      <c r="VZA40" s="3"/>
      <c r="VZB40" s="3"/>
      <c r="VZC40" s="3"/>
      <c r="VZD40" s="3"/>
      <c r="VZE40" s="3"/>
      <c r="VZF40" s="3"/>
      <c r="VZG40" s="3"/>
      <c r="VZH40" s="3"/>
      <c r="VZI40" s="3"/>
      <c r="VZJ40" s="3"/>
      <c r="VZK40" s="3"/>
      <c r="VZL40" s="3"/>
      <c r="VZM40" s="3"/>
      <c r="VZN40" s="3"/>
      <c r="VZO40" s="3"/>
      <c r="VZP40" s="3"/>
      <c r="VZQ40" s="3"/>
      <c r="VZR40" s="3"/>
      <c r="VZS40" s="3"/>
      <c r="VZT40" s="3"/>
      <c r="VZU40" s="3"/>
      <c r="VZV40" s="3"/>
      <c r="VZW40" s="3"/>
      <c r="VZX40" s="3"/>
      <c r="VZY40" s="3"/>
      <c r="VZZ40" s="3"/>
      <c r="WAA40" s="3"/>
      <c r="WAB40" s="3"/>
      <c r="WAC40" s="3"/>
      <c r="WAD40" s="3"/>
      <c r="WAE40" s="3"/>
      <c r="WAF40" s="3"/>
      <c r="WAG40" s="3"/>
      <c r="WAH40" s="3"/>
      <c r="WAI40" s="3"/>
      <c r="WAJ40" s="3"/>
      <c r="WAK40" s="3"/>
      <c r="WAL40" s="3"/>
      <c r="WAM40" s="3"/>
      <c r="WAN40" s="3"/>
      <c r="WAO40" s="3"/>
      <c r="WAP40" s="3"/>
      <c r="WAQ40" s="3"/>
      <c r="WAR40" s="3"/>
      <c r="WAS40" s="3"/>
      <c r="WAT40" s="3"/>
      <c r="WAU40" s="3"/>
      <c r="WAV40" s="3"/>
      <c r="WAW40" s="3"/>
      <c r="WAX40" s="3"/>
      <c r="WAY40" s="3"/>
      <c r="WAZ40" s="3"/>
      <c r="WBA40" s="3"/>
      <c r="WBB40" s="3"/>
      <c r="WBC40" s="3"/>
      <c r="WBD40" s="3"/>
      <c r="WBE40" s="3"/>
      <c r="WBF40" s="3"/>
      <c r="WBG40" s="3"/>
      <c r="WBH40" s="3"/>
      <c r="WBI40" s="3"/>
      <c r="WBJ40" s="3"/>
      <c r="WBK40" s="3"/>
      <c r="WBL40" s="3"/>
      <c r="WBM40" s="3"/>
      <c r="WBN40" s="3"/>
      <c r="WBO40" s="3"/>
      <c r="WBP40" s="3"/>
      <c r="WBQ40" s="3"/>
      <c r="WBR40" s="3"/>
      <c r="WBS40" s="3"/>
      <c r="WBT40" s="3"/>
      <c r="WBU40" s="3"/>
      <c r="WBV40" s="3"/>
      <c r="WBW40" s="3"/>
      <c r="WBX40" s="3"/>
      <c r="WBY40" s="3"/>
      <c r="WBZ40" s="3"/>
      <c r="WCA40" s="3"/>
      <c r="WCB40" s="3"/>
      <c r="WCC40" s="3"/>
      <c r="WCD40" s="3"/>
      <c r="WCE40" s="3"/>
      <c r="WCF40" s="3"/>
      <c r="WCG40" s="3"/>
      <c r="WCH40" s="3"/>
      <c r="WCI40" s="3"/>
      <c r="WCJ40" s="3"/>
      <c r="WCK40" s="3"/>
      <c r="WCL40" s="3"/>
      <c r="WCM40" s="3"/>
      <c r="WCN40" s="3"/>
      <c r="WCO40" s="3"/>
      <c r="WCP40" s="3"/>
      <c r="WCQ40" s="3"/>
      <c r="WCR40" s="3"/>
      <c r="WCS40" s="3"/>
      <c r="WCT40" s="3"/>
      <c r="WCU40" s="3"/>
      <c r="WCV40" s="3"/>
      <c r="WCW40" s="3"/>
      <c r="WCX40" s="3"/>
      <c r="WCY40" s="3"/>
      <c r="WCZ40" s="3"/>
      <c r="WDA40" s="3"/>
      <c r="WDB40" s="3"/>
      <c r="WDC40" s="3"/>
      <c r="WDD40" s="3"/>
      <c r="WDE40" s="3"/>
      <c r="WDF40" s="3"/>
      <c r="WDG40" s="3"/>
      <c r="WDH40" s="3"/>
      <c r="WDI40" s="3"/>
      <c r="WDJ40" s="3"/>
      <c r="WDK40" s="3"/>
      <c r="WDL40" s="3"/>
      <c r="WDM40" s="3"/>
      <c r="WDN40" s="3"/>
      <c r="WDO40" s="3"/>
      <c r="WDP40" s="3"/>
      <c r="WDQ40" s="3"/>
      <c r="WDR40" s="3"/>
      <c r="WDS40" s="3"/>
      <c r="WDT40" s="3"/>
      <c r="WDU40" s="3"/>
      <c r="WDV40" s="3"/>
      <c r="WDW40" s="3"/>
      <c r="WDX40" s="3"/>
      <c r="WDY40" s="3"/>
      <c r="WDZ40" s="3"/>
      <c r="WEA40" s="3"/>
      <c r="WEB40" s="3"/>
      <c r="WEC40" s="3"/>
      <c r="WED40" s="3"/>
      <c r="WEE40" s="3"/>
      <c r="WEF40" s="3"/>
      <c r="WEG40" s="3"/>
      <c r="WEH40" s="3"/>
      <c r="WEI40" s="3"/>
      <c r="WEJ40" s="3"/>
      <c r="WEK40" s="3"/>
      <c r="WEL40" s="3"/>
      <c r="WEM40" s="3"/>
      <c r="WEN40" s="3"/>
      <c r="WEO40" s="3"/>
      <c r="WEP40" s="3"/>
      <c r="WEQ40" s="3"/>
      <c r="WER40" s="3"/>
      <c r="WES40" s="3"/>
      <c r="WET40" s="3"/>
      <c r="WEU40" s="3"/>
      <c r="WEV40" s="3"/>
      <c r="WEW40" s="3"/>
      <c r="WEX40" s="3"/>
      <c r="WEY40" s="3"/>
      <c r="WEZ40" s="3"/>
      <c r="WFA40" s="3"/>
      <c r="WFB40" s="3"/>
      <c r="WFC40" s="3"/>
      <c r="WFD40" s="3"/>
      <c r="WFE40" s="3"/>
      <c r="WFF40" s="3"/>
      <c r="WFG40" s="3"/>
      <c r="WFH40" s="3"/>
      <c r="WFI40" s="3"/>
      <c r="WFJ40" s="3"/>
      <c r="WFK40" s="3"/>
      <c r="WFL40" s="3"/>
      <c r="WFM40" s="3"/>
      <c r="WFN40" s="3"/>
      <c r="WFO40" s="3"/>
      <c r="WFP40" s="3"/>
      <c r="WFQ40" s="3"/>
      <c r="WFR40" s="3"/>
      <c r="WFS40" s="3"/>
      <c r="WFT40" s="3"/>
      <c r="WFU40" s="3"/>
      <c r="WFV40" s="3"/>
      <c r="WFW40" s="3"/>
      <c r="WFX40" s="3"/>
      <c r="WFY40" s="3"/>
      <c r="WFZ40" s="3"/>
      <c r="WGA40" s="3"/>
      <c r="WGB40" s="3"/>
      <c r="WGC40" s="3"/>
      <c r="WGD40" s="3"/>
      <c r="WGE40" s="3"/>
      <c r="WGF40" s="3"/>
      <c r="WGG40" s="3"/>
      <c r="WGH40" s="3"/>
      <c r="WGI40" s="3"/>
      <c r="WGJ40" s="3"/>
      <c r="WGK40" s="3"/>
      <c r="WGL40" s="3"/>
      <c r="WGM40" s="3"/>
      <c r="WGN40" s="3"/>
      <c r="WGO40" s="3"/>
      <c r="WGP40" s="3"/>
      <c r="WGQ40" s="3"/>
      <c r="WGR40" s="3"/>
      <c r="WGS40" s="3"/>
      <c r="WGT40" s="3"/>
      <c r="WGU40" s="3"/>
      <c r="WGV40" s="3"/>
      <c r="WGW40" s="3"/>
      <c r="WGX40" s="3"/>
      <c r="WGY40" s="3"/>
      <c r="WGZ40" s="3"/>
      <c r="WHA40" s="3"/>
      <c r="WHB40" s="3"/>
      <c r="WHC40" s="3"/>
      <c r="WHD40" s="3"/>
      <c r="WHE40" s="3"/>
      <c r="WHF40" s="3"/>
      <c r="WHG40" s="3"/>
      <c r="WHH40" s="3"/>
      <c r="WHI40" s="3"/>
      <c r="WHJ40" s="3"/>
      <c r="WHK40" s="3"/>
      <c r="WHL40" s="3"/>
      <c r="WHM40" s="3"/>
      <c r="WHN40" s="3"/>
      <c r="WHO40" s="3"/>
      <c r="WHP40" s="3"/>
      <c r="WHQ40" s="3"/>
      <c r="WHR40" s="3"/>
      <c r="WHS40" s="3"/>
      <c r="WHT40" s="3"/>
      <c r="WHU40" s="3"/>
      <c r="WHV40" s="3"/>
      <c r="WHW40" s="3"/>
      <c r="WHX40" s="3"/>
      <c r="WHY40" s="3"/>
      <c r="WHZ40" s="3"/>
      <c r="WIA40" s="3"/>
      <c r="WIB40" s="3"/>
      <c r="WIC40" s="3"/>
      <c r="WID40" s="3"/>
      <c r="WIE40" s="3"/>
      <c r="WIF40" s="3"/>
      <c r="WIG40" s="3"/>
      <c r="WIH40" s="3"/>
      <c r="WII40" s="3"/>
      <c r="WIJ40" s="3"/>
      <c r="WIK40" s="3"/>
      <c r="WIL40" s="3"/>
      <c r="WIM40" s="3"/>
      <c r="WIN40" s="3"/>
      <c r="WIO40" s="3"/>
      <c r="WIP40" s="3"/>
      <c r="WIQ40" s="3"/>
      <c r="WIR40" s="3"/>
      <c r="WIS40" s="3"/>
      <c r="WIT40" s="3"/>
      <c r="WIU40" s="3"/>
      <c r="WIV40" s="3"/>
      <c r="WIW40" s="3"/>
      <c r="WIX40" s="3"/>
      <c r="WIY40" s="3"/>
      <c r="WIZ40" s="3"/>
      <c r="WJA40" s="3"/>
      <c r="WJB40" s="3"/>
      <c r="WJC40" s="3"/>
      <c r="WJD40" s="3"/>
      <c r="WJE40" s="3"/>
      <c r="WJF40" s="3"/>
      <c r="WJG40" s="3"/>
      <c r="WJH40" s="3"/>
      <c r="WJI40" s="3"/>
      <c r="WJJ40" s="3"/>
      <c r="WJK40" s="3"/>
      <c r="WJL40" s="3"/>
      <c r="WJM40" s="3"/>
      <c r="WJN40" s="3"/>
      <c r="WJO40" s="3"/>
      <c r="WJP40" s="3"/>
      <c r="WJQ40" s="3"/>
      <c r="WJR40" s="3"/>
      <c r="WJS40" s="3"/>
      <c r="WJT40" s="3"/>
      <c r="WJU40" s="3"/>
      <c r="WJV40" s="3"/>
      <c r="WJW40" s="3"/>
      <c r="WJX40" s="3"/>
      <c r="WJY40" s="3"/>
      <c r="WJZ40" s="3"/>
      <c r="WKA40" s="3"/>
      <c r="WKB40" s="3"/>
      <c r="WKC40" s="3"/>
      <c r="WKD40" s="3"/>
      <c r="WKE40" s="3"/>
      <c r="WKF40" s="3"/>
      <c r="WKG40" s="3"/>
      <c r="WKH40" s="3"/>
      <c r="WKI40" s="3"/>
      <c r="WKJ40" s="3"/>
      <c r="WKK40" s="3"/>
      <c r="WKL40" s="3"/>
      <c r="WKM40" s="3"/>
      <c r="WKN40" s="3"/>
      <c r="WKO40" s="3"/>
      <c r="WKP40" s="3"/>
      <c r="WKQ40" s="3"/>
      <c r="WKR40" s="3"/>
      <c r="WKS40" s="3"/>
      <c r="WKT40" s="3"/>
      <c r="WKU40" s="3"/>
      <c r="WKV40" s="3"/>
      <c r="WKW40" s="3"/>
      <c r="WKX40" s="3"/>
      <c r="WKY40" s="3"/>
      <c r="WKZ40" s="3"/>
      <c r="WLA40" s="3"/>
      <c r="WLB40" s="3"/>
      <c r="WLC40" s="3"/>
      <c r="WLD40" s="3"/>
      <c r="WLE40" s="3"/>
      <c r="WLF40" s="3"/>
      <c r="WLG40" s="3"/>
      <c r="WLH40" s="3"/>
      <c r="WLI40" s="3"/>
      <c r="WLJ40" s="3"/>
      <c r="WLK40" s="3"/>
      <c r="WLL40" s="3"/>
      <c r="WLM40" s="3"/>
      <c r="WLN40" s="3"/>
      <c r="WLO40" s="3"/>
      <c r="WLP40" s="3"/>
      <c r="WLQ40" s="3"/>
      <c r="WLR40" s="3"/>
      <c r="WLS40" s="3"/>
      <c r="WLT40" s="3"/>
      <c r="WLU40" s="3"/>
      <c r="WLV40" s="3"/>
      <c r="WLW40" s="3"/>
      <c r="WLX40" s="3"/>
      <c r="WLY40" s="3"/>
      <c r="WLZ40" s="3"/>
      <c r="WMA40" s="3"/>
      <c r="WMB40" s="3"/>
      <c r="WMC40" s="3"/>
      <c r="WMD40" s="3"/>
      <c r="WME40" s="3"/>
      <c r="WMF40" s="3"/>
      <c r="WMG40" s="3"/>
      <c r="WMH40" s="3"/>
      <c r="WMI40" s="3"/>
      <c r="WMJ40" s="3"/>
      <c r="WMK40" s="3"/>
      <c r="WML40" s="3"/>
      <c r="WMM40" s="3"/>
      <c r="WMN40" s="3"/>
      <c r="WMO40" s="3"/>
      <c r="WMP40" s="3"/>
      <c r="WMQ40" s="3"/>
      <c r="WMR40" s="3"/>
      <c r="WMS40" s="3"/>
      <c r="WMT40" s="3"/>
      <c r="WMU40" s="3"/>
      <c r="WMV40" s="3"/>
      <c r="WMW40" s="3"/>
      <c r="WMX40" s="3"/>
      <c r="WMY40" s="3"/>
      <c r="WMZ40" s="3"/>
      <c r="WNA40" s="3"/>
      <c r="WNB40" s="3"/>
      <c r="WNC40" s="3"/>
      <c r="WND40" s="3"/>
      <c r="WNE40" s="3"/>
      <c r="WNF40" s="3"/>
      <c r="WNG40" s="3"/>
      <c r="WNH40" s="3"/>
      <c r="WNI40" s="3"/>
      <c r="WNJ40" s="3"/>
      <c r="WNK40" s="3"/>
      <c r="WNL40" s="3"/>
      <c r="WNM40" s="3"/>
      <c r="WNN40" s="3"/>
      <c r="WNO40" s="3"/>
      <c r="WNP40" s="3"/>
      <c r="WNQ40" s="3"/>
      <c r="WNR40" s="3"/>
      <c r="WNS40" s="3"/>
      <c r="WNT40" s="3"/>
      <c r="WNU40" s="3"/>
      <c r="WNV40" s="3"/>
      <c r="WNW40" s="3"/>
      <c r="WNX40" s="3"/>
      <c r="WNY40" s="3"/>
      <c r="WNZ40" s="3"/>
      <c r="WOA40" s="3"/>
      <c r="WOB40" s="3"/>
      <c r="WOC40" s="3"/>
      <c r="WOD40" s="3"/>
      <c r="WOE40" s="3"/>
      <c r="WOF40" s="3"/>
      <c r="WOG40" s="3"/>
      <c r="WOH40" s="3"/>
      <c r="WOI40" s="3"/>
      <c r="WOJ40" s="3"/>
      <c r="WOK40" s="3"/>
      <c r="WOL40" s="3"/>
      <c r="WOM40" s="3"/>
      <c r="WON40" s="3"/>
      <c r="WOO40" s="3"/>
      <c r="WOP40" s="3"/>
      <c r="WOQ40" s="3"/>
      <c r="WOR40" s="3"/>
      <c r="WOS40" s="3"/>
      <c r="WOT40" s="3"/>
      <c r="WOU40" s="3"/>
      <c r="WOV40" s="3"/>
      <c r="WOW40" s="3"/>
      <c r="WOX40" s="3"/>
      <c r="WOY40" s="3"/>
      <c r="WOZ40" s="3"/>
      <c r="WPA40" s="3"/>
      <c r="WPB40" s="3"/>
      <c r="WPC40" s="3"/>
      <c r="WPD40" s="3"/>
      <c r="WPE40" s="3"/>
      <c r="WPF40" s="3"/>
      <c r="WPG40" s="3"/>
      <c r="WPH40" s="3"/>
      <c r="WPI40" s="3"/>
      <c r="WPJ40" s="3"/>
      <c r="WPK40" s="3"/>
      <c r="WPL40" s="3"/>
      <c r="WPM40" s="3"/>
      <c r="WPN40" s="3"/>
      <c r="WPO40" s="3"/>
      <c r="WPP40" s="3"/>
      <c r="WPQ40" s="3"/>
      <c r="WPR40" s="3"/>
      <c r="WPS40" s="3"/>
      <c r="WPT40" s="3"/>
      <c r="WPU40" s="3"/>
      <c r="WPV40" s="3"/>
      <c r="WPW40" s="3"/>
      <c r="WPX40" s="3"/>
      <c r="WPY40" s="3"/>
      <c r="WPZ40" s="3"/>
      <c r="WQA40" s="3"/>
      <c r="WQB40" s="3"/>
      <c r="WQC40" s="3"/>
      <c r="WQD40" s="3"/>
      <c r="WQE40" s="3"/>
      <c r="WQF40" s="3"/>
      <c r="WQG40" s="3"/>
      <c r="WQH40" s="3"/>
      <c r="WQI40" s="3"/>
      <c r="WQJ40" s="3"/>
      <c r="WQK40" s="3"/>
      <c r="WQL40" s="3"/>
      <c r="WQM40" s="3"/>
      <c r="WQN40" s="3"/>
      <c r="WQO40" s="3"/>
      <c r="WQP40" s="3"/>
      <c r="WQQ40" s="3"/>
      <c r="WQR40" s="3"/>
      <c r="WQS40" s="3"/>
      <c r="WQT40" s="3"/>
      <c r="WQU40" s="3"/>
      <c r="WQV40" s="3"/>
      <c r="WQW40" s="3"/>
      <c r="WQX40" s="3"/>
      <c r="WQY40" s="3"/>
      <c r="WQZ40" s="3"/>
      <c r="WRA40" s="3"/>
      <c r="WRB40" s="3"/>
      <c r="WRC40" s="3"/>
      <c r="WRD40" s="3"/>
      <c r="WRE40" s="3"/>
      <c r="WRF40" s="3"/>
      <c r="WRG40" s="3"/>
      <c r="WRH40" s="3"/>
      <c r="WRI40" s="3"/>
      <c r="WRJ40" s="3"/>
      <c r="WRK40" s="3"/>
      <c r="WRL40" s="3"/>
      <c r="WRM40" s="3"/>
      <c r="WRN40" s="3"/>
      <c r="WRO40" s="3"/>
      <c r="WRP40" s="3"/>
      <c r="WRQ40" s="3"/>
      <c r="WRR40" s="3"/>
      <c r="WRS40" s="3"/>
      <c r="WRT40" s="3"/>
      <c r="WRU40" s="3"/>
      <c r="WRV40" s="3"/>
      <c r="WRW40" s="3"/>
      <c r="WRX40" s="3"/>
      <c r="WRY40" s="3"/>
      <c r="WRZ40" s="3"/>
      <c r="WSA40" s="3"/>
      <c r="WSB40" s="3"/>
      <c r="WSC40" s="3"/>
      <c r="WSD40" s="3"/>
      <c r="WSE40" s="3"/>
      <c r="WSF40" s="3"/>
      <c r="WSG40" s="3"/>
      <c r="WSH40" s="3"/>
      <c r="WSI40" s="3"/>
      <c r="WSJ40" s="3"/>
      <c r="WSK40" s="3"/>
      <c r="WSL40" s="3"/>
      <c r="WSM40" s="3"/>
      <c r="WSN40" s="3"/>
      <c r="WSO40" s="3"/>
      <c r="WSP40" s="3"/>
      <c r="WSQ40" s="3"/>
      <c r="WSR40" s="3"/>
      <c r="WSS40" s="3"/>
      <c r="WST40" s="3"/>
      <c r="WSU40" s="3"/>
      <c r="WSV40" s="3"/>
      <c r="WSW40" s="3"/>
      <c r="WSX40" s="3"/>
      <c r="WSY40" s="3"/>
      <c r="WSZ40" s="3"/>
      <c r="WTA40" s="3"/>
      <c r="WTB40" s="3"/>
      <c r="WTC40" s="3"/>
      <c r="WTD40" s="3"/>
      <c r="WTE40" s="3"/>
      <c r="WTF40" s="3"/>
      <c r="WTG40" s="3"/>
      <c r="WTH40" s="3"/>
      <c r="WTI40" s="3"/>
      <c r="WTJ40" s="3"/>
      <c r="WTK40" s="3"/>
      <c r="WTL40" s="3"/>
      <c r="WTM40" s="3"/>
      <c r="WTN40" s="3"/>
      <c r="WTO40" s="3"/>
      <c r="WTP40" s="3"/>
      <c r="WTQ40" s="3"/>
      <c r="WTR40" s="3"/>
      <c r="WTS40" s="3"/>
      <c r="WTT40" s="3"/>
      <c r="WTU40" s="3"/>
      <c r="WTV40" s="3"/>
      <c r="WTW40" s="3"/>
      <c r="WTX40" s="3"/>
      <c r="WTY40" s="3"/>
      <c r="WTZ40" s="3"/>
      <c r="WUA40" s="3"/>
      <c r="WUB40" s="3"/>
      <c r="WUC40" s="3"/>
      <c r="WUD40" s="3"/>
      <c r="WUE40" s="3"/>
      <c r="WUF40" s="3"/>
      <c r="WUG40" s="3"/>
      <c r="WUH40" s="3"/>
      <c r="WUI40" s="3"/>
      <c r="WUJ40" s="3"/>
      <c r="WUK40" s="3"/>
      <c r="WUL40" s="3"/>
      <c r="WUM40" s="3"/>
      <c r="WUN40" s="3"/>
      <c r="WUO40" s="3"/>
      <c r="WUP40" s="3"/>
      <c r="WUQ40" s="3"/>
      <c r="WUR40" s="3"/>
      <c r="WUS40" s="3"/>
      <c r="WUT40" s="3"/>
      <c r="WUU40" s="3"/>
      <c r="WUV40" s="3"/>
      <c r="WUW40" s="3"/>
      <c r="WUX40" s="3"/>
      <c r="WUY40" s="3"/>
      <c r="WUZ40" s="3"/>
      <c r="WVA40" s="3"/>
      <c r="WVB40" s="3"/>
      <c r="WVC40" s="3"/>
      <c r="WVD40" s="3"/>
      <c r="WVE40" s="3"/>
      <c r="WVF40" s="3"/>
      <c r="WVG40" s="3"/>
      <c r="WVH40" s="3"/>
      <c r="WVI40" s="3"/>
      <c r="WVJ40" s="3"/>
      <c r="WVK40" s="3"/>
      <c r="WVL40" s="3"/>
      <c r="WVM40" s="3"/>
      <c r="WVN40" s="3"/>
      <c r="WVO40" s="3"/>
      <c r="WVP40" s="3"/>
      <c r="WVQ40" s="3"/>
      <c r="WVR40" s="3"/>
      <c r="WVS40" s="3"/>
      <c r="WVT40" s="3"/>
      <c r="WVU40" s="3"/>
      <c r="WVV40" s="3"/>
      <c r="WVW40" s="3"/>
      <c r="WVX40" s="3"/>
      <c r="WVY40" s="3"/>
      <c r="WVZ40" s="3"/>
      <c r="WWA40" s="3"/>
      <c r="WWB40" s="3"/>
      <c r="WWC40" s="3"/>
      <c r="WWD40" s="3"/>
      <c r="WWE40" s="3"/>
      <c r="WWF40" s="3"/>
      <c r="WWG40" s="3"/>
      <c r="WWH40" s="3"/>
      <c r="WWI40" s="3"/>
      <c r="WWJ40" s="3"/>
      <c r="WWK40" s="3"/>
      <c r="WWL40" s="3"/>
      <c r="WWM40" s="3"/>
      <c r="WWN40" s="3"/>
      <c r="WWO40" s="3"/>
      <c r="WWP40" s="3"/>
      <c r="WWQ40" s="3"/>
      <c r="WWR40" s="3"/>
      <c r="WWS40" s="3"/>
      <c r="WWT40" s="3"/>
      <c r="WWU40" s="3"/>
      <c r="WWV40" s="3"/>
      <c r="WWW40" s="3"/>
      <c r="WWX40" s="3"/>
      <c r="WWY40" s="3"/>
      <c r="WWZ40" s="3"/>
      <c r="WXA40" s="3"/>
      <c r="WXB40" s="3"/>
      <c r="WXC40" s="3"/>
      <c r="WXD40" s="3"/>
      <c r="WXE40" s="3"/>
      <c r="WXF40" s="3"/>
      <c r="WXG40" s="3"/>
      <c r="WXH40" s="3"/>
      <c r="WXI40" s="3"/>
      <c r="WXJ40" s="3"/>
      <c r="WXK40" s="3"/>
      <c r="WXL40" s="3"/>
      <c r="WXM40" s="3"/>
      <c r="WXN40" s="3"/>
      <c r="WXO40" s="3"/>
      <c r="WXP40" s="3"/>
      <c r="WXQ40" s="3"/>
      <c r="WXR40" s="3"/>
      <c r="WXS40" s="3"/>
      <c r="WXT40" s="3"/>
    </row>
    <row r="41" spans="1:202 1149:16192" s="34" customFormat="1" x14ac:dyDescent="0.25">
      <c r="A41" s="38"/>
      <c r="B41" s="38"/>
      <c r="C41" s="39"/>
      <c r="D41" s="35"/>
      <c r="E41" s="64"/>
      <c r="F41" s="35"/>
      <c r="G41" s="35"/>
      <c r="H41" s="39"/>
      <c r="I41" s="38"/>
      <c r="J41" s="38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</row>
    <row r="42" spans="1:202 1149:16192" s="34" customFormat="1" ht="15" customHeight="1" x14ac:dyDescent="0.25">
      <c r="A42" s="65" t="s">
        <v>67</v>
      </c>
      <c r="B42" s="38"/>
      <c r="C42" s="404"/>
      <c r="D42" s="404"/>
      <c r="E42" s="404"/>
      <c r="F42" s="404"/>
      <c r="G42" s="404"/>
      <c r="H42" s="46"/>
      <c r="I42" s="38"/>
      <c r="J42" s="38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</row>
    <row r="43" spans="1:202 1149:16192" s="36" customFormat="1" x14ac:dyDescent="0.25">
      <c r="A43" s="3"/>
      <c r="B43" s="3"/>
      <c r="C43" s="404"/>
      <c r="D43" s="404"/>
      <c r="E43" s="404"/>
      <c r="F43" s="404"/>
      <c r="G43" s="404"/>
      <c r="H43" s="46"/>
      <c r="I43" s="3"/>
      <c r="J43" s="35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</row>
    <row r="44" spans="1:202 1149:16192" x14ac:dyDescent="0.25">
      <c r="C44" s="404"/>
      <c r="D44" s="404"/>
      <c r="E44" s="404"/>
      <c r="F44" s="404"/>
      <c r="G44" s="404"/>
      <c r="H44" s="46"/>
      <c r="J44" s="38"/>
    </row>
    <row r="45" spans="1:202 1149:16192" x14ac:dyDescent="0.25">
      <c r="C45" s="46"/>
      <c r="D45" s="46"/>
      <c r="E45" s="46"/>
      <c r="F45" s="46"/>
      <c r="G45" s="46"/>
      <c r="H45" s="46"/>
      <c r="J45" s="38"/>
    </row>
    <row r="46" spans="1:202 1149:16192" x14ac:dyDescent="0.25">
      <c r="C46" s="46"/>
      <c r="D46" s="46"/>
      <c r="E46" s="46"/>
      <c r="F46" s="46"/>
      <c r="G46" s="46"/>
      <c r="H46" s="46"/>
    </row>
    <row r="47" spans="1:202 1149:16192" x14ac:dyDescent="0.25">
      <c r="C47" s="46"/>
      <c r="D47" s="46"/>
      <c r="E47" s="46"/>
      <c r="F47" s="46"/>
      <c r="G47" s="46"/>
      <c r="H47" s="46"/>
    </row>
  </sheetData>
  <mergeCells count="11">
    <mergeCell ref="A13:E13"/>
    <mergeCell ref="A16:E16"/>
    <mergeCell ref="F16:J16"/>
    <mergeCell ref="E34:F34"/>
    <mergeCell ref="C42:G44"/>
    <mergeCell ref="A1:J1"/>
    <mergeCell ref="H9:J9"/>
    <mergeCell ref="I10:J10"/>
    <mergeCell ref="I11:J11"/>
    <mergeCell ref="A12:G12"/>
    <mergeCell ref="I12:J12"/>
  </mergeCells>
  <pageMargins left="0.7" right="0.7" top="0.75" bottom="0.75" header="0.3" footer="0.3"/>
  <pageSetup paperSize="9" scale="10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46"/>
  <sheetViews>
    <sheetView topLeftCell="A4120" workbookViewId="0">
      <selection activeCell="J3697" sqref="J3697"/>
    </sheetView>
  </sheetViews>
  <sheetFormatPr baseColWidth="10" defaultColWidth="11.42578125" defaultRowHeight="12.75" x14ac:dyDescent="0.2"/>
  <cols>
    <col min="1" max="1" width="16.5703125" style="369" customWidth="1"/>
    <col min="2" max="2" width="25.5703125" style="203" customWidth="1"/>
    <col min="3" max="3" width="18.7109375" style="127" customWidth="1"/>
    <col min="4" max="4" width="13.85546875" style="127" customWidth="1"/>
    <col min="5" max="5" width="13.42578125" style="235" customWidth="1"/>
    <col min="6" max="6" width="10.42578125" style="127" customWidth="1"/>
    <col min="7" max="7" width="12.28515625" style="127" customWidth="1"/>
    <col min="8" max="8" width="14.7109375" style="127" customWidth="1"/>
    <col min="9" max="9" width="11.42578125" style="127"/>
    <col min="10" max="10" width="17" style="127" customWidth="1"/>
    <col min="11" max="11" width="11.42578125" style="146"/>
    <col min="12" max="16384" width="11.42578125" style="127"/>
  </cols>
  <sheetData>
    <row r="1" spans="1:14" s="158" customFormat="1" ht="38.25" x14ac:dyDescent="0.2">
      <c r="A1" s="366" t="s">
        <v>0</v>
      </c>
      <c r="B1" s="202" t="s">
        <v>1697</v>
      </c>
      <c r="C1" s="117" t="s">
        <v>1698</v>
      </c>
      <c r="D1" s="117" t="s">
        <v>1699</v>
      </c>
      <c r="E1" s="232" t="s">
        <v>1700</v>
      </c>
      <c r="F1" s="119" t="s">
        <v>1701</v>
      </c>
      <c r="G1" s="120" t="s">
        <v>1702</v>
      </c>
      <c r="H1" s="118" t="s">
        <v>1703</v>
      </c>
      <c r="I1" s="119" t="s">
        <v>1704</v>
      </c>
      <c r="J1" s="119" t="s">
        <v>1705</v>
      </c>
      <c r="K1" s="236" t="s">
        <v>1706</v>
      </c>
      <c r="L1" s="117" t="s">
        <v>1707</v>
      </c>
      <c r="M1" s="121" t="s">
        <v>1708</v>
      </c>
      <c r="N1" s="122"/>
    </row>
    <row r="2" spans="1:14" s="158" customFormat="1" x14ac:dyDescent="0.2">
      <c r="A2" s="365">
        <v>41646</v>
      </c>
      <c r="B2" s="123" t="s">
        <v>1709</v>
      </c>
      <c r="C2" s="124" t="s">
        <v>350</v>
      </c>
      <c r="D2" s="123" t="s">
        <v>9</v>
      </c>
      <c r="E2" s="227">
        <v>101000</v>
      </c>
      <c r="F2" s="125">
        <v>153.97350740978447</v>
      </c>
      <c r="G2" s="125">
        <v>180.7056466041652</v>
      </c>
      <c r="H2" s="126">
        <v>558.91999999999996</v>
      </c>
      <c r="I2" s="123" t="s">
        <v>17</v>
      </c>
      <c r="J2" s="127" t="s">
        <v>1710</v>
      </c>
      <c r="K2" s="128" t="s">
        <v>1711</v>
      </c>
      <c r="L2" s="129" t="s">
        <v>1712</v>
      </c>
      <c r="M2" s="122" t="s">
        <v>1713</v>
      </c>
      <c r="N2" s="130">
        <v>0.85206804714333395</v>
      </c>
    </row>
    <row r="3" spans="1:14" s="158" customFormat="1" x14ac:dyDescent="0.2">
      <c r="A3" s="365">
        <v>41646</v>
      </c>
      <c r="B3" s="123" t="s">
        <v>1714</v>
      </c>
      <c r="C3" s="124" t="s">
        <v>18</v>
      </c>
      <c r="D3" s="123" t="s">
        <v>9</v>
      </c>
      <c r="E3" s="227">
        <v>800</v>
      </c>
      <c r="F3" s="125">
        <v>1.2195921378992831</v>
      </c>
      <c r="G3" s="125">
        <v>1.4313318542904174</v>
      </c>
      <c r="H3" s="126">
        <v>558.91999999999996</v>
      </c>
      <c r="I3" s="123" t="s">
        <v>17</v>
      </c>
      <c r="J3" s="127" t="s">
        <v>1710</v>
      </c>
      <c r="K3" s="128" t="s">
        <v>1715</v>
      </c>
      <c r="L3" s="129" t="s">
        <v>1712</v>
      </c>
      <c r="M3" s="122" t="s">
        <v>1713</v>
      </c>
      <c r="N3" s="130">
        <v>0.85206804714333406</v>
      </c>
    </row>
    <row r="4" spans="1:14" s="158" customFormat="1" x14ac:dyDescent="0.2">
      <c r="A4" s="365">
        <v>41646</v>
      </c>
      <c r="B4" s="123" t="s">
        <v>1716</v>
      </c>
      <c r="C4" s="131" t="s">
        <v>351</v>
      </c>
      <c r="D4" s="124" t="s">
        <v>1717</v>
      </c>
      <c r="E4" s="227">
        <v>5000</v>
      </c>
      <c r="F4" s="125">
        <v>7.6224508618705187</v>
      </c>
      <c r="G4" s="125">
        <v>8.9458240893151082</v>
      </c>
      <c r="H4" s="126">
        <v>558.91999999999996</v>
      </c>
      <c r="I4" s="123" t="s">
        <v>12</v>
      </c>
      <c r="J4" s="127" t="s">
        <v>1710</v>
      </c>
      <c r="K4" s="128" t="s">
        <v>1718</v>
      </c>
      <c r="L4" s="129" t="s">
        <v>1712</v>
      </c>
      <c r="M4" s="122" t="s">
        <v>1713</v>
      </c>
      <c r="N4" s="130">
        <v>0.85206804714333406</v>
      </c>
    </row>
    <row r="5" spans="1:14" s="158" customFormat="1" x14ac:dyDescent="0.2">
      <c r="A5" s="365">
        <v>41646</v>
      </c>
      <c r="B5" s="123" t="s">
        <v>1719</v>
      </c>
      <c r="C5" s="131" t="s">
        <v>25</v>
      </c>
      <c r="D5" s="124" t="s">
        <v>1717</v>
      </c>
      <c r="E5" s="227">
        <v>50000</v>
      </c>
      <c r="F5" s="125">
        <v>76.224508618705187</v>
      </c>
      <c r="G5" s="125">
        <v>89.458240893151086</v>
      </c>
      <c r="H5" s="126">
        <v>558.91999999999996</v>
      </c>
      <c r="I5" s="123" t="s">
        <v>21</v>
      </c>
      <c r="J5" s="127" t="s">
        <v>1710</v>
      </c>
      <c r="K5" s="128" t="s">
        <v>1720</v>
      </c>
      <c r="L5" s="129" t="s">
        <v>1712</v>
      </c>
      <c r="M5" s="122" t="s">
        <v>1713</v>
      </c>
      <c r="N5" s="130">
        <v>0.85206804714333395</v>
      </c>
    </row>
    <row r="6" spans="1:14" s="158" customFormat="1" x14ac:dyDescent="0.2">
      <c r="A6" s="365">
        <v>41646</v>
      </c>
      <c r="B6" s="123" t="s">
        <v>1721</v>
      </c>
      <c r="C6" s="131" t="s">
        <v>26</v>
      </c>
      <c r="D6" s="124" t="s">
        <v>1717</v>
      </c>
      <c r="E6" s="227">
        <v>3000</v>
      </c>
      <c r="F6" s="125">
        <v>4.5734705171223116</v>
      </c>
      <c r="G6" s="125">
        <v>5.3674944535890647</v>
      </c>
      <c r="H6" s="126">
        <v>558.91999999999996</v>
      </c>
      <c r="I6" s="123" t="s">
        <v>1722</v>
      </c>
      <c r="J6" s="127" t="s">
        <v>1710</v>
      </c>
      <c r="K6" s="128" t="s">
        <v>1723</v>
      </c>
      <c r="L6" s="129" t="s">
        <v>1712</v>
      </c>
      <c r="M6" s="122" t="s">
        <v>1713</v>
      </c>
      <c r="N6" s="130">
        <v>0.85206804714333406</v>
      </c>
    </row>
    <row r="7" spans="1:14" s="158" customFormat="1" x14ac:dyDescent="0.2">
      <c r="A7" s="365">
        <v>41646</v>
      </c>
      <c r="B7" s="123" t="s">
        <v>1724</v>
      </c>
      <c r="C7" s="131" t="s">
        <v>26</v>
      </c>
      <c r="D7" s="132" t="s">
        <v>10</v>
      </c>
      <c r="E7" s="227">
        <v>2000</v>
      </c>
      <c r="F7" s="125">
        <v>3.0489803447482076</v>
      </c>
      <c r="G7" s="125">
        <v>3.5783296357260435</v>
      </c>
      <c r="H7" s="126">
        <v>558.91999999999996</v>
      </c>
      <c r="I7" s="123" t="s">
        <v>1722</v>
      </c>
      <c r="J7" s="127" t="s">
        <v>1710</v>
      </c>
      <c r="K7" s="128" t="s">
        <v>1723</v>
      </c>
      <c r="L7" s="129" t="s">
        <v>1712</v>
      </c>
      <c r="M7" s="122" t="s">
        <v>1713</v>
      </c>
      <c r="N7" s="130">
        <v>0.85206804714333395</v>
      </c>
    </row>
    <row r="8" spans="1:14" s="158" customFormat="1" x14ac:dyDescent="0.2">
      <c r="A8" s="365">
        <v>41646</v>
      </c>
      <c r="B8" s="123" t="s">
        <v>1725</v>
      </c>
      <c r="C8" s="131" t="s">
        <v>26</v>
      </c>
      <c r="D8" s="123" t="s">
        <v>9</v>
      </c>
      <c r="E8" s="227">
        <v>3000</v>
      </c>
      <c r="F8" s="125">
        <v>4.5734705171223116</v>
      </c>
      <c r="G8" s="125">
        <v>5.3674944535890647</v>
      </c>
      <c r="H8" s="126">
        <v>558.91999999999996</v>
      </c>
      <c r="I8" s="123" t="s">
        <v>1722</v>
      </c>
      <c r="J8" s="127" t="s">
        <v>1710</v>
      </c>
      <c r="K8" s="128" t="s">
        <v>1723</v>
      </c>
      <c r="L8" s="129" t="s">
        <v>1712</v>
      </c>
      <c r="M8" s="122" t="s">
        <v>1713</v>
      </c>
      <c r="N8" s="130">
        <v>0.85206804714333406</v>
      </c>
    </row>
    <row r="9" spans="1:14" x14ac:dyDescent="0.2">
      <c r="A9" s="365">
        <v>41646</v>
      </c>
      <c r="B9" s="123" t="s">
        <v>1726</v>
      </c>
      <c r="C9" s="131" t="s">
        <v>26</v>
      </c>
      <c r="D9" s="124" t="s">
        <v>11</v>
      </c>
      <c r="E9" s="227">
        <v>3000</v>
      </c>
      <c r="F9" s="125">
        <v>4.5734705171223116</v>
      </c>
      <c r="G9" s="125">
        <v>5.3674944535890647</v>
      </c>
      <c r="H9" s="126">
        <v>558.91999999999996</v>
      </c>
      <c r="I9" s="123" t="s">
        <v>1722</v>
      </c>
      <c r="J9" s="127" t="s">
        <v>1710</v>
      </c>
      <c r="K9" s="128" t="s">
        <v>1723</v>
      </c>
      <c r="L9" s="129" t="s">
        <v>1712</v>
      </c>
      <c r="M9" s="122" t="s">
        <v>1713</v>
      </c>
      <c r="N9" s="130">
        <v>0.85206804714333406</v>
      </c>
    </row>
    <row r="10" spans="1:14" x14ac:dyDescent="0.2">
      <c r="A10" s="365">
        <v>41646</v>
      </c>
      <c r="B10" s="123" t="s">
        <v>1727</v>
      </c>
      <c r="C10" s="131" t="s">
        <v>26</v>
      </c>
      <c r="D10" s="124" t="s">
        <v>1717</v>
      </c>
      <c r="E10" s="227">
        <v>3000</v>
      </c>
      <c r="F10" s="125">
        <v>4.5734705171223116</v>
      </c>
      <c r="G10" s="125">
        <v>5.3674944535890647</v>
      </c>
      <c r="H10" s="126">
        <v>558.91999999999996</v>
      </c>
      <c r="I10" s="123" t="s">
        <v>1722</v>
      </c>
      <c r="J10" s="127" t="s">
        <v>1710</v>
      </c>
      <c r="K10" s="128" t="s">
        <v>1723</v>
      </c>
      <c r="L10" s="129" t="s">
        <v>1712</v>
      </c>
      <c r="M10" s="122" t="s">
        <v>1713</v>
      </c>
      <c r="N10" s="130">
        <v>0.85206804714333395</v>
      </c>
    </row>
    <row r="11" spans="1:14" x14ac:dyDescent="0.2">
      <c r="A11" s="365">
        <v>41646</v>
      </c>
      <c r="B11" s="123" t="s">
        <v>1728</v>
      </c>
      <c r="C11" s="131" t="s">
        <v>26</v>
      </c>
      <c r="D11" s="124" t="s">
        <v>1717</v>
      </c>
      <c r="E11" s="227">
        <v>3000</v>
      </c>
      <c r="F11" s="125">
        <v>4.5734705171223116</v>
      </c>
      <c r="G11" s="125">
        <v>5.3674944535890647</v>
      </c>
      <c r="H11" s="126">
        <v>558.91999999999996</v>
      </c>
      <c r="I11" s="123" t="s">
        <v>1722</v>
      </c>
      <c r="J11" s="127" t="s">
        <v>1710</v>
      </c>
      <c r="K11" s="128" t="s">
        <v>1723</v>
      </c>
      <c r="L11" s="129" t="s">
        <v>1712</v>
      </c>
      <c r="M11" s="122" t="s">
        <v>1713</v>
      </c>
      <c r="N11" s="130">
        <v>0.85206804714333406</v>
      </c>
    </row>
    <row r="12" spans="1:14" x14ac:dyDescent="0.2">
      <c r="A12" s="365">
        <v>41647</v>
      </c>
      <c r="B12" s="123" t="s">
        <v>1729</v>
      </c>
      <c r="C12" s="124" t="s">
        <v>349</v>
      </c>
      <c r="D12" s="123" t="s">
        <v>9</v>
      </c>
      <c r="E12" s="227">
        <v>22970</v>
      </c>
      <c r="F12" s="125">
        <v>35.017539259433164</v>
      </c>
      <c r="G12" s="125">
        <v>41.097115866313608</v>
      </c>
      <c r="H12" s="126">
        <v>558.91999999999996</v>
      </c>
      <c r="I12" s="123" t="s">
        <v>17</v>
      </c>
      <c r="J12" s="127" t="s">
        <v>1710</v>
      </c>
      <c r="K12" s="128" t="s">
        <v>1730</v>
      </c>
      <c r="L12" s="129" t="s">
        <v>1712</v>
      </c>
      <c r="M12" s="122" t="s">
        <v>1713</v>
      </c>
      <c r="N12" s="130">
        <v>0.85206804714333406</v>
      </c>
    </row>
    <row r="13" spans="1:14" x14ac:dyDescent="0.2">
      <c r="A13" s="365">
        <v>41647</v>
      </c>
      <c r="B13" s="123" t="s">
        <v>1731</v>
      </c>
      <c r="C13" s="124" t="s">
        <v>18</v>
      </c>
      <c r="D13" s="123" t="s">
        <v>9</v>
      </c>
      <c r="E13" s="227">
        <v>300</v>
      </c>
      <c r="F13" s="125">
        <v>0.45734705171223117</v>
      </c>
      <c r="G13" s="125">
        <v>0.53674944535890645</v>
      </c>
      <c r="H13" s="126">
        <v>558.91999999999996</v>
      </c>
      <c r="I13" s="123" t="s">
        <v>17</v>
      </c>
      <c r="J13" s="127" t="s">
        <v>1710</v>
      </c>
      <c r="K13" s="128" t="s">
        <v>1715</v>
      </c>
      <c r="L13" s="129" t="s">
        <v>1712</v>
      </c>
      <c r="M13" s="122" t="s">
        <v>1713</v>
      </c>
      <c r="N13" s="130">
        <v>0.85206804714333417</v>
      </c>
    </row>
    <row r="14" spans="1:14" x14ac:dyDescent="0.2">
      <c r="A14" s="365">
        <v>41647</v>
      </c>
      <c r="B14" s="123" t="s">
        <v>1732</v>
      </c>
      <c r="C14" s="124" t="s">
        <v>349</v>
      </c>
      <c r="D14" s="123" t="s">
        <v>9</v>
      </c>
      <c r="E14" s="227">
        <v>200000</v>
      </c>
      <c r="F14" s="125">
        <v>304.89803447482075</v>
      </c>
      <c r="G14" s="125">
        <v>357.83296357260434</v>
      </c>
      <c r="H14" s="126">
        <v>558.91999999999996</v>
      </c>
      <c r="I14" s="123" t="s">
        <v>17</v>
      </c>
      <c r="J14" s="127" t="s">
        <v>1710</v>
      </c>
      <c r="K14" s="128" t="s">
        <v>1733</v>
      </c>
      <c r="L14" s="129" t="s">
        <v>1712</v>
      </c>
      <c r="M14" s="122" t="s">
        <v>1713</v>
      </c>
      <c r="N14" s="130">
        <v>0.85206804714333395</v>
      </c>
    </row>
    <row r="15" spans="1:14" x14ac:dyDescent="0.2">
      <c r="A15" s="365">
        <v>41647</v>
      </c>
      <c r="B15" s="123" t="s">
        <v>1734</v>
      </c>
      <c r="C15" s="124" t="s">
        <v>18</v>
      </c>
      <c r="D15" s="123" t="s">
        <v>9</v>
      </c>
      <c r="E15" s="227">
        <v>800</v>
      </c>
      <c r="F15" s="125">
        <v>1.2195921378992831</v>
      </c>
      <c r="G15" s="125">
        <v>1.4313318542904174</v>
      </c>
      <c r="H15" s="126">
        <v>558.91999999999996</v>
      </c>
      <c r="I15" s="123" t="s">
        <v>17</v>
      </c>
      <c r="J15" s="127" t="s">
        <v>1710</v>
      </c>
      <c r="K15" s="128" t="s">
        <v>1715</v>
      </c>
      <c r="L15" s="129" t="s">
        <v>1712</v>
      </c>
      <c r="M15" s="122" t="s">
        <v>1713</v>
      </c>
      <c r="N15" s="130">
        <v>0.85206804714333406</v>
      </c>
    </row>
    <row r="16" spans="1:14" x14ac:dyDescent="0.2">
      <c r="A16" s="365">
        <v>41647</v>
      </c>
      <c r="B16" s="123" t="s">
        <v>1735</v>
      </c>
      <c r="C16" s="131" t="s">
        <v>1736</v>
      </c>
      <c r="D16" s="123" t="s">
        <v>9</v>
      </c>
      <c r="E16" s="227">
        <v>211100</v>
      </c>
      <c r="F16" s="125">
        <v>321.81987538817333</v>
      </c>
      <c r="G16" s="125">
        <v>377.69269305088386</v>
      </c>
      <c r="H16" s="126">
        <v>558.91999999999996</v>
      </c>
      <c r="I16" s="123" t="s">
        <v>17</v>
      </c>
      <c r="J16" s="127" t="s">
        <v>1710</v>
      </c>
      <c r="K16" s="128" t="s">
        <v>1737</v>
      </c>
      <c r="L16" s="129" t="s">
        <v>1712</v>
      </c>
      <c r="M16" s="122" t="s">
        <v>1713</v>
      </c>
      <c r="N16" s="130">
        <v>0.85206804714333406</v>
      </c>
    </row>
    <row r="17" spans="1:14" x14ac:dyDescent="0.2">
      <c r="A17" s="365">
        <v>41647</v>
      </c>
      <c r="B17" s="123" t="s">
        <v>1738</v>
      </c>
      <c r="C17" s="124" t="s">
        <v>18</v>
      </c>
      <c r="D17" s="123" t="s">
        <v>9</v>
      </c>
      <c r="E17" s="227">
        <v>1000</v>
      </c>
      <c r="F17" s="125">
        <v>1.5244901723741038</v>
      </c>
      <c r="G17" s="125">
        <v>1.7891648178630217</v>
      </c>
      <c r="H17" s="126">
        <v>558.91999999999996</v>
      </c>
      <c r="I17" s="123" t="s">
        <v>17</v>
      </c>
      <c r="J17" s="127" t="s">
        <v>1710</v>
      </c>
      <c r="K17" s="128" t="s">
        <v>1715</v>
      </c>
      <c r="L17" s="129" t="s">
        <v>1712</v>
      </c>
      <c r="M17" s="122" t="s">
        <v>1713</v>
      </c>
      <c r="N17" s="130">
        <v>0.85206804714333395</v>
      </c>
    </row>
    <row r="18" spans="1:14" x14ac:dyDescent="0.2">
      <c r="A18" s="365">
        <v>41647</v>
      </c>
      <c r="B18" s="123" t="s">
        <v>1739</v>
      </c>
      <c r="C18" s="133" t="s">
        <v>28</v>
      </c>
      <c r="D18" s="124" t="s">
        <v>1717</v>
      </c>
      <c r="E18" s="227">
        <v>37000</v>
      </c>
      <c r="F18" s="125">
        <v>56.40613637784184</v>
      </c>
      <c r="G18" s="125">
        <v>66.199098260931805</v>
      </c>
      <c r="H18" s="126">
        <v>558.91999999999996</v>
      </c>
      <c r="I18" s="123" t="s">
        <v>352</v>
      </c>
      <c r="J18" s="127" t="s">
        <v>1710</v>
      </c>
      <c r="K18" s="128" t="s">
        <v>1740</v>
      </c>
      <c r="L18" s="129" t="s">
        <v>1712</v>
      </c>
      <c r="M18" s="122" t="s">
        <v>1713</v>
      </c>
      <c r="N18" s="130">
        <v>0.85206804714333395</v>
      </c>
    </row>
    <row r="19" spans="1:14" x14ac:dyDescent="0.2">
      <c r="A19" s="365">
        <v>41647</v>
      </c>
      <c r="B19" s="123" t="s">
        <v>1741</v>
      </c>
      <c r="C19" s="124" t="s">
        <v>27</v>
      </c>
      <c r="D19" s="123" t="s">
        <v>9</v>
      </c>
      <c r="E19" s="227">
        <v>3000</v>
      </c>
      <c r="F19" s="125">
        <v>4.5734705171223116</v>
      </c>
      <c r="G19" s="125">
        <v>5.3674944535890647</v>
      </c>
      <c r="H19" s="126">
        <v>558.91999999999996</v>
      </c>
      <c r="I19" s="123" t="s">
        <v>17</v>
      </c>
      <c r="J19" s="127" t="s">
        <v>1710</v>
      </c>
      <c r="K19" s="128" t="s">
        <v>1742</v>
      </c>
      <c r="L19" s="129" t="s">
        <v>1712</v>
      </c>
      <c r="M19" s="122" t="s">
        <v>1713</v>
      </c>
      <c r="N19" s="130">
        <v>0.85206804714333406</v>
      </c>
    </row>
    <row r="20" spans="1:14" x14ac:dyDescent="0.2">
      <c r="A20" s="365">
        <v>41647</v>
      </c>
      <c r="B20" s="123" t="s">
        <v>353</v>
      </c>
      <c r="C20" s="124" t="s">
        <v>349</v>
      </c>
      <c r="D20" s="123" t="s">
        <v>9</v>
      </c>
      <c r="E20" s="227">
        <v>29985</v>
      </c>
      <c r="F20" s="125">
        <v>45.711837818637505</v>
      </c>
      <c r="G20" s="125">
        <v>53.648107063622703</v>
      </c>
      <c r="H20" s="126">
        <v>558.91999999999996</v>
      </c>
      <c r="I20" s="123" t="s">
        <v>17</v>
      </c>
      <c r="J20" s="127" t="s">
        <v>1710</v>
      </c>
      <c r="K20" s="128" t="s">
        <v>1743</v>
      </c>
      <c r="L20" s="129" t="s">
        <v>1712</v>
      </c>
      <c r="M20" s="122" t="s">
        <v>1713</v>
      </c>
      <c r="N20" s="130">
        <v>0.85206804714333406</v>
      </c>
    </row>
    <row r="21" spans="1:14" x14ac:dyDescent="0.2">
      <c r="A21" s="365">
        <v>41647</v>
      </c>
      <c r="B21" s="123" t="s">
        <v>354</v>
      </c>
      <c r="C21" s="124" t="s">
        <v>18</v>
      </c>
      <c r="D21" s="123" t="s">
        <v>9</v>
      </c>
      <c r="E21" s="227">
        <v>300</v>
      </c>
      <c r="F21" s="125">
        <v>0.45734705171223117</v>
      </c>
      <c r="G21" s="125">
        <v>0.53674944535890645</v>
      </c>
      <c r="H21" s="126">
        <v>558.91999999999996</v>
      </c>
      <c r="I21" s="123" t="s">
        <v>17</v>
      </c>
      <c r="J21" s="127" t="s">
        <v>1710</v>
      </c>
      <c r="K21" s="128" t="s">
        <v>1715</v>
      </c>
      <c r="L21" s="129" t="s">
        <v>1712</v>
      </c>
      <c r="M21" s="122" t="s">
        <v>1713</v>
      </c>
      <c r="N21" s="130">
        <v>0.85206804714333417</v>
      </c>
    </row>
    <row r="22" spans="1:14" x14ac:dyDescent="0.2">
      <c r="A22" s="365">
        <v>41647</v>
      </c>
      <c r="B22" s="123" t="s">
        <v>355</v>
      </c>
      <c r="C22" s="124" t="s">
        <v>27</v>
      </c>
      <c r="D22" s="123" t="s">
        <v>9</v>
      </c>
      <c r="E22" s="227">
        <v>85000</v>
      </c>
      <c r="F22" s="125">
        <v>129.58166465179883</v>
      </c>
      <c r="G22" s="125">
        <v>152.07900951835686</v>
      </c>
      <c r="H22" s="126">
        <v>558.91999999999996</v>
      </c>
      <c r="I22" s="123" t="s">
        <v>17</v>
      </c>
      <c r="J22" s="127" t="s">
        <v>1710</v>
      </c>
      <c r="K22" s="128" t="s">
        <v>1744</v>
      </c>
      <c r="L22" s="129" t="s">
        <v>1712</v>
      </c>
      <c r="M22" s="122" t="s">
        <v>1713</v>
      </c>
      <c r="N22" s="130">
        <v>0.85206804714333406</v>
      </c>
    </row>
    <row r="23" spans="1:14" x14ac:dyDescent="0.2">
      <c r="A23" s="365">
        <v>41647</v>
      </c>
      <c r="B23" s="123" t="s">
        <v>356</v>
      </c>
      <c r="C23" s="124" t="s">
        <v>18</v>
      </c>
      <c r="D23" s="123" t="s">
        <v>9</v>
      </c>
      <c r="E23" s="227">
        <v>1000</v>
      </c>
      <c r="F23" s="125">
        <v>1.5244901723741038</v>
      </c>
      <c r="G23" s="125">
        <v>1.7891648178630217</v>
      </c>
      <c r="H23" s="126">
        <v>558.91999999999996</v>
      </c>
      <c r="I23" s="123" t="s">
        <v>17</v>
      </c>
      <c r="J23" s="127" t="s">
        <v>1710</v>
      </c>
      <c r="K23" s="128" t="s">
        <v>1715</v>
      </c>
      <c r="L23" s="129" t="s">
        <v>1712</v>
      </c>
      <c r="M23" s="122" t="s">
        <v>1713</v>
      </c>
      <c r="N23" s="130">
        <v>0.85206804714333395</v>
      </c>
    </row>
    <row r="24" spans="1:14" x14ac:dyDescent="0.2">
      <c r="A24" s="365">
        <v>41647</v>
      </c>
      <c r="B24" s="123" t="s">
        <v>357</v>
      </c>
      <c r="C24" s="124" t="s">
        <v>18</v>
      </c>
      <c r="D24" s="124" t="s">
        <v>1717</v>
      </c>
      <c r="E24" s="227">
        <v>3000</v>
      </c>
      <c r="F24" s="125">
        <v>4.5734705171223116</v>
      </c>
      <c r="G24" s="125">
        <v>5.3674944535890647</v>
      </c>
      <c r="H24" s="126">
        <v>558.91999999999996</v>
      </c>
      <c r="I24" s="123" t="s">
        <v>358</v>
      </c>
      <c r="J24" s="127" t="s">
        <v>1710</v>
      </c>
      <c r="K24" s="128" t="s">
        <v>1745</v>
      </c>
      <c r="L24" s="129" t="s">
        <v>1712</v>
      </c>
      <c r="M24" s="122" t="s">
        <v>1713</v>
      </c>
      <c r="N24" s="130">
        <v>0.85206804714333406</v>
      </c>
    </row>
    <row r="25" spans="1:14" x14ac:dyDescent="0.2">
      <c r="A25" s="365">
        <v>41648</v>
      </c>
      <c r="B25" s="123" t="s">
        <v>1746</v>
      </c>
      <c r="C25" s="131" t="s">
        <v>26</v>
      </c>
      <c r="D25" s="124" t="s">
        <v>1717</v>
      </c>
      <c r="E25" s="227">
        <v>2000</v>
      </c>
      <c r="F25" s="125">
        <v>3.0489803447482076</v>
      </c>
      <c r="G25" s="125">
        <v>3.5783296357260435</v>
      </c>
      <c r="H25" s="126">
        <v>558.91999999999996</v>
      </c>
      <c r="I25" s="123" t="s">
        <v>1722</v>
      </c>
      <c r="J25" s="127" t="s">
        <v>1710</v>
      </c>
      <c r="K25" s="128" t="s">
        <v>1747</v>
      </c>
      <c r="L25" s="129" t="s">
        <v>1712</v>
      </c>
      <c r="M25" s="122" t="s">
        <v>1713</v>
      </c>
      <c r="N25" s="130">
        <v>0.85206804714333395</v>
      </c>
    </row>
    <row r="26" spans="1:14" x14ac:dyDescent="0.2">
      <c r="A26" s="365">
        <v>41648</v>
      </c>
      <c r="B26" s="123" t="s">
        <v>1748</v>
      </c>
      <c r="C26" s="131" t="s">
        <v>26</v>
      </c>
      <c r="D26" s="124" t="s">
        <v>1717</v>
      </c>
      <c r="E26" s="227">
        <v>2000</v>
      </c>
      <c r="F26" s="125">
        <v>3.0489803447482076</v>
      </c>
      <c r="G26" s="125">
        <v>3.5783296357260435</v>
      </c>
      <c r="H26" s="126">
        <v>558.91999999999996</v>
      </c>
      <c r="I26" s="123" t="s">
        <v>1722</v>
      </c>
      <c r="J26" s="127" t="s">
        <v>1710</v>
      </c>
      <c r="K26" s="128" t="s">
        <v>1747</v>
      </c>
      <c r="L26" s="129" t="s">
        <v>1712</v>
      </c>
      <c r="M26" s="122" t="s">
        <v>1713</v>
      </c>
      <c r="N26" s="130">
        <v>0.85206804714333395</v>
      </c>
    </row>
    <row r="27" spans="1:14" x14ac:dyDescent="0.2">
      <c r="A27" s="365">
        <v>41648</v>
      </c>
      <c r="B27" s="123" t="s">
        <v>1749</v>
      </c>
      <c r="C27" s="131" t="s">
        <v>26</v>
      </c>
      <c r="D27" s="124" t="s">
        <v>1717</v>
      </c>
      <c r="E27" s="227">
        <v>2000</v>
      </c>
      <c r="F27" s="125">
        <v>3.0489803447482076</v>
      </c>
      <c r="G27" s="125">
        <v>3.5783296357260435</v>
      </c>
      <c r="H27" s="126">
        <v>558.91999999999996</v>
      </c>
      <c r="I27" s="123" t="s">
        <v>1722</v>
      </c>
      <c r="J27" s="127" t="s">
        <v>1710</v>
      </c>
      <c r="K27" s="128" t="s">
        <v>1747</v>
      </c>
      <c r="L27" s="129" t="s">
        <v>1712</v>
      </c>
      <c r="M27" s="122" t="s">
        <v>1713</v>
      </c>
      <c r="N27" s="130">
        <v>0.85206804714333395</v>
      </c>
    </row>
    <row r="28" spans="1:14" x14ac:dyDescent="0.2">
      <c r="A28" s="365">
        <v>41648</v>
      </c>
      <c r="B28" s="123" t="s">
        <v>1750</v>
      </c>
      <c r="C28" s="131" t="s">
        <v>26</v>
      </c>
      <c r="D28" s="124" t="s">
        <v>1717</v>
      </c>
      <c r="E28" s="227">
        <v>2000</v>
      </c>
      <c r="F28" s="125">
        <v>3.0489803447482076</v>
      </c>
      <c r="G28" s="125">
        <v>3.5783296357260435</v>
      </c>
      <c r="H28" s="126">
        <v>558.91999999999996</v>
      </c>
      <c r="I28" s="123" t="s">
        <v>1722</v>
      </c>
      <c r="J28" s="127" t="s">
        <v>1710</v>
      </c>
      <c r="K28" s="128" t="s">
        <v>1747</v>
      </c>
      <c r="L28" s="129" t="s">
        <v>1712</v>
      </c>
      <c r="M28" s="122" t="s">
        <v>1713</v>
      </c>
      <c r="N28" s="130">
        <v>0.85206804714333395</v>
      </c>
    </row>
    <row r="29" spans="1:14" x14ac:dyDescent="0.2">
      <c r="A29" s="365">
        <v>41649</v>
      </c>
      <c r="B29" s="123" t="s">
        <v>1751</v>
      </c>
      <c r="C29" s="124" t="s">
        <v>22</v>
      </c>
      <c r="D29" s="123" t="s">
        <v>9</v>
      </c>
      <c r="E29" s="227">
        <v>1000</v>
      </c>
      <c r="F29" s="125">
        <v>1.5244901723741038</v>
      </c>
      <c r="G29" s="125">
        <v>1.7891648178630217</v>
      </c>
      <c r="H29" s="126">
        <v>558.91999999999996</v>
      </c>
      <c r="I29" s="123" t="s">
        <v>21</v>
      </c>
      <c r="J29" s="127" t="s">
        <v>1710</v>
      </c>
      <c r="K29" s="128" t="s">
        <v>1720</v>
      </c>
      <c r="L29" s="129" t="s">
        <v>1712</v>
      </c>
      <c r="M29" s="122" t="s">
        <v>1713</v>
      </c>
      <c r="N29" s="130">
        <v>0.85206804714333395</v>
      </c>
    </row>
    <row r="30" spans="1:14" x14ac:dyDescent="0.2">
      <c r="A30" s="365">
        <v>41649</v>
      </c>
      <c r="B30" s="123" t="s">
        <v>357</v>
      </c>
      <c r="C30" s="124" t="s">
        <v>18</v>
      </c>
      <c r="D30" s="124" t="s">
        <v>1717</v>
      </c>
      <c r="E30" s="227">
        <v>3000</v>
      </c>
      <c r="F30" s="125">
        <v>4.5734705171223116</v>
      </c>
      <c r="G30" s="125">
        <v>5.3674944535890647</v>
      </c>
      <c r="H30" s="126">
        <v>558.91999999999996</v>
      </c>
      <c r="I30" s="123" t="s">
        <v>358</v>
      </c>
      <c r="J30" s="127" t="s">
        <v>1710</v>
      </c>
      <c r="K30" s="128" t="s">
        <v>1745</v>
      </c>
      <c r="L30" s="129" t="s">
        <v>1712</v>
      </c>
      <c r="M30" s="122" t="s">
        <v>1713</v>
      </c>
      <c r="N30" s="130">
        <v>0.85206804714333406</v>
      </c>
    </row>
    <row r="31" spans="1:14" x14ac:dyDescent="0.2">
      <c r="A31" s="365">
        <v>41649</v>
      </c>
      <c r="B31" s="123" t="s">
        <v>359</v>
      </c>
      <c r="C31" s="124" t="s">
        <v>18</v>
      </c>
      <c r="D31" s="123" t="s">
        <v>9</v>
      </c>
      <c r="E31" s="227">
        <v>600</v>
      </c>
      <c r="F31" s="125">
        <v>0.91469410342446233</v>
      </c>
      <c r="G31" s="125">
        <v>1.0734988907178129</v>
      </c>
      <c r="H31" s="126">
        <v>558.91999999999996</v>
      </c>
      <c r="I31" s="123" t="s">
        <v>17</v>
      </c>
      <c r="J31" s="127" t="s">
        <v>1710</v>
      </c>
      <c r="K31" s="128" t="s">
        <v>1715</v>
      </c>
      <c r="L31" s="129" t="s">
        <v>1712</v>
      </c>
      <c r="M31" s="122" t="s">
        <v>1713</v>
      </c>
      <c r="N31" s="130">
        <v>0.85206804714333417</v>
      </c>
    </row>
    <row r="32" spans="1:14" x14ac:dyDescent="0.2">
      <c r="A32" s="365">
        <v>41649</v>
      </c>
      <c r="B32" s="123" t="s">
        <v>360</v>
      </c>
      <c r="C32" s="124" t="s">
        <v>18</v>
      </c>
      <c r="D32" s="123" t="s">
        <v>15</v>
      </c>
      <c r="E32" s="227">
        <v>2200</v>
      </c>
      <c r="F32" s="125">
        <v>3.3538783792230284</v>
      </c>
      <c r="G32" s="125">
        <v>3.9361625992986475</v>
      </c>
      <c r="H32" s="126">
        <v>558.91999999999996</v>
      </c>
      <c r="I32" s="123" t="s">
        <v>16</v>
      </c>
      <c r="J32" s="127" t="s">
        <v>1710</v>
      </c>
      <c r="K32" s="128" t="s">
        <v>1752</v>
      </c>
      <c r="L32" s="129" t="s">
        <v>1712</v>
      </c>
      <c r="M32" s="122" t="s">
        <v>1713</v>
      </c>
      <c r="N32" s="130">
        <v>0.85206804714333406</v>
      </c>
    </row>
    <row r="33" spans="1:14" x14ac:dyDescent="0.2">
      <c r="A33" s="365">
        <v>41650</v>
      </c>
      <c r="B33" s="123" t="s">
        <v>357</v>
      </c>
      <c r="C33" s="124" t="s">
        <v>18</v>
      </c>
      <c r="D33" s="124" t="s">
        <v>1717</v>
      </c>
      <c r="E33" s="227">
        <v>3000</v>
      </c>
      <c r="F33" s="125">
        <v>4.5734705171223116</v>
      </c>
      <c r="G33" s="125">
        <v>5.3674944535890647</v>
      </c>
      <c r="H33" s="126">
        <v>558.91999999999996</v>
      </c>
      <c r="I33" s="123" t="s">
        <v>358</v>
      </c>
      <c r="J33" s="127" t="s">
        <v>1710</v>
      </c>
      <c r="K33" s="128" t="s">
        <v>1745</v>
      </c>
      <c r="L33" s="129" t="s">
        <v>1712</v>
      </c>
      <c r="M33" s="122" t="s">
        <v>1713</v>
      </c>
      <c r="N33" s="130">
        <v>0.85206804714333406</v>
      </c>
    </row>
    <row r="34" spans="1:14" x14ac:dyDescent="0.2">
      <c r="A34" s="365">
        <v>41650</v>
      </c>
      <c r="B34" s="123" t="s">
        <v>1753</v>
      </c>
      <c r="C34" s="131" t="s">
        <v>361</v>
      </c>
      <c r="D34" s="123" t="s">
        <v>9</v>
      </c>
      <c r="E34" s="227">
        <v>2500</v>
      </c>
      <c r="F34" s="125">
        <v>3.8112254309352593</v>
      </c>
      <c r="G34" s="125">
        <v>4.4729120446575541</v>
      </c>
      <c r="H34" s="126">
        <v>558.91999999999996</v>
      </c>
      <c r="I34" s="123" t="s">
        <v>358</v>
      </c>
      <c r="J34" s="127" t="s">
        <v>1710</v>
      </c>
      <c r="K34" s="128" t="s">
        <v>1745</v>
      </c>
      <c r="L34" s="129" t="s">
        <v>1712</v>
      </c>
      <c r="M34" s="122" t="s">
        <v>1713</v>
      </c>
      <c r="N34" s="130">
        <v>0.85206804714333406</v>
      </c>
    </row>
    <row r="35" spans="1:14" x14ac:dyDescent="0.2">
      <c r="A35" s="365">
        <v>41650</v>
      </c>
      <c r="B35" s="123" t="s">
        <v>1754</v>
      </c>
      <c r="C35" s="131" t="s">
        <v>361</v>
      </c>
      <c r="D35" s="123" t="s">
        <v>9</v>
      </c>
      <c r="E35" s="227">
        <v>500</v>
      </c>
      <c r="F35" s="125">
        <v>0.76224508618705189</v>
      </c>
      <c r="G35" s="125">
        <v>0.89458240893151086</v>
      </c>
      <c r="H35" s="126">
        <v>558.91999999999996</v>
      </c>
      <c r="I35" s="123" t="s">
        <v>358</v>
      </c>
      <c r="J35" s="127" t="s">
        <v>1710</v>
      </c>
      <c r="K35" s="128" t="s">
        <v>1745</v>
      </c>
      <c r="L35" s="129" t="s">
        <v>1712</v>
      </c>
      <c r="M35" s="122" t="s">
        <v>1713</v>
      </c>
      <c r="N35" s="130">
        <v>0.85206804714333395</v>
      </c>
    </row>
    <row r="36" spans="1:14" x14ac:dyDescent="0.2">
      <c r="A36" s="365">
        <v>41650</v>
      </c>
      <c r="B36" s="123" t="s">
        <v>362</v>
      </c>
      <c r="C36" s="124" t="s">
        <v>18</v>
      </c>
      <c r="D36" s="124" t="s">
        <v>1717</v>
      </c>
      <c r="E36" s="227">
        <v>1000</v>
      </c>
      <c r="F36" s="125">
        <v>1.5244901723741038</v>
      </c>
      <c r="G36" s="125">
        <v>1.7891648178630217</v>
      </c>
      <c r="H36" s="126">
        <v>558.91999999999996</v>
      </c>
      <c r="I36" s="123" t="s">
        <v>358</v>
      </c>
      <c r="J36" s="127" t="s">
        <v>1710</v>
      </c>
      <c r="K36" s="128" t="s">
        <v>1745</v>
      </c>
      <c r="L36" s="129" t="s">
        <v>1712</v>
      </c>
      <c r="M36" s="122" t="s">
        <v>1713</v>
      </c>
      <c r="N36" s="130">
        <v>0.85206804714333395</v>
      </c>
    </row>
    <row r="37" spans="1:14" x14ac:dyDescent="0.2">
      <c r="A37" s="365">
        <v>41650</v>
      </c>
      <c r="B37" s="123" t="s">
        <v>363</v>
      </c>
      <c r="C37" s="124" t="s">
        <v>18</v>
      </c>
      <c r="D37" s="123" t="s">
        <v>15</v>
      </c>
      <c r="E37" s="227">
        <v>3000</v>
      </c>
      <c r="F37" s="125">
        <v>4.5734705171223116</v>
      </c>
      <c r="G37" s="125">
        <v>5.3674944535890647</v>
      </c>
      <c r="H37" s="126">
        <v>558.91999999999996</v>
      </c>
      <c r="I37" s="123" t="s">
        <v>16</v>
      </c>
      <c r="J37" s="127" t="s">
        <v>1710</v>
      </c>
      <c r="K37" s="128" t="s">
        <v>1752</v>
      </c>
      <c r="L37" s="129" t="s">
        <v>1712</v>
      </c>
      <c r="M37" s="122" t="s">
        <v>1713</v>
      </c>
      <c r="N37" s="130">
        <v>0.85206804714333406</v>
      </c>
    </row>
    <row r="38" spans="1:14" x14ac:dyDescent="0.2">
      <c r="A38" s="365">
        <v>41650</v>
      </c>
      <c r="B38" s="123" t="s">
        <v>1755</v>
      </c>
      <c r="C38" s="131" t="s">
        <v>25</v>
      </c>
      <c r="D38" s="123" t="s">
        <v>9</v>
      </c>
      <c r="E38" s="227">
        <v>600000</v>
      </c>
      <c r="F38" s="125">
        <v>914.69410342446224</v>
      </c>
      <c r="G38" s="125">
        <v>1073.4988907178131</v>
      </c>
      <c r="H38" s="126">
        <v>558.91999999999996</v>
      </c>
      <c r="I38" s="123" t="s">
        <v>17</v>
      </c>
      <c r="J38" s="127" t="s">
        <v>1710</v>
      </c>
      <c r="K38" s="128" t="s">
        <v>1715</v>
      </c>
      <c r="L38" s="129" t="s">
        <v>1712</v>
      </c>
      <c r="M38" s="122" t="s">
        <v>1713</v>
      </c>
      <c r="N38" s="130">
        <v>0.85206804714333395</v>
      </c>
    </row>
    <row r="39" spans="1:14" x14ac:dyDescent="0.2">
      <c r="A39" s="365">
        <v>41650</v>
      </c>
      <c r="B39" s="123" t="s">
        <v>1756</v>
      </c>
      <c r="C39" s="131" t="s">
        <v>19</v>
      </c>
      <c r="D39" s="123" t="s">
        <v>15</v>
      </c>
      <c r="E39" s="227">
        <v>840000</v>
      </c>
      <c r="F39" s="125">
        <v>1280.5717447942473</v>
      </c>
      <c r="G39" s="125">
        <v>1502.8984470049381</v>
      </c>
      <c r="H39" s="126">
        <v>558.91999999999996</v>
      </c>
      <c r="I39" s="123" t="s">
        <v>16</v>
      </c>
      <c r="J39" s="127" t="s">
        <v>1710</v>
      </c>
      <c r="K39" s="128" t="s">
        <v>1752</v>
      </c>
      <c r="L39" s="129" t="s">
        <v>1712</v>
      </c>
      <c r="M39" s="122" t="s">
        <v>1713</v>
      </c>
      <c r="N39" s="130">
        <v>0.85206804714333406</v>
      </c>
    </row>
    <row r="40" spans="1:14" x14ac:dyDescent="0.2">
      <c r="A40" s="365">
        <v>41650</v>
      </c>
      <c r="B40" s="123" t="s">
        <v>1757</v>
      </c>
      <c r="C40" s="124" t="s">
        <v>18</v>
      </c>
      <c r="D40" s="124" t="s">
        <v>1717</v>
      </c>
      <c r="E40" s="227">
        <v>5000</v>
      </c>
      <c r="F40" s="125">
        <v>7.6224508618705187</v>
      </c>
      <c r="G40" s="125">
        <v>8.9458240893151082</v>
      </c>
      <c r="H40" s="126">
        <v>558.91999999999996</v>
      </c>
      <c r="I40" s="123" t="s">
        <v>21</v>
      </c>
      <c r="J40" s="127" t="s">
        <v>1710</v>
      </c>
      <c r="K40" s="128" t="s">
        <v>1720</v>
      </c>
      <c r="L40" s="129" t="s">
        <v>1712</v>
      </c>
      <c r="M40" s="122" t="s">
        <v>1713</v>
      </c>
      <c r="N40" s="130">
        <v>0.85206804714333406</v>
      </c>
    </row>
    <row r="41" spans="1:14" x14ac:dyDescent="0.2">
      <c r="A41" s="365">
        <v>41650</v>
      </c>
      <c r="B41" s="123" t="s">
        <v>346</v>
      </c>
      <c r="C41" s="124" t="s">
        <v>18</v>
      </c>
      <c r="D41" s="124" t="s">
        <v>1717</v>
      </c>
      <c r="E41" s="227">
        <v>1000</v>
      </c>
      <c r="F41" s="125">
        <v>1.5244901723741038</v>
      </c>
      <c r="G41" s="125">
        <v>1.7891648178630217</v>
      </c>
      <c r="H41" s="126">
        <v>558.91999999999996</v>
      </c>
      <c r="I41" s="123" t="s">
        <v>21</v>
      </c>
      <c r="J41" s="127" t="s">
        <v>1710</v>
      </c>
      <c r="K41" s="128" t="s">
        <v>1720</v>
      </c>
      <c r="L41" s="129" t="s">
        <v>1712</v>
      </c>
      <c r="M41" s="122" t="s">
        <v>1713</v>
      </c>
      <c r="N41" s="130">
        <v>0.85206804714333395</v>
      </c>
    </row>
    <row r="42" spans="1:14" x14ac:dyDescent="0.2">
      <c r="A42" s="365">
        <v>41650</v>
      </c>
      <c r="B42" s="123" t="s">
        <v>225</v>
      </c>
      <c r="C42" s="124" t="s">
        <v>72</v>
      </c>
      <c r="D42" s="124" t="s">
        <v>1717</v>
      </c>
      <c r="E42" s="227">
        <v>3000</v>
      </c>
      <c r="F42" s="125">
        <v>4.5734705171223116</v>
      </c>
      <c r="G42" s="125">
        <v>5.3674944535890647</v>
      </c>
      <c r="H42" s="126">
        <v>558.91999999999996</v>
      </c>
      <c r="I42" s="123" t="s">
        <v>21</v>
      </c>
      <c r="J42" s="127" t="s">
        <v>1710</v>
      </c>
      <c r="K42" s="128" t="s">
        <v>1720</v>
      </c>
      <c r="L42" s="129" t="s">
        <v>1712</v>
      </c>
      <c r="M42" s="122" t="s">
        <v>1713</v>
      </c>
      <c r="N42" s="130">
        <v>0.85206804714333406</v>
      </c>
    </row>
    <row r="43" spans="1:14" x14ac:dyDescent="0.2">
      <c r="A43" s="365">
        <v>41650</v>
      </c>
      <c r="B43" s="123" t="s">
        <v>299</v>
      </c>
      <c r="C43" s="124" t="s">
        <v>72</v>
      </c>
      <c r="D43" s="124" t="s">
        <v>1717</v>
      </c>
      <c r="E43" s="227">
        <v>5000</v>
      </c>
      <c r="F43" s="125">
        <v>7.6224508618705187</v>
      </c>
      <c r="G43" s="125">
        <v>8.9458240893151082</v>
      </c>
      <c r="H43" s="126">
        <v>558.91999999999996</v>
      </c>
      <c r="I43" s="123" t="s">
        <v>21</v>
      </c>
      <c r="J43" s="127" t="s">
        <v>1710</v>
      </c>
      <c r="K43" s="128" t="s">
        <v>1720</v>
      </c>
      <c r="L43" s="129" t="s">
        <v>1712</v>
      </c>
      <c r="M43" s="122" t="s">
        <v>1713</v>
      </c>
      <c r="N43" s="130">
        <v>0.85206804714333406</v>
      </c>
    </row>
    <row r="44" spans="1:14" x14ac:dyDescent="0.2">
      <c r="A44" s="365">
        <v>41650</v>
      </c>
      <c r="B44" s="123" t="s">
        <v>26</v>
      </c>
      <c r="C44" s="123" t="s">
        <v>26</v>
      </c>
      <c r="D44" s="124" t="s">
        <v>1717</v>
      </c>
      <c r="E44" s="227">
        <v>2000</v>
      </c>
      <c r="F44" s="125">
        <v>3.0489803447482076</v>
      </c>
      <c r="G44" s="125">
        <v>3.5783296357260435</v>
      </c>
      <c r="H44" s="126">
        <v>558.91999999999996</v>
      </c>
      <c r="I44" s="123" t="s">
        <v>21</v>
      </c>
      <c r="J44" s="127" t="s">
        <v>1710</v>
      </c>
      <c r="K44" s="128" t="s">
        <v>1720</v>
      </c>
      <c r="L44" s="129" t="s">
        <v>1712</v>
      </c>
      <c r="M44" s="122" t="s">
        <v>1713</v>
      </c>
      <c r="N44" s="130">
        <v>0.85206804714333395</v>
      </c>
    </row>
    <row r="45" spans="1:14" x14ac:dyDescent="0.2">
      <c r="A45" s="365">
        <v>41651</v>
      </c>
      <c r="B45" s="123" t="s">
        <v>346</v>
      </c>
      <c r="C45" s="124" t="s">
        <v>18</v>
      </c>
      <c r="D45" s="124" t="s">
        <v>1717</v>
      </c>
      <c r="E45" s="227">
        <v>1000</v>
      </c>
      <c r="F45" s="125">
        <v>1.5244901723741038</v>
      </c>
      <c r="G45" s="125">
        <v>1.7891648178630217</v>
      </c>
      <c r="H45" s="126">
        <v>558.91999999999996</v>
      </c>
      <c r="I45" s="123" t="s">
        <v>21</v>
      </c>
      <c r="J45" s="127" t="s">
        <v>1710</v>
      </c>
      <c r="K45" s="128" t="s">
        <v>1720</v>
      </c>
      <c r="L45" s="129" t="s">
        <v>1712</v>
      </c>
      <c r="M45" s="122" t="s">
        <v>1713</v>
      </c>
      <c r="N45" s="130">
        <v>0.85206804714333395</v>
      </c>
    </row>
    <row r="46" spans="1:14" x14ac:dyDescent="0.2">
      <c r="A46" s="365">
        <v>41651</v>
      </c>
      <c r="B46" s="123" t="s">
        <v>225</v>
      </c>
      <c r="C46" s="124" t="s">
        <v>72</v>
      </c>
      <c r="D46" s="124" t="s">
        <v>1717</v>
      </c>
      <c r="E46" s="227">
        <v>3000</v>
      </c>
      <c r="F46" s="125">
        <v>4.5734705171223116</v>
      </c>
      <c r="G46" s="125">
        <v>5.3674944535890647</v>
      </c>
      <c r="H46" s="126">
        <v>558.91999999999996</v>
      </c>
      <c r="I46" s="123" t="s">
        <v>21</v>
      </c>
      <c r="J46" s="127" t="s">
        <v>1710</v>
      </c>
      <c r="K46" s="128" t="s">
        <v>1720</v>
      </c>
      <c r="L46" s="129" t="s">
        <v>1712</v>
      </c>
      <c r="M46" s="122" t="s">
        <v>1713</v>
      </c>
      <c r="N46" s="130">
        <v>0.85206804714333406</v>
      </c>
    </row>
    <row r="47" spans="1:14" x14ac:dyDescent="0.2">
      <c r="A47" s="365">
        <v>41651</v>
      </c>
      <c r="B47" s="123" t="s">
        <v>299</v>
      </c>
      <c r="C47" s="124" t="s">
        <v>72</v>
      </c>
      <c r="D47" s="124" t="s">
        <v>1717</v>
      </c>
      <c r="E47" s="227">
        <v>5000</v>
      </c>
      <c r="F47" s="125">
        <v>7.6224508618705187</v>
      </c>
      <c r="G47" s="125">
        <v>8.9458240893151082</v>
      </c>
      <c r="H47" s="126">
        <v>558.91999999999996</v>
      </c>
      <c r="I47" s="123" t="s">
        <v>21</v>
      </c>
      <c r="J47" s="127" t="s">
        <v>1710</v>
      </c>
      <c r="K47" s="128" t="s">
        <v>1720</v>
      </c>
      <c r="L47" s="129" t="s">
        <v>1712</v>
      </c>
      <c r="M47" s="122" t="s">
        <v>1713</v>
      </c>
      <c r="N47" s="130">
        <v>0.85206804714333406</v>
      </c>
    </row>
    <row r="48" spans="1:14" x14ac:dyDescent="0.2">
      <c r="A48" s="365">
        <v>41652</v>
      </c>
      <c r="B48" s="123" t="s">
        <v>346</v>
      </c>
      <c r="C48" s="124" t="s">
        <v>18</v>
      </c>
      <c r="D48" s="124" t="s">
        <v>1717</v>
      </c>
      <c r="E48" s="227">
        <v>1000</v>
      </c>
      <c r="F48" s="125">
        <v>1.5244901723741038</v>
      </c>
      <c r="G48" s="125">
        <v>1.7891648178630217</v>
      </c>
      <c r="H48" s="126">
        <v>558.91999999999996</v>
      </c>
      <c r="I48" s="123" t="s">
        <v>21</v>
      </c>
      <c r="J48" s="127" t="s">
        <v>1710</v>
      </c>
      <c r="K48" s="128" t="s">
        <v>1720</v>
      </c>
      <c r="L48" s="129" t="s">
        <v>1712</v>
      </c>
      <c r="M48" s="122" t="s">
        <v>1713</v>
      </c>
      <c r="N48" s="130">
        <v>0.85206804714333395</v>
      </c>
    </row>
    <row r="49" spans="1:14" x14ac:dyDescent="0.2">
      <c r="A49" s="365">
        <v>41652</v>
      </c>
      <c r="B49" s="123" t="s">
        <v>225</v>
      </c>
      <c r="C49" s="124" t="s">
        <v>72</v>
      </c>
      <c r="D49" s="124" t="s">
        <v>1717</v>
      </c>
      <c r="E49" s="227">
        <v>3000</v>
      </c>
      <c r="F49" s="125">
        <v>4.5734705171223116</v>
      </c>
      <c r="G49" s="125">
        <v>5.3674944535890647</v>
      </c>
      <c r="H49" s="126">
        <v>558.91999999999996</v>
      </c>
      <c r="I49" s="123" t="s">
        <v>21</v>
      </c>
      <c r="J49" s="127" t="s">
        <v>1710</v>
      </c>
      <c r="K49" s="128" t="s">
        <v>1720</v>
      </c>
      <c r="L49" s="129" t="s">
        <v>1712</v>
      </c>
      <c r="M49" s="122" t="s">
        <v>1713</v>
      </c>
      <c r="N49" s="130">
        <v>0.85206804714333406</v>
      </c>
    </row>
    <row r="50" spans="1:14" x14ac:dyDescent="0.2">
      <c r="A50" s="365">
        <v>41652</v>
      </c>
      <c r="B50" s="123" t="s">
        <v>1757</v>
      </c>
      <c r="C50" s="124" t="s">
        <v>18</v>
      </c>
      <c r="D50" s="124" t="s">
        <v>1717</v>
      </c>
      <c r="E50" s="227">
        <v>5000</v>
      </c>
      <c r="F50" s="125">
        <v>7.6224508618705187</v>
      </c>
      <c r="G50" s="125">
        <v>8.9458240893151082</v>
      </c>
      <c r="H50" s="126">
        <v>558.91999999999996</v>
      </c>
      <c r="I50" s="123" t="s">
        <v>21</v>
      </c>
      <c r="J50" s="127" t="s">
        <v>1710</v>
      </c>
      <c r="K50" s="128" t="s">
        <v>1720</v>
      </c>
      <c r="L50" s="129" t="s">
        <v>1712</v>
      </c>
      <c r="M50" s="122" t="s">
        <v>1713</v>
      </c>
      <c r="N50" s="130">
        <v>0.85206804714333406</v>
      </c>
    </row>
    <row r="51" spans="1:14" x14ac:dyDescent="0.2">
      <c r="A51" s="365">
        <v>41653</v>
      </c>
      <c r="B51" s="123" t="s">
        <v>1758</v>
      </c>
      <c r="C51" s="123" t="s">
        <v>26</v>
      </c>
      <c r="D51" s="132" t="s">
        <v>10</v>
      </c>
      <c r="E51" s="227">
        <v>2000</v>
      </c>
      <c r="F51" s="125">
        <v>3.0489803447482076</v>
      </c>
      <c r="G51" s="125">
        <v>3.5783296357260435</v>
      </c>
      <c r="H51" s="126">
        <v>558.91999999999996</v>
      </c>
      <c r="I51" s="123" t="s">
        <v>1722</v>
      </c>
      <c r="J51" s="127" t="s">
        <v>1710</v>
      </c>
      <c r="K51" s="128" t="s">
        <v>1759</v>
      </c>
      <c r="L51" s="129" t="s">
        <v>1712</v>
      </c>
      <c r="M51" s="122" t="s">
        <v>1713</v>
      </c>
      <c r="N51" s="130">
        <v>0.85206804714333395</v>
      </c>
    </row>
    <row r="52" spans="1:14" x14ac:dyDescent="0.2">
      <c r="A52" s="365">
        <v>41653</v>
      </c>
      <c r="B52" s="123" t="s">
        <v>1760</v>
      </c>
      <c r="C52" s="131" t="s">
        <v>26</v>
      </c>
      <c r="D52" s="123" t="s">
        <v>9</v>
      </c>
      <c r="E52" s="227">
        <v>3000</v>
      </c>
      <c r="F52" s="125">
        <v>4.5734705171223116</v>
      </c>
      <c r="G52" s="125">
        <v>5.3674944535890647</v>
      </c>
      <c r="H52" s="126">
        <v>558.91999999999996</v>
      </c>
      <c r="I52" s="123" t="s">
        <v>1722</v>
      </c>
      <c r="J52" s="127" t="s">
        <v>1710</v>
      </c>
      <c r="K52" s="128" t="s">
        <v>1759</v>
      </c>
      <c r="L52" s="129" t="s">
        <v>1712</v>
      </c>
      <c r="M52" s="122" t="s">
        <v>1713</v>
      </c>
      <c r="N52" s="130">
        <v>0.85206804714333406</v>
      </c>
    </row>
    <row r="53" spans="1:14" x14ac:dyDescent="0.2">
      <c r="A53" s="365">
        <v>41653</v>
      </c>
      <c r="B53" s="123" t="s">
        <v>1761</v>
      </c>
      <c r="C53" s="131" t="s">
        <v>26</v>
      </c>
      <c r="D53" s="124" t="s">
        <v>11</v>
      </c>
      <c r="E53" s="227">
        <v>3000</v>
      </c>
      <c r="F53" s="125">
        <v>4.5734705171223116</v>
      </c>
      <c r="G53" s="125">
        <v>5.3674944535890647</v>
      </c>
      <c r="H53" s="126">
        <v>558.91999999999996</v>
      </c>
      <c r="I53" s="123" t="s">
        <v>1722</v>
      </c>
      <c r="J53" s="127" t="s">
        <v>1710</v>
      </c>
      <c r="K53" s="128" t="s">
        <v>1759</v>
      </c>
      <c r="L53" s="129" t="s">
        <v>1712</v>
      </c>
      <c r="M53" s="122" t="s">
        <v>1713</v>
      </c>
      <c r="N53" s="130">
        <v>0.85206804714333406</v>
      </c>
    </row>
    <row r="54" spans="1:14" x14ac:dyDescent="0.2">
      <c r="A54" s="365">
        <v>41653</v>
      </c>
      <c r="B54" s="123" t="s">
        <v>1748</v>
      </c>
      <c r="C54" s="131" t="s">
        <v>26</v>
      </c>
      <c r="D54" s="124" t="s">
        <v>1717</v>
      </c>
      <c r="E54" s="227">
        <v>3000</v>
      </c>
      <c r="F54" s="125">
        <v>4.5734705171223116</v>
      </c>
      <c r="G54" s="125">
        <v>5.3674944535890647</v>
      </c>
      <c r="H54" s="126">
        <v>558.91999999999996</v>
      </c>
      <c r="I54" s="123" t="s">
        <v>1722</v>
      </c>
      <c r="J54" s="127" t="s">
        <v>1710</v>
      </c>
      <c r="K54" s="128" t="s">
        <v>1759</v>
      </c>
      <c r="L54" s="129" t="s">
        <v>1712</v>
      </c>
      <c r="M54" s="122" t="s">
        <v>1713</v>
      </c>
      <c r="N54" s="130">
        <v>0.85206804714333406</v>
      </c>
    </row>
    <row r="55" spans="1:14" x14ac:dyDescent="0.2">
      <c r="A55" s="365">
        <v>41653</v>
      </c>
      <c r="B55" s="123" t="s">
        <v>1749</v>
      </c>
      <c r="C55" s="131" t="s">
        <v>26</v>
      </c>
      <c r="D55" s="124" t="s">
        <v>1717</v>
      </c>
      <c r="E55" s="227">
        <v>3000</v>
      </c>
      <c r="F55" s="125">
        <v>4.5734705171223116</v>
      </c>
      <c r="G55" s="125">
        <v>5.3674944535890647</v>
      </c>
      <c r="H55" s="126">
        <v>558.91999999999996</v>
      </c>
      <c r="I55" s="123" t="s">
        <v>1722</v>
      </c>
      <c r="J55" s="127" t="s">
        <v>1710</v>
      </c>
      <c r="K55" s="128" t="s">
        <v>1759</v>
      </c>
      <c r="L55" s="129" t="s">
        <v>1712</v>
      </c>
      <c r="M55" s="122" t="s">
        <v>1713</v>
      </c>
      <c r="N55" s="130">
        <v>0.85206804714333406</v>
      </c>
    </row>
    <row r="56" spans="1:14" x14ac:dyDescent="0.2">
      <c r="A56" s="365">
        <v>41653</v>
      </c>
      <c r="B56" s="123" t="s">
        <v>1750</v>
      </c>
      <c r="C56" s="131" t="s">
        <v>26</v>
      </c>
      <c r="D56" s="124" t="s">
        <v>1717</v>
      </c>
      <c r="E56" s="227">
        <v>3000</v>
      </c>
      <c r="F56" s="125">
        <v>4.5734705171223116</v>
      </c>
      <c r="G56" s="125">
        <v>5.3674944535890647</v>
      </c>
      <c r="H56" s="126">
        <v>558.91999999999996</v>
      </c>
      <c r="I56" s="123" t="s">
        <v>1722</v>
      </c>
      <c r="J56" s="127" t="s">
        <v>1710</v>
      </c>
      <c r="K56" s="128" t="s">
        <v>1759</v>
      </c>
      <c r="L56" s="129" t="s">
        <v>1712</v>
      </c>
      <c r="M56" s="122" t="s">
        <v>1713</v>
      </c>
      <c r="N56" s="130">
        <v>0.85206804714333406</v>
      </c>
    </row>
    <row r="57" spans="1:14" x14ac:dyDescent="0.2">
      <c r="A57" s="365">
        <v>41653</v>
      </c>
      <c r="B57" s="123" t="s">
        <v>357</v>
      </c>
      <c r="C57" s="124" t="s">
        <v>18</v>
      </c>
      <c r="D57" s="124" t="s">
        <v>1717</v>
      </c>
      <c r="E57" s="227">
        <v>3000</v>
      </c>
      <c r="F57" s="125">
        <v>4.5734705171223116</v>
      </c>
      <c r="G57" s="125">
        <v>5.3674944535890647</v>
      </c>
      <c r="H57" s="126">
        <v>558.91999999999996</v>
      </c>
      <c r="I57" s="123" t="s">
        <v>358</v>
      </c>
      <c r="J57" s="127" t="s">
        <v>1710</v>
      </c>
      <c r="K57" s="128" t="s">
        <v>1745</v>
      </c>
      <c r="L57" s="129" t="s">
        <v>1712</v>
      </c>
      <c r="M57" s="122" t="s">
        <v>1713</v>
      </c>
      <c r="N57" s="130">
        <v>0.85206804714333406</v>
      </c>
    </row>
    <row r="58" spans="1:14" x14ac:dyDescent="0.2">
      <c r="A58" s="365">
        <v>41653</v>
      </c>
      <c r="B58" s="123" t="s">
        <v>1762</v>
      </c>
      <c r="C58" s="124" t="s">
        <v>1763</v>
      </c>
      <c r="D58" s="123" t="s">
        <v>9</v>
      </c>
      <c r="E58" s="227">
        <v>50000</v>
      </c>
      <c r="F58" s="125">
        <v>76.224508618705187</v>
      </c>
      <c r="G58" s="125">
        <v>89.458240893151086</v>
      </c>
      <c r="H58" s="126">
        <v>558.91999999999996</v>
      </c>
      <c r="I58" s="123" t="s">
        <v>12</v>
      </c>
      <c r="J58" s="127" t="s">
        <v>1710</v>
      </c>
      <c r="K58" s="128" t="s">
        <v>1764</v>
      </c>
      <c r="L58" s="129" t="s">
        <v>1712</v>
      </c>
      <c r="M58" s="122" t="s">
        <v>1713</v>
      </c>
      <c r="N58" s="130">
        <v>0.85206804714333395</v>
      </c>
    </row>
    <row r="59" spans="1:14" x14ac:dyDescent="0.2">
      <c r="A59" s="365">
        <v>41653</v>
      </c>
      <c r="B59" s="123" t="s">
        <v>365</v>
      </c>
      <c r="C59" s="124" t="s">
        <v>18</v>
      </c>
      <c r="D59" s="124" t="s">
        <v>1717</v>
      </c>
      <c r="E59" s="227">
        <v>1400</v>
      </c>
      <c r="F59" s="125">
        <v>2.1342862413237453</v>
      </c>
      <c r="G59" s="125">
        <v>2.5048307450082303</v>
      </c>
      <c r="H59" s="126">
        <v>558.91999999999996</v>
      </c>
      <c r="I59" s="123" t="s">
        <v>12</v>
      </c>
      <c r="J59" s="127" t="s">
        <v>1710</v>
      </c>
      <c r="K59" s="128" t="s">
        <v>1718</v>
      </c>
      <c r="L59" s="129" t="s">
        <v>1712</v>
      </c>
      <c r="M59" s="122" t="s">
        <v>1713</v>
      </c>
      <c r="N59" s="130">
        <v>0.85206804714333406</v>
      </c>
    </row>
    <row r="60" spans="1:14" x14ac:dyDescent="0.2">
      <c r="A60" s="365">
        <v>41653</v>
      </c>
      <c r="B60" s="123" t="s">
        <v>366</v>
      </c>
      <c r="C60" s="124" t="s">
        <v>18</v>
      </c>
      <c r="D60" s="124" t="s">
        <v>1717</v>
      </c>
      <c r="E60" s="227">
        <v>1400</v>
      </c>
      <c r="F60" s="125">
        <v>2.1342862413237453</v>
      </c>
      <c r="G60" s="125">
        <v>2.5048307450082303</v>
      </c>
      <c r="H60" s="126">
        <v>558.91999999999996</v>
      </c>
      <c r="I60" s="123" t="s">
        <v>21</v>
      </c>
      <c r="J60" s="127" t="s">
        <v>1710</v>
      </c>
      <c r="K60" s="128" t="s">
        <v>1720</v>
      </c>
      <c r="L60" s="129" t="s">
        <v>1712</v>
      </c>
      <c r="M60" s="122" t="s">
        <v>1713</v>
      </c>
      <c r="N60" s="130">
        <v>0.85206804714333406</v>
      </c>
    </row>
    <row r="61" spans="1:14" x14ac:dyDescent="0.2">
      <c r="A61" s="365">
        <v>41653</v>
      </c>
      <c r="B61" s="123" t="s">
        <v>1765</v>
      </c>
      <c r="C61" s="131" t="s">
        <v>351</v>
      </c>
      <c r="D61" s="124" t="s">
        <v>1717</v>
      </c>
      <c r="E61" s="227">
        <v>2000</v>
      </c>
      <c r="F61" s="125">
        <v>3.0489803447482076</v>
      </c>
      <c r="G61" s="125">
        <v>3.5783296357260435</v>
      </c>
      <c r="H61" s="126">
        <v>558.91999999999996</v>
      </c>
      <c r="I61" s="123" t="s">
        <v>21</v>
      </c>
      <c r="J61" s="127" t="s">
        <v>1710</v>
      </c>
      <c r="K61" s="128" t="s">
        <v>1720</v>
      </c>
      <c r="L61" s="129" t="s">
        <v>1712</v>
      </c>
      <c r="M61" s="122" t="s">
        <v>1713</v>
      </c>
      <c r="N61" s="130">
        <v>0.85206804714333395</v>
      </c>
    </row>
    <row r="62" spans="1:14" x14ac:dyDescent="0.2">
      <c r="A62" s="365">
        <v>41653</v>
      </c>
      <c r="B62" s="123" t="s">
        <v>1766</v>
      </c>
      <c r="C62" s="131" t="s">
        <v>361</v>
      </c>
      <c r="D62" s="123" t="s">
        <v>9</v>
      </c>
      <c r="E62" s="227">
        <v>5800</v>
      </c>
      <c r="F62" s="125">
        <v>8.8420429997698022</v>
      </c>
      <c r="G62" s="125">
        <v>10.377155943605526</v>
      </c>
      <c r="H62" s="126">
        <v>558.91999999999996</v>
      </c>
      <c r="I62" s="123" t="s">
        <v>344</v>
      </c>
      <c r="J62" s="127" t="s">
        <v>1710</v>
      </c>
      <c r="K62" s="128" t="s">
        <v>1767</v>
      </c>
      <c r="L62" s="129" t="s">
        <v>1712</v>
      </c>
      <c r="M62" s="122" t="s">
        <v>1713</v>
      </c>
      <c r="N62" s="130">
        <v>0.85206804714333395</v>
      </c>
    </row>
    <row r="63" spans="1:14" x14ac:dyDescent="0.2">
      <c r="A63" s="365">
        <v>41653</v>
      </c>
      <c r="B63" s="123" t="s">
        <v>1768</v>
      </c>
      <c r="C63" s="131" t="s">
        <v>361</v>
      </c>
      <c r="D63" s="123" t="s">
        <v>9</v>
      </c>
      <c r="E63" s="227">
        <v>4000</v>
      </c>
      <c r="F63" s="125">
        <v>6.0979606894964151</v>
      </c>
      <c r="G63" s="125">
        <v>7.1566592714520869</v>
      </c>
      <c r="H63" s="126">
        <v>558.91999999999996</v>
      </c>
      <c r="I63" s="123" t="s">
        <v>344</v>
      </c>
      <c r="J63" s="127" t="s">
        <v>1710</v>
      </c>
      <c r="K63" s="128" t="s">
        <v>1767</v>
      </c>
      <c r="L63" s="129" t="s">
        <v>1712</v>
      </c>
      <c r="M63" s="122" t="s">
        <v>1713</v>
      </c>
      <c r="N63" s="130">
        <v>0.85206804714333395</v>
      </c>
    </row>
    <row r="64" spans="1:14" x14ac:dyDescent="0.2">
      <c r="A64" s="365">
        <v>41653</v>
      </c>
      <c r="B64" s="123" t="s">
        <v>1769</v>
      </c>
      <c r="C64" s="131" t="s">
        <v>361</v>
      </c>
      <c r="D64" s="123" t="s">
        <v>9</v>
      </c>
      <c r="E64" s="227">
        <v>1700</v>
      </c>
      <c r="F64" s="125">
        <v>2.5916332930359767</v>
      </c>
      <c r="G64" s="125">
        <v>3.0415801903671369</v>
      </c>
      <c r="H64" s="126">
        <v>558.91999999999996</v>
      </c>
      <c r="I64" s="123" t="s">
        <v>344</v>
      </c>
      <c r="J64" s="127" t="s">
        <v>1710</v>
      </c>
      <c r="K64" s="128" t="s">
        <v>1767</v>
      </c>
      <c r="L64" s="129" t="s">
        <v>1712</v>
      </c>
      <c r="M64" s="122" t="s">
        <v>1713</v>
      </c>
      <c r="N64" s="130">
        <v>0.85206804714333406</v>
      </c>
    </row>
    <row r="65" spans="1:14" x14ac:dyDescent="0.2">
      <c r="A65" s="365">
        <v>41653</v>
      </c>
      <c r="B65" s="123" t="s">
        <v>1770</v>
      </c>
      <c r="C65" s="131" t="s">
        <v>361</v>
      </c>
      <c r="D65" s="123" t="s">
        <v>9</v>
      </c>
      <c r="E65" s="227">
        <v>3800</v>
      </c>
      <c r="F65" s="125">
        <v>5.7930626550215942</v>
      </c>
      <c r="G65" s="125">
        <v>6.7988263078794819</v>
      </c>
      <c r="H65" s="126">
        <v>558.91999999999996</v>
      </c>
      <c r="I65" s="123" t="s">
        <v>344</v>
      </c>
      <c r="J65" s="127" t="s">
        <v>1710</v>
      </c>
      <c r="K65" s="128" t="s">
        <v>1767</v>
      </c>
      <c r="L65" s="129" t="s">
        <v>1712</v>
      </c>
      <c r="M65" s="122" t="s">
        <v>1713</v>
      </c>
      <c r="N65" s="130">
        <v>0.85206804714333406</v>
      </c>
    </row>
    <row r="66" spans="1:14" x14ac:dyDescent="0.2">
      <c r="A66" s="365">
        <v>41653</v>
      </c>
      <c r="B66" s="123" t="s">
        <v>1771</v>
      </c>
      <c r="C66" s="131" t="s">
        <v>361</v>
      </c>
      <c r="D66" s="123" t="s">
        <v>9</v>
      </c>
      <c r="E66" s="227">
        <v>1600</v>
      </c>
      <c r="F66" s="125">
        <v>2.4391842757985662</v>
      </c>
      <c r="G66" s="125">
        <v>2.8626637085808349</v>
      </c>
      <c r="H66" s="126">
        <v>558.91999999999996</v>
      </c>
      <c r="I66" s="123" t="s">
        <v>344</v>
      </c>
      <c r="J66" s="127" t="s">
        <v>1710</v>
      </c>
      <c r="K66" s="128" t="s">
        <v>1767</v>
      </c>
      <c r="L66" s="129" t="s">
        <v>1712</v>
      </c>
      <c r="M66" s="122" t="s">
        <v>1713</v>
      </c>
      <c r="N66" s="130">
        <v>0.85206804714333406</v>
      </c>
    </row>
    <row r="67" spans="1:14" x14ac:dyDescent="0.2">
      <c r="A67" s="365">
        <v>41653</v>
      </c>
      <c r="B67" s="123" t="s">
        <v>1772</v>
      </c>
      <c r="C67" s="131" t="s">
        <v>361</v>
      </c>
      <c r="D67" s="123" t="s">
        <v>9</v>
      </c>
      <c r="E67" s="227">
        <v>2000</v>
      </c>
      <c r="F67" s="125">
        <v>3.0489803447482076</v>
      </c>
      <c r="G67" s="125">
        <v>3.5783296357260435</v>
      </c>
      <c r="H67" s="126">
        <v>558.91999999999996</v>
      </c>
      <c r="I67" s="123" t="s">
        <v>344</v>
      </c>
      <c r="J67" s="127" t="s">
        <v>1710</v>
      </c>
      <c r="K67" s="128" t="s">
        <v>1767</v>
      </c>
      <c r="L67" s="129" t="s">
        <v>1712</v>
      </c>
      <c r="M67" s="122" t="s">
        <v>1713</v>
      </c>
      <c r="N67" s="130">
        <v>0.85206804714333395</v>
      </c>
    </row>
    <row r="68" spans="1:14" x14ac:dyDescent="0.2">
      <c r="A68" s="365">
        <v>41653</v>
      </c>
      <c r="B68" s="123" t="s">
        <v>1773</v>
      </c>
      <c r="C68" s="131" t="s">
        <v>361</v>
      </c>
      <c r="D68" s="123" t="s">
        <v>9</v>
      </c>
      <c r="E68" s="227">
        <v>3000</v>
      </c>
      <c r="F68" s="125">
        <v>4.5734705171223116</v>
      </c>
      <c r="G68" s="125">
        <v>5.3674944535890647</v>
      </c>
      <c r="H68" s="126">
        <v>558.91999999999996</v>
      </c>
      <c r="I68" s="123" t="s">
        <v>344</v>
      </c>
      <c r="J68" s="127" t="s">
        <v>1710</v>
      </c>
      <c r="K68" s="128" t="s">
        <v>1767</v>
      </c>
      <c r="L68" s="129" t="s">
        <v>1712</v>
      </c>
      <c r="M68" s="122" t="s">
        <v>1713</v>
      </c>
      <c r="N68" s="130">
        <v>0.85206804714333406</v>
      </c>
    </row>
    <row r="69" spans="1:14" x14ac:dyDescent="0.2">
      <c r="A69" s="365">
        <v>41653</v>
      </c>
      <c r="B69" s="123" t="s">
        <v>1774</v>
      </c>
      <c r="C69" s="131" t="s">
        <v>361</v>
      </c>
      <c r="D69" s="123" t="s">
        <v>9</v>
      </c>
      <c r="E69" s="227">
        <v>1450</v>
      </c>
      <c r="F69" s="125">
        <v>2.2105107499424506</v>
      </c>
      <c r="G69" s="125">
        <v>2.5942889859013816</v>
      </c>
      <c r="H69" s="126">
        <v>558.91999999999996</v>
      </c>
      <c r="I69" s="123" t="s">
        <v>344</v>
      </c>
      <c r="J69" s="127" t="s">
        <v>1710</v>
      </c>
      <c r="K69" s="128" t="s">
        <v>1767</v>
      </c>
      <c r="L69" s="129" t="s">
        <v>1712</v>
      </c>
      <c r="M69" s="122" t="s">
        <v>1713</v>
      </c>
      <c r="N69" s="130">
        <v>0.85206804714333395</v>
      </c>
    </row>
    <row r="70" spans="1:14" x14ac:dyDescent="0.2">
      <c r="A70" s="365">
        <v>41653</v>
      </c>
      <c r="B70" s="123" t="s">
        <v>1775</v>
      </c>
      <c r="C70" s="131" t="s">
        <v>361</v>
      </c>
      <c r="D70" s="123" t="s">
        <v>9</v>
      </c>
      <c r="E70" s="227">
        <v>850</v>
      </c>
      <c r="F70" s="125">
        <v>1.2958166465179883</v>
      </c>
      <c r="G70" s="125">
        <v>1.5207900951835684</v>
      </c>
      <c r="H70" s="126">
        <v>558.91999999999996</v>
      </c>
      <c r="I70" s="123" t="s">
        <v>344</v>
      </c>
      <c r="J70" s="127" t="s">
        <v>1710</v>
      </c>
      <c r="K70" s="128" t="s">
        <v>1767</v>
      </c>
      <c r="L70" s="129" t="s">
        <v>1712</v>
      </c>
      <c r="M70" s="122" t="s">
        <v>1713</v>
      </c>
      <c r="N70" s="130">
        <v>0.85206804714333406</v>
      </c>
    </row>
    <row r="71" spans="1:14" x14ac:dyDescent="0.2">
      <c r="A71" s="365">
        <v>41653</v>
      </c>
      <c r="B71" s="123" t="s">
        <v>1776</v>
      </c>
      <c r="C71" s="124" t="s">
        <v>18</v>
      </c>
      <c r="D71" s="124" t="s">
        <v>11</v>
      </c>
      <c r="E71" s="227">
        <v>800</v>
      </c>
      <c r="F71" s="125">
        <v>1.2195921378992831</v>
      </c>
      <c r="G71" s="125">
        <v>1.4313318542904174</v>
      </c>
      <c r="H71" s="126">
        <v>558.91999999999996</v>
      </c>
      <c r="I71" s="123" t="s">
        <v>344</v>
      </c>
      <c r="J71" s="127" t="s">
        <v>1710</v>
      </c>
      <c r="K71" s="128" t="s">
        <v>1777</v>
      </c>
      <c r="L71" s="129" t="s">
        <v>1712</v>
      </c>
      <c r="M71" s="122" t="s">
        <v>1713</v>
      </c>
      <c r="N71" s="130">
        <v>0.85206804714333406</v>
      </c>
    </row>
    <row r="72" spans="1:14" x14ac:dyDescent="0.2">
      <c r="A72" s="365">
        <v>41653</v>
      </c>
      <c r="B72" s="123" t="s">
        <v>1778</v>
      </c>
      <c r="C72" s="131" t="s">
        <v>361</v>
      </c>
      <c r="D72" s="123" t="s">
        <v>9</v>
      </c>
      <c r="E72" s="227">
        <v>1950</v>
      </c>
      <c r="F72" s="125">
        <v>2.9727558361295023</v>
      </c>
      <c r="G72" s="125">
        <v>3.4888713948328922</v>
      </c>
      <c r="H72" s="126">
        <v>558.91999999999996</v>
      </c>
      <c r="I72" s="123" t="s">
        <v>344</v>
      </c>
      <c r="J72" s="127" t="s">
        <v>1710</v>
      </c>
      <c r="K72" s="128" t="s">
        <v>1767</v>
      </c>
      <c r="L72" s="129" t="s">
        <v>1712</v>
      </c>
      <c r="M72" s="122" t="s">
        <v>1713</v>
      </c>
      <c r="N72" s="130">
        <v>0.85206804714333406</v>
      </c>
    </row>
    <row r="73" spans="1:14" x14ac:dyDescent="0.2">
      <c r="A73" s="365">
        <v>41653</v>
      </c>
      <c r="B73" s="123" t="s">
        <v>367</v>
      </c>
      <c r="C73" s="124" t="s">
        <v>18</v>
      </c>
      <c r="D73" s="132" t="s">
        <v>10</v>
      </c>
      <c r="E73" s="227">
        <v>1000</v>
      </c>
      <c r="F73" s="125">
        <v>1.5244901723741038</v>
      </c>
      <c r="G73" s="125">
        <v>1.7891648178630217</v>
      </c>
      <c r="H73" s="126">
        <v>558.91999999999996</v>
      </c>
      <c r="I73" s="123" t="s">
        <v>20</v>
      </c>
      <c r="J73" s="127" t="s">
        <v>1710</v>
      </c>
      <c r="K73" s="128" t="s">
        <v>1779</v>
      </c>
      <c r="L73" s="129" t="s">
        <v>1712</v>
      </c>
      <c r="M73" s="122" t="s">
        <v>1713</v>
      </c>
      <c r="N73" s="130">
        <v>0.85206804714333395</v>
      </c>
    </row>
    <row r="74" spans="1:14" x14ac:dyDescent="0.2">
      <c r="A74" s="365">
        <v>41654</v>
      </c>
      <c r="B74" s="123" t="s">
        <v>357</v>
      </c>
      <c r="C74" s="124" t="s">
        <v>18</v>
      </c>
      <c r="D74" s="124" t="s">
        <v>1717</v>
      </c>
      <c r="E74" s="227">
        <v>3000</v>
      </c>
      <c r="F74" s="125">
        <v>4.5734705171223116</v>
      </c>
      <c r="G74" s="125">
        <v>5.3674944535890647</v>
      </c>
      <c r="H74" s="126">
        <v>558.91999999999996</v>
      </c>
      <c r="I74" s="123" t="s">
        <v>358</v>
      </c>
      <c r="J74" s="127" t="s">
        <v>1710</v>
      </c>
      <c r="K74" s="128" t="s">
        <v>1745</v>
      </c>
      <c r="L74" s="129" t="s">
        <v>1712</v>
      </c>
      <c r="M74" s="122" t="s">
        <v>1713</v>
      </c>
      <c r="N74" s="130">
        <v>0.85206804714333406</v>
      </c>
    </row>
    <row r="75" spans="1:14" x14ac:dyDescent="0.2">
      <c r="A75" s="365">
        <v>41654</v>
      </c>
      <c r="B75" s="123" t="s">
        <v>368</v>
      </c>
      <c r="C75" s="124" t="s">
        <v>18</v>
      </c>
      <c r="D75" s="132" t="s">
        <v>10</v>
      </c>
      <c r="E75" s="227">
        <v>1000</v>
      </c>
      <c r="F75" s="125">
        <v>1.5244901723741038</v>
      </c>
      <c r="G75" s="125">
        <v>1.7891648178630217</v>
      </c>
      <c r="H75" s="126">
        <v>558.91999999999996</v>
      </c>
      <c r="I75" s="123" t="s">
        <v>20</v>
      </c>
      <c r="J75" s="127" t="s">
        <v>1710</v>
      </c>
      <c r="K75" s="128" t="s">
        <v>1779</v>
      </c>
      <c r="L75" s="129" t="s">
        <v>1712</v>
      </c>
      <c r="M75" s="122" t="s">
        <v>1713</v>
      </c>
      <c r="N75" s="130">
        <v>0.85206804714333395</v>
      </c>
    </row>
    <row r="76" spans="1:14" x14ac:dyDescent="0.2">
      <c r="A76" s="365">
        <v>41654</v>
      </c>
      <c r="B76" s="123" t="s">
        <v>369</v>
      </c>
      <c r="C76" s="124" t="s">
        <v>18</v>
      </c>
      <c r="D76" s="124" t="s">
        <v>1717</v>
      </c>
      <c r="E76" s="227">
        <v>800</v>
      </c>
      <c r="F76" s="125">
        <v>1.2195921378992831</v>
      </c>
      <c r="G76" s="125">
        <v>1.4313318542904174</v>
      </c>
      <c r="H76" s="126">
        <v>558.91999999999996</v>
      </c>
      <c r="I76" s="123" t="s">
        <v>21</v>
      </c>
      <c r="J76" s="127" t="s">
        <v>1710</v>
      </c>
      <c r="K76" s="128" t="s">
        <v>1720</v>
      </c>
      <c r="L76" s="129" t="s">
        <v>1712</v>
      </c>
      <c r="M76" s="122" t="s">
        <v>1713</v>
      </c>
      <c r="N76" s="130">
        <v>0.85206804714333406</v>
      </c>
    </row>
    <row r="77" spans="1:14" x14ac:dyDescent="0.2">
      <c r="A77" s="365">
        <v>41654</v>
      </c>
      <c r="B77" s="123" t="s">
        <v>1780</v>
      </c>
      <c r="C77" s="131" t="s">
        <v>351</v>
      </c>
      <c r="D77" s="124" t="s">
        <v>1717</v>
      </c>
      <c r="E77" s="227">
        <v>2000</v>
      </c>
      <c r="F77" s="125">
        <v>3.0489803447482076</v>
      </c>
      <c r="G77" s="125">
        <v>3.5783296357260435</v>
      </c>
      <c r="H77" s="126">
        <v>558.91999999999996</v>
      </c>
      <c r="I77" s="123" t="s">
        <v>21</v>
      </c>
      <c r="J77" s="127" t="s">
        <v>1710</v>
      </c>
      <c r="K77" s="128" t="s">
        <v>1720</v>
      </c>
      <c r="L77" s="129" t="s">
        <v>1712</v>
      </c>
      <c r="M77" s="122" t="s">
        <v>1713</v>
      </c>
      <c r="N77" s="130">
        <v>0.85206804714333395</v>
      </c>
    </row>
    <row r="78" spans="1:14" x14ac:dyDescent="0.2">
      <c r="A78" s="365">
        <v>41654</v>
      </c>
      <c r="B78" s="123" t="s">
        <v>370</v>
      </c>
      <c r="C78" s="124" t="s">
        <v>18</v>
      </c>
      <c r="D78" s="123" t="s">
        <v>15</v>
      </c>
      <c r="E78" s="227">
        <v>1200</v>
      </c>
      <c r="F78" s="125">
        <v>1.8293882068489247</v>
      </c>
      <c r="G78" s="125">
        <v>2.1469977814356258</v>
      </c>
      <c r="H78" s="126">
        <v>558.91999999999996</v>
      </c>
      <c r="I78" s="123" t="s">
        <v>16</v>
      </c>
      <c r="J78" s="127" t="s">
        <v>1710</v>
      </c>
      <c r="K78" s="128" t="s">
        <v>1752</v>
      </c>
      <c r="L78" s="129" t="s">
        <v>1712</v>
      </c>
      <c r="M78" s="122" t="s">
        <v>1713</v>
      </c>
      <c r="N78" s="130">
        <v>0.85206804714333417</v>
      </c>
    </row>
    <row r="79" spans="1:14" x14ac:dyDescent="0.2">
      <c r="A79" s="365">
        <v>41654</v>
      </c>
      <c r="B79" s="123" t="s">
        <v>371</v>
      </c>
      <c r="C79" s="124" t="s">
        <v>18</v>
      </c>
      <c r="D79" s="124" t="s">
        <v>1717</v>
      </c>
      <c r="E79" s="227">
        <v>750</v>
      </c>
      <c r="F79" s="125">
        <v>1.1433676292805779</v>
      </c>
      <c r="G79" s="125">
        <v>1.3418736133972662</v>
      </c>
      <c r="H79" s="126">
        <v>558.91999999999996</v>
      </c>
      <c r="I79" s="123" t="s">
        <v>12</v>
      </c>
      <c r="J79" s="127" t="s">
        <v>1710</v>
      </c>
      <c r="K79" s="128" t="s">
        <v>1718</v>
      </c>
      <c r="L79" s="129" t="s">
        <v>1712</v>
      </c>
      <c r="M79" s="122" t="s">
        <v>1713</v>
      </c>
      <c r="N79" s="130">
        <v>0.85206804714333406</v>
      </c>
    </row>
    <row r="80" spans="1:14" x14ac:dyDescent="0.2">
      <c r="A80" s="365">
        <v>41654</v>
      </c>
      <c r="B80" s="123" t="s">
        <v>372</v>
      </c>
      <c r="C80" s="124" t="s">
        <v>18</v>
      </c>
      <c r="D80" s="124" t="s">
        <v>1717</v>
      </c>
      <c r="E80" s="227">
        <v>8900</v>
      </c>
      <c r="F80" s="125">
        <v>13.567962534129524</v>
      </c>
      <c r="G80" s="125">
        <v>15.923566878980893</v>
      </c>
      <c r="H80" s="126">
        <v>558.91999999999996</v>
      </c>
      <c r="I80" s="123" t="s">
        <v>12</v>
      </c>
      <c r="J80" s="127" t="s">
        <v>1710</v>
      </c>
      <c r="K80" s="128" t="s">
        <v>1718</v>
      </c>
      <c r="L80" s="129" t="s">
        <v>1712</v>
      </c>
      <c r="M80" s="122" t="s">
        <v>1713</v>
      </c>
      <c r="N80" s="130">
        <v>0.85206804714333406</v>
      </c>
    </row>
    <row r="81" spans="1:14" x14ac:dyDescent="0.2">
      <c r="A81" s="365">
        <v>41654</v>
      </c>
      <c r="B81" s="123" t="s">
        <v>1781</v>
      </c>
      <c r="C81" s="124" t="s">
        <v>72</v>
      </c>
      <c r="D81" s="124" t="s">
        <v>1717</v>
      </c>
      <c r="E81" s="227">
        <v>3000</v>
      </c>
      <c r="F81" s="125">
        <v>4.5734705171223116</v>
      </c>
      <c r="G81" s="125">
        <v>5.3674944535890647</v>
      </c>
      <c r="H81" s="126">
        <v>558.91999999999996</v>
      </c>
      <c r="I81" s="123" t="s">
        <v>12</v>
      </c>
      <c r="J81" s="127" t="s">
        <v>1710</v>
      </c>
      <c r="K81" s="128" t="s">
        <v>1718</v>
      </c>
      <c r="L81" s="129" t="s">
        <v>1712</v>
      </c>
      <c r="M81" s="122" t="s">
        <v>1713</v>
      </c>
      <c r="N81" s="130">
        <v>0.85206804714333406</v>
      </c>
    </row>
    <row r="82" spans="1:14" x14ac:dyDescent="0.2">
      <c r="A82" s="365">
        <v>41654</v>
      </c>
      <c r="B82" s="123" t="s">
        <v>1782</v>
      </c>
      <c r="C82" s="124" t="s">
        <v>72</v>
      </c>
      <c r="D82" s="124" t="s">
        <v>1717</v>
      </c>
      <c r="E82" s="227">
        <v>5000</v>
      </c>
      <c r="F82" s="125">
        <v>7.6224508618705187</v>
      </c>
      <c r="G82" s="125">
        <v>8.9458240893151082</v>
      </c>
      <c r="H82" s="126">
        <v>558.91999999999996</v>
      </c>
      <c r="I82" s="123" t="s">
        <v>12</v>
      </c>
      <c r="J82" s="127" t="s">
        <v>1710</v>
      </c>
      <c r="K82" s="128" t="s">
        <v>1783</v>
      </c>
      <c r="L82" s="129" t="s">
        <v>1712</v>
      </c>
      <c r="M82" s="122" t="s">
        <v>1713</v>
      </c>
      <c r="N82" s="130">
        <v>0.85206804714333406</v>
      </c>
    </row>
    <row r="83" spans="1:14" x14ac:dyDescent="0.2">
      <c r="A83" s="365">
        <v>41655</v>
      </c>
      <c r="B83" s="123" t="s">
        <v>1748</v>
      </c>
      <c r="C83" s="131" t="s">
        <v>26</v>
      </c>
      <c r="D83" s="124" t="s">
        <v>1717</v>
      </c>
      <c r="E83" s="227">
        <v>2000</v>
      </c>
      <c r="F83" s="125">
        <v>3.0489803447482076</v>
      </c>
      <c r="G83" s="125">
        <v>3.5783296357260435</v>
      </c>
      <c r="H83" s="126">
        <v>558.91999999999996</v>
      </c>
      <c r="I83" s="123" t="s">
        <v>1722</v>
      </c>
      <c r="J83" s="127" t="s">
        <v>1710</v>
      </c>
      <c r="K83" s="128" t="s">
        <v>1784</v>
      </c>
      <c r="L83" s="129" t="s">
        <v>1712</v>
      </c>
      <c r="M83" s="122" t="s">
        <v>1713</v>
      </c>
      <c r="N83" s="130">
        <v>0.85206804714333395</v>
      </c>
    </row>
    <row r="84" spans="1:14" x14ac:dyDescent="0.2">
      <c r="A84" s="365">
        <v>41655</v>
      </c>
      <c r="B84" s="123" t="s">
        <v>1749</v>
      </c>
      <c r="C84" s="131" t="s">
        <v>26</v>
      </c>
      <c r="D84" s="124" t="s">
        <v>1717</v>
      </c>
      <c r="E84" s="227">
        <v>2000</v>
      </c>
      <c r="F84" s="125">
        <v>3.0489803447482076</v>
      </c>
      <c r="G84" s="125">
        <v>3.5783296357260435</v>
      </c>
      <c r="H84" s="126">
        <v>558.91999999999996</v>
      </c>
      <c r="I84" s="123" t="s">
        <v>1722</v>
      </c>
      <c r="J84" s="127" t="s">
        <v>1710</v>
      </c>
      <c r="K84" s="128" t="s">
        <v>1784</v>
      </c>
      <c r="L84" s="129" t="s">
        <v>1712</v>
      </c>
      <c r="M84" s="122" t="s">
        <v>1713</v>
      </c>
      <c r="N84" s="130">
        <v>0.85206804714333395</v>
      </c>
    </row>
    <row r="85" spans="1:14" x14ac:dyDescent="0.2">
      <c r="A85" s="365">
        <v>41655</v>
      </c>
      <c r="B85" s="123" t="s">
        <v>1750</v>
      </c>
      <c r="C85" s="131" t="s">
        <v>26</v>
      </c>
      <c r="D85" s="124" t="s">
        <v>1717</v>
      </c>
      <c r="E85" s="227">
        <v>2000</v>
      </c>
      <c r="F85" s="125">
        <v>3.0489803447482076</v>
      </c>
      <c r="G85" s="125">
        <v>3.5783296357260435</v>
      </c>
      <c r="H85" s="126">
        <v>558.91999999999996</v>
      </c>
      <c r="I85" s="123" t="s">
        <v>1722</v>
      </c>
      <c r="J85" s="127" t="s">
        <v>1710</v>
      </c>
      <c r="K85" s="128" t="s">
        <v>1784</v>
      </c>
      <c r="L85" s="129" t="s">
        <v>1712</v>
      </c>
      <c r="M85" s="122" t="s">
        <v>1713</v>
      </c>
      <c r="N85" s="130">
        <v>0.85206804714333395</v>
      </c>
    </row>
    <row r="86" spans="1:14" x14ac:dyDescent="0.2">
      <c r="A86" s="365">
        <v>41655</v>
      </c>
      <c r="B86" s="123" t="s">
        <v>370</v>
      </c>
      <c r="C86" s="124" t="s">
        <v>18</v>
      </c>
      <c r="D86" s="123" t="s">
        <v>15</v>
      </c>
      <c r="E86" s="227">
        <v>1200</v>
      </c>
      <c r="F86" s="125">
        <v>1.8293882068489247</v>
      </c>
      <c r="G86" s="125">
        <v>2.1469977814356258</v>
      </c>
      <c r="H86" s="126">
        <v>558.91999999999996</v>
      </c>
      <c r="I86" s="123" t="s">
        <v>16</v>
      </c>
      <c r="J86" s="127" t="s">
        <v>1710</v>
      </c>
      <c r="K86" s="128" t="s">
        <v>1752</v>
      </c>
      <c r="L86" s="129" t="s">
        <v>1712</v>
      </c>
      <c r="M86" s="122" t="s">
        <v>1713</v>
      </c>
      <c r="N86" s="130">
        <v>0.85206804714333417</v>
      </c>
    </row>
    <row r="87" spans="1:14" x14ac:dyDescent="0.2">
      <c r="A87" s="365">
        <v>41655</v>
      </c>
      <c r="B87" s="123" t="s">
        <v>357</v>
      </c>
      <c r="C87" s="124" t="s">
        <v>18</v>
      </c>
      <c r="D87" s="124" t="s">
        <v>1717</v>
      </c>
      <c r="E87" s="227">
        <v>3000</v>
      </c>
      <c r="F87" s="125">
        <v>4.5734705171223116</v>
      </c>
      <c r="G87" s="125">
        <v>5.3674944535890647</v>
      </c>
      <c r="H87" s="126">
        <v>558.91999999999996</v>
      </c>
      <c r="I87" s="123" t="s">
        <v>358</v>
      </c>
      <c r="J87" s="127" t="s">
        <v>1710</v>
      </c>
      <c r="K87" s="128" t="s">
        <v>1745</v>
      </c>
      <c r="L87" s="129" t="s">
        <v>1712</v>
      </c>
      <c r="M87" s="122" t="s">
        <v>1713</v>
      </c>
      <c r="N87" s="130">
        <v>0.85206804714333406</v>
      </c>
    </row>
    <row r="88" spans="1:14" x14ac:dyDescent="0.2">
      <c r="A88" s="365">
        <v>41655</v>
      </c>
      <c r="B88" s="123" t="s">
        <v>371</v>
      </c>
      <c r="C88" s="124" t="s">
        <v>18</v>
      </c>
      <c r="D88" s="124" t="s">
        <v>1717</v>
      </c>
      <c r="E88" s="227">
        <v>1600</v>
      </c>
      <c r="F88" s="125">
        <v>2.4391842757985662</v>
      </c>
      <c r="G88" s="125">
        <v>2.8626637085808349</v>
      </c>
      <c r="H88" s="126">
        <v>558.91999999999996</v>
      </c>
      <c r="I88" s="123" t="s">
        <v>12</v>
      </c>
      <c r="J88" s="127" t="s">
        <v>1710</v>
      </c>
      <c r="K88" s="128" t="s">
        <v>1718</v>
      </c>
      <c r="L88" s="129" t="s">
        <v>1712</v>
      </c>
      <c r="M88" s="122" t="s">
        <v>1713</v>
      </c>
      <c r="N88" s="130">
        <v>0.85206804714333406</v>
      </c>
    </row>
    <row r="89" spans="1:14" x14ac:dyDescent="0.2">
      <c r="A89" s="365">
        <v>41655</v>
      </c>
      <c r="B89" s="123" t="s">
        <v>1781</v>
      </c>
      <c r="C89" s="124" t="s">
        <v>72</v>
      </c>
      <c r="D89" s="124" t="s">
        <v>1717</v>
      </c>
      <c r="E89" s="227">
        <v>3000</v>
      </c>
      <c r="F89" s="125">
        <v>4.5734705171223116</v>
      </c>
      <c r="G89" s="125">
        <v>5.3674944535890647</v>
      </c>
      <c r="H89" s="126">
        <v>558.91999999999996</v>
      </c>
      <c r="I89" s="123" t="s">
        <v>12</v>
      </c>
      <c r="J89" s="127" t="s">
        <v>1710</v>
      </c>
      <c r="K89" s="128" t="s">
        <v>1718</v>
      </c>
      <c r="L89" s="129" t="s">
        <v>1712</v>
      </c>
      <c r="M89" s="122" t="s">
        <v>1713</v>
      </c>
      <c r="N89" s="130">
        <v>0.85206804714333406</v>
      </c>
    </row>
    <row r="90" spans="1:14" x14ac:dyDescent="0.2">
      <c r="A90" s="365">
        <v>41655</v>
      </c>
      <c r="B90" s="123" t="s">
        <v>1782</v>
      </c>
      <c r="C90" s="124" t="s">
        <v>72</v>
      </c>
      <c r="D90" s="124" t="s">
        <v>1717</v>
      </c>
      <c r="E90" s="227">
        <v>5000</v>
      </c>
      <c r="F90" s="125">
        <v>7.6224508618705187</v>
      </c>
      <c r="G90" s="125">
        <v>8.9458240893151082</v>
      </c>
      <c r="H90" s="126">
        <v>558.91999999999996</v>
      </c>
      <c r="I90" s="123" t="s">
        <v>12</v>
      </c>
      <c r="J90" s="127" t="s">
        <v>1710</v>
      </c>
      <c r="K90" s="128" t="s">
        <v>1783</v>
      </c>
      <c r="L90" s="129" t="s">
        <v>1712</v>
      </c>
      <c r="M90" s="122" t="s">
        <v>1713</v>
      </c>
      <c r="N90" s="130">
        <v>0.85206804714333406</v>
      </c>
    </row>
    <row r="91" spans="1:14" x14ac:dyDescent="0.2">
      <c r="A91" s="365">
        <v>41655</v>
      </c>
      <c r="B91" s="123" t="s">
        <v>1785</v>
      </c>
      <c r="C91" s="131" t="s">
        <v>351</v>
      </c>
      <c r="D91" s="124" t="s">
        <v>1717</v>
      </c>
      <c r="E91" s="227">
        <v>3100</v>
      </c>
      <c r="F91" s="125">
        <v>4.725919534359722</v>
      </c>
      <c r="G91" s="125">
        <v>5.5464109353753672</v>
      </c>
      <c r="H91" s="126">
        <v>558.91999999999996</v>
      </c>
      <c r="I91" s="123" t="s">
        <v>12</v>
      </c>
      <c r="J91" s="127" t="s">
        <v>1710</v>
      </c>
      <c r="K91" s="128" t="s">
        <v>1718</v>
      </c>
      <c r="L91" s="129" t="s">
        <v>1712</v>
      </c>
      <c r="M91" s="122" t="s">
        <v>1713</v>
      </c>
      <c r="N91" s="130">
        <v>0.85206804714333406</v>
      </c>
    </row>
    <row r="92" spans="1:14" x14ac:dyDescent="0.2">
      <c r="A92" s="365">
        <v>41655</v>
      </c>
      <c r="B92" s="123" t="s">
        <v>1786</v>
      </c>
      <c r="C92" s="124" t="s">
        <v>18</v>
      </c>
      <c r="D92" s="124" t="s">
        <v>1717</v>
      </c>
      <c r="E92" s="227">
        <v>5000</v>
      </c>
      <c r="F92" s="125">
        <v>7.6224508618705187</v>
      </c>
      <c r="G92" s="125">
        <v>8.9458240893151082</v>
      </c>
      <c r="H92" s="126">
        <v>558.91999999999996</v>
      </c>
      <c r="I92" s="123" t="s">
        <v>12</v>
      </c>
      <c r="J92" s="127" t="s">
        <v>1710</v>
      </c>
      <c r="K92" s="128" t="s">
        <v>1718</v>
      </c>
      <c r="L92" s="129" t="s">
        <v>1712</v>
      </c>
      <c r="M92" s="122" t="s">
        <v>1713</v>
      </c>
      <c r="N92" s="130">
        <v>0.85206804714333406</v>
      </c>
    </row>
    <row r="93" spans="1:14" x14ac:dyDescent="0.2">
      <c r="A93" s="365">
        <v>41656</v>
      </c>
      <c r="B93" s="123" t="s">
        <v>357</v>
      </c>
      <c r="C93" s="124" t="s">
        <v>18</v>
      </c>
      <c r="D93" s="124" t="s">
        <v>1717</v>
      </c>
      <c r="E93" s="227">
        <v>3000</v>
      </c>
      <c r="F93" s="125">
        <v>4.5734705171223116</v>
      </c>
      <c r="G93" s="125">
        <v>5.3674944535890647</v>
      </c>
      <c r="H93" s="126">
        <v>558.91999999999996</v>
      </c>
      <c r="I93" s="123" t="s">
        <v>358</v>
      </c>
      <c r="J93" s="127" t="s">
        <v>1710</v>
      </c>
      <c r="K93" s="128" t="s">
        <v>1745</v>
      </c>
      <c r="L93" s="129" t="s">
        <v>1712</v>
      </c>
      <c r="M93" s="122" t="s">
        <v>1713</v>
      </c>
      <c r="N93" s="130">
        <v>0.85206804714333406</v>
      </c>
    </row>
    <row r="94" spans="1:14" x14ac:dyDescent="0.2">
      <c r="A94" s="365">
        <v>41656</v>
      </c>
      <c r="B94" s="123" t="s">
        <v>373</v>
      </c>
      <c r="C94" s="124" t="s">
        <v>18</v>
      </c>
      <c r="D94" s="132" t="s">
        <v>10</v>
      </c>
      <c r="E94" s="227">
        <v>1000</v>
      </c>
      <c r="F94" s="125">
        <v>1.5244901723741038</v>
      </c>
      <c r="G94" s="125">
        <v>1.7891648178630217</v>
      </c>
      <c r="H94" s="126">
        <v>558.91999999999996</v>
      </c>
      <c r="I94" s="123" t="s">
        <v>20</v>
      </c>
      <c r="J94" s="127" t="s">
        <v>1710</v>
      </c>
      <c r="K94" s="128" t="s">
        <v>1779</v>
      </c>
      <c r="L94" s="129" t="s">
        <v>1712</v>
      </c>
      <c r="M94" s="122" t="s">
        <v>1713</v>
      </c>
      <c r="N94" s="130">
        <v>0.85206804714333395</v>
      </c>
    </row>
    <row r="95" spans="1:14" x14ac:dyDescent="0.2">
      <c r="A95" s="365">
        <v>41656</v>
      </c>
      <c r="B95" s="123" t="s">
        <v>374</v>
      </c>
      <c r="C95" s="124" t="s">
        <v>18</v>
      </c>
      <c r="D95" s="124" t="s">
        <v>1717</v>
      </c>
      <c r="E95" s="227">
        <v>1000</v>
      </c>
      <c r="F95" s="125">
        <v>1.5244901723741038</v>
      </c>
      <c r="G95" s="125">
        <v>1.7891648178630217</v>
      </c>
      <c r="H95" s="126">
        <v>558.91999999999996</v>
      </c>
      <c r="I95" s="123" t="s">
        <v>21</v>
      </c>
      <c r="J95" s="127" t="s">
        <v>1710</v>
      </c>
      <c r="K95" s="128" t="s">
        <v>1720</v>
      </c>
      <c r="L95" s="129" t="s">
        <v>1712</v>
      </c>
      <c r="M95" s="122" t="s">
        <v>1713</v>
      </c>
      <c r="N95" s="130">
        <v>0.85206804714333395</v>
      </c>
    </row>
    <row r="96" spans="1:14" x14ac:dyDescent="0.2">
      <c r="A96" s="365">
        <v>41656</v>
      </c>
      <c r="B96" s="123" t="s">
        <v>1787</v>
      </c>
      <c r="C96" s="131" t="s">
        <v>351</v>
      </c>
      <c r="D96" s="124" t="s">
        <v>1717</v>
      </c>
      <c r="E96" s="227">
        <v>2000</v>
      </c>
      <c r="F96" s="125">
        <v>3.0489803447482076</v>
      </c>
      <c r="G96" s="125">
        <v>3.5783296357260435</v>
      </c>
      <c r="H96" s="126">
        <v>558.91999999999996</v>
      </c>
      <c r="I96" s="123" t="s">
        <v>21</v>
      </c>
      <c r="J96" s="127" t="s">
        <v>1710</v>
      </c>
      <c r="K96" s="128" t="s">
        <v>1720</v>
      </c>
      <c r="L96" s="129" t="s">
        <v>1712</v>
      </c>
      <c r="M96" s="122" t="s">
        <v>1713</v>
      </c>
      <c r="N96" s="130">
        <v>0.85206804714333395</v>
      </c>
    </row>
    <row r="97" spans="1:14" x14ac:dyDescent="0.2">
      <c r="A97" s="365">
        <v>41656</v>
      </c>
      <c r="B97" s="123" t="s">
        <v>1788</v>
      </c>
      <c r="C97" s="124" t="s">
        <v>18</v>
      </c>
      <c r="D97" s="124" t="s">
        <v>1717</v>
      </c>
      <c r="E97" s="227">
        <v>1100</v>
      </c>
      <c r="F97" s="125">
        <v>1.6769391896115142</v>
      </c>
      <c r="G97" s="125">
        <v>1.9680812996493238</v>
      </c>
      <c r="H97" s="126">
        <v>558.91999999999996</v>
      </c>
      <c r="I97" s="123" t="s">
        <v>12</v>
      </c>
      <c r="J97" s="127" t="s">
        <v>1710</v>
      </c>
      <c r="K97" s="128" t="s">
        <v>1718</v>
      </c>
      <c r="L97" s="129" t="s">
        <v>1712</v>
      </c>
      <c r="M97" s="122" t="s">
        <v>1713</v>
      </c>
      <c r="N97" s="130">
        <v>0.85206804714333406</v>
      </c>
    </row>
    <row r="98" spans="1:14" x14ac:dyDescent="0.2">
      <c r="A98" s="365">
        <v>41656</v>
      </c>
      <c r="B98" s="123" t="s">
        <v>1781</v>
      </c>
      <c r="C98" s="124" t="s">
        <v>72</v>
      </c>
      <c r="D98" s="124" t="s">
        <v>1717</v>
      </c>
      <c r="E98" s="227">
        <v>3000</v>
      </c>
      <c r="F98" s="125">
        <v>4.5734705171223116</v>
      </c>
      <c r="G98" s="125">
        <v>5.3674944535890647</v>
      </c>
      <c r="H98" s="126">
        <v>558.91999999999996</v>
      </c>
      <c r="I98" s="123" t="s">
        <v>12</v>
      </c>
      <c r="J98" s="127" t="s">
        <v>1710</v>
      </c>
      <c r="K98" s="128" t="s">
        <v>1718</v>
      </c>
      <c r="L98" s="129" t="s">
        <v>1712</v>
      </c>
      <c r="M98" s="122" t="s">
        <v>1713</v>
      </c>
      <c r="N98" s="130">
        <v>0.85206804714333406</v>
      </c>
    </row>
    <row r="99" spans="1:14" x14ac:dyDescent="0.2">
      <c r="A99" s="365">
        <v>41656</v>
      </c>
      <c r="B99" s="123" t="s">
        <v>1782</v>
      </c>
      <c r="C99" s="124" t="s">
        <v>72</v>
      </c>
      <c r="D99" s="124" t="s">
        <v>1717</v>
      </c>
      <c r="E99" s="227">
        <v>5000</v>
      </c>
      <c r="F99" s="125">
        <v>7.6224508618705187</v>
      </c>
      <c r="G99" s="125">
        <v>8.9458240893151082</v>
      </c>
      <c r="H99" s="126">
        <v>558.91999999999996</v>
      </c>
      <c r="I99" s="123" t="s">
        <v>12</v>
      </c>
      <c r="J99" s="127" t="s">
        <v>1710</v>
      </c>
      <c r="K99" s="128" t="s">
        <v>1783</v>
      </c>
      <c r="L99" s="129" t="s">
        <v>1712</v>
      </c>
      <c r="M99" s="122" t="s">
        <v>1713</v>
      </c>
      <c r="N99" s="130">
        <v>0.85206804714333406</v>
      </c>
    </row>
    <row r="100" spans="1:14" x14ac:dyDescent="0.2">
      <c r="A100" s="365">
        <v>41656</v>
      </c>
      <c r="B100" s="123" t="s">
        <v>1789</v>
      </c>
      <c r="C100" s="131" t="s">
        <v>351</v>
      </c>
      <c r="D100" s="124" t="s">
        <v>1717</v>
      </c>
      <c r="E100" s="227">
        <v>2150</v>
      </c>
      <c r="F100" s="125">
        <v>3.2776538706043232</v>
      </c>
      <c r="G100" s="125">
        <v>3.8467043584054967</v>
      </c>
      <c r="H100" s="126">
        <v>558.91999999999996</v>
      </c>
      <c r="I100" s="123" t="s">
        <v>12</v>
      </c>
      <c r="J100" s="127" t="s">
        <v>1710</v>
      </c>
      <c r="K100" s="128" t="s">
        <v>1718</v>
      </c>
      <c r="L100" s="129" t="s">
        <v>1712</v>
      </c>
      <c r="M100" s="122" t="s">
        <v>1713</v>
      </c>
      <c r="N100" s="130">
        <v>0.85206804714333406</v>
      </c>
    </row>
    <row r="101" spans="1:14" x14ac:dyDescent="0.2">
      <c r="A101" s="365">
        <v>41656</v>
      </c>
      <c r="B101" s="123" t="s">
        <v>1790</v>
      </c>
      <c r="C101" s="124" t="s">
        <v>18</v>
      </c>
      <c r="D101" s="124" t="s">
        <v>1717</v>
      </c>
      <c r="E101" s="227">
        <v>5000</v>
      </c>
      <c r="F101" s="125">
        <v>7.6224508618705187</v>
      </c>
      <c r="G101" s="125">
        <v>8.9458240893151082</v>
      </c>
      <c r="H101" s="126">
        <v>558.91999999999996</v>
      </c>
      <c r="I101" s="123" t="s">
        <v>12</v>
      </c>
      <c r="J101" s="127" t="s">
        <v>1710</v>
      </c>
      <c r="K101" s="128" t="s">
        <v>1718</v>
      </c>
      <c r="L101" s="129" t="s">
        <v>1712</v>
      </c>
      <c r="M101" s="122" t="s">
        <v>1713</v>
      </c>
      <c r="N101" s="130">
        <v>0.85206804714333406</v>
      </c>
    </row>
    <row r="102" spans="1:14" x14ac:dyDescent="0.2">
      <c r="A102" s="365">
        <v>41657</v>
      </c>
      <c r="B102" s="123" t="s">
        <v>1791</v>
      </c>
      <c r="C102" s="131" t="s">
        <v>361</v>
      </c>
      <c r="D102" s="123" t="s">
        <v>9</v>
      </c>
      <c r="E102" s="227">
        <v>3500</v>
      </c>
      <c r="F102" s="125">
        <v>5.3357156033093629</v>
      </c>
      <c r="G102" s="125">
        <v>6.2620768625205763</v>
      </c>
      <c r="H102" s="126">
        <v>558.91999999999996</v>
      </c>
      <c r="I102" s="123" t="s">
        <v>21</v>
      </c>
      <c r="J102" s="127" t="s">
        <v>1710</v>
      </c>
      <c r="K102" s="128" t="s">
        <v>1792</v>
      </c>
      <c r="L102" s="129" t="s">
        <v>1712</v>
      </c>
      <c r="M102" s="122" t="s">
        <v>1713</v>
      </c>
      <c r="N102" s="130">
        <v>0.85206804714333395</v>
      </c>
    </row>
    <row r="103" spans="1:14" x14ac:dyDescent="0.2">
      <c r="A103" s="365">
        <v>41657</v>
      </c>
      <c r="B103" s="123" t="s">
        <v>375</v>
      </c>
      <c r="C103" s="124" t="s">
        <v>18</v>
      </c>
      <c r="D103" s="124" t="s">
        <v>1717</v>
      </c>
      <c r="E103" s="227">
        <v>1200</v>
      </c>
      <c r="F103" s="125">
        <v>1.8293882068489247</v>
      </c>
      <c r="G103" s="125">
        <v>2.1469977814356258</v>
      </c>
      <c r="H103" s="126">
        <v>558.91999999999996</v>
      </c>
      <c r="I103" s="123" t="s">
        <v>21</v>
      </c>
      <c r="J103" s="127" t="s">
        <v>1710</v>
      </c>
      <c r="K103" s="128" t="s">
        <v>1720</v>
      </c>
      <c r="L103" s="129" t="s">
        <v>1712</v>
      </c>
      <c r="M103" s="122" t="s">
        <v>1713</v>
      </c>
      <c r="N103" s="130">
        <v>0.85206804714333417</v>
      </c>
    </row>
    <row r="104" spans="1:14" x14ac:dyDescent="0.2">
      <c r="A104" s="365">
        <v>41657</v>
      </c>
      <c r="B104" s="123" t="s">
        <v>357</v>
      </c>
      <c r="C104" s="124" t="s">
        <v>18</v>
      </c>
      <c r="D104" s="124" t="s">
        <v>1717</v>
      </c>
      <c r="E104" s="227">
        <v>3000</v>
      </c>
      <c r="F104" s="125">
        <v>4.5734705171223116</v>
      </c>
      <c r="G104" s="125">
        <v>5.3674944535890647</v>
      </c>
      <c r="H104" s="126">
        <v>558.91999999999996</v>
      </c>
      <c r="I104" s="123" t="s">
        <v>358</v>
      </c>
      <c r="J104" s="127" t="s">
        <v>1710</v>
      </c>
      <c r="K104" s="128" t="s">
        <v>1745</v>
      </c>
      <c r="L104" s="129" t="s">
        <v>1712</v>
      </c>
      <c r="M104" s="122" t="s">
        <v>1713</v>
      </c>
      <c r="N104" s="130">
        <v>0.85206804714333406</v>
      </c>
    </row>
    <row r="105" spans="1:14" x14ac:dyDescent="0.2">
      <c r="A105" s="365">
        <v>41657</v>
      </c>
      <c r="B105" s="123" t="s">
        <v>371</v>
      </c>
      <c r="C105" s="124" t="s">
        <v>18</v>
      </c>
      <c r="D105" s="124" t="s">
        <v>1717</v>
      </c>
      <c r="E105" s="227">
        <v>900</v>
      </c>
      <c r="F105" s="125">
        <v>1.3720411551366933</v>
      </c>
      <c r="G105" s="125">
        <v>1.6102483360767195</v>
      </c>
      <c r="H105" s="126">
        <v>558.91999999999996</v>
      </c>
      <c r="I105" s="123" t="s">
        <v>12</v>
      </c>
      <c r="J105" s="127" t="s">
        <v>1710</v>
      </c>
      <c r="K105" s="128" t="s">
        <v>1718</v>
      </c>
      <c r="L105" s="129" t="s">
        <v>1712</v>
      </c>
      <c r="M105" s="122" t="s">
        <v>1713</v>
      </c>
      <c r="N105" s="130">
        <v>0.85206804714333395</v>
      </c>
    </row>
    <row r="106" spans="1:14" x14ac:dyDescent="0.2">
      <c r="A106" s="365">
        <v>41657</v>
      </c>
      <c r="B106" s="123" t="s">
        <v>1781</v>
      </c>
      <c r="C106" s="124" t="s">
        <v>72</v>
      </c>
      <c r="D106" s="124" t="s">
        <v>1717</v>
      </c>
      <c r="E106" s="227">
        <v>3000</v>
      </c>
      <c r="F106" s="125">
        <v>4.5734705171223116</v>
      </c>
      <c r="G106" s="125">
        <v>5.3674944535890647</v>
      </c>
      <c r="H106" s="126">
        <v>558.91999999999996</v>
      </c>
      <c r="I106" s="123" t="s">
        <v>12</v>
      </c>
      <c r="J106" s="127" t="s">
        <v>1710</v>
      </c>
      <c r="K106" s="128" t="s">
        <v>1718</v>
      </c>
      <c r="L106" s="129" t="s">
        <v>1712</v>
      </c>
      <c r="M106" s="122" t="s">
        <v>1713</v>
      </c>
      <c r="N106" s="130">
        <v>0.85206804714333406</v>
      </c>
    </row>
    <row r="107" spans="1:14" x14ac:dyDescent="0.2">
      <c r="A107" s="365">
        <v>41657</v>
      </c>
      <c r="B107" s="123" t="s">
        <v>1782</v>
      </c>
      <c r="C107" s="124" t="s">
        <v>72</v>
      </c>
      <c r="D107" s="124" t="s">
        <v>1717</v>
      </c>
      <c r="E107" s="227">
        <v>5000</v>
      </c>
      <c r="F107" s="125">
        <v>7.6224508618705187</v>
      </c>
      <c r="G107" s="125">
        <v>8.9458240893151082</v>
      </c>
      <c r="H107" s="126">
        <v>558.91999999999996</v>
      </c>
      <c r="I107" s="123" t="s">
        <v>12</v>
      </c>
      <c r="J107" s="127" t="s">
        <v>1710</v>
      </c>
      <c r="K107" s="128" t="s">
        <v>1783</v>
      </c>
      <c r="L107" s="129" t="s">
        <v>1712</v>
      </c>
      <c r="M107" s="122" t="s">
        <v>1713</v>
      </c>
      <c r="N107" s="130">
        <v>0.85206804714333406</v>
      </c>
    </row>
    <row r="108" spans="1:14" x14ac:dyDescent="0.2">
      <c r="A108" s="365">
        <v>41657</v>
      </c>
      <c r="B108" s="123" t="s">
        <v>1793</v>
      </c>
      <c r="C108" s="131" t="s">
        <v>351</v>
      </c>
      <c r="D108" s="124" t="s">
        <v>1717</v>
      </c>
      <c r="E108" s="227">
        <v>5400</v>
      </c>
      <c r="F108" s="125">
        <v>8.2322469308201605</v>
      </c>
      <c r="G108" s="125">
        <v>9.6614900164603164</v>
      </c>
      <c r="H108" s="126">
        <v>558.91999999999996</v>
      </c>
      <c r="I108" s="123" t="s">
        <v>12</v>
      </c>
      <c r="J108" s="127" t="s">
        <v>1710</v>
      </c>
      <c r="K108" s="128" t="s">
        <v>1718</v>
      </c>
      <c r="L108" s="129" t="s">
        <v>1712</v>
      </c>
      <c r="M108" s="122" t="s">
        <v>1713</v>
      </c>
      <c r="N108" s="130">
        <v>0.85206804714333406</v>
      </c>
    </row>
    <row r="109" spans="1:14" x14ac:dyDescent="0.2">
      <c r="A109" s="365">
        <v>41657</v>
      </c>
      <c r="B109" s="123" t="s">
        <v>1790</v>
      </c>
      <c r="C109" s="124" t="s">
        <v>18</v>
      </c>
      <c r="D109" s="124" t="s">
        <v>1717</v>
      </c>
      <c r="E109" s="227">
        <v>5000</v>
      </c>
      <c r="F109" s="125">
        <v>7.6224508618705187</v>
      </c>
      <c r="G109" s="125">
        <v>8.9458240893151082</v>
      </c>
      <c r="H109" s="126">
        <v>558.91999999999996</v>
      </c>
      <c r="I109" s="123" t="s">
        <v>12</v>
      </c>
      <c r="J109" s="127" t="s">
        <v>1710</v>
      </c>
      <c r="K109" s="128" t="s">
        <v>1718</v>
      </c>
      <c r="L109" s="129" t="s">
        <v>1712</v>
      </c>
      <c r="M109" s="122" t="s">
        <v>1713</v>
      </c>
      <c r="N109" s="130">
        <v>0.85206804714333406</v>
      </c>
    </row>
    <row r="110" spans="1:14" x14ac:dyDescent="0.2">
      <c r="A110" s="365">
        <v>41657</v>
      </c>
      <c r="B110" s="123" t="s">
        <v>1786</v>
      </c>
      <c r="C110" s="124" t="s">
        <v>18</v>
      </c>
      <c r="D110" s="124" t="s">
        <v>1717</v>
      </c>
      <c r="E110" s="227">
        <v>5000</v>
      </c>
      <c r="F110" s="125">
        <v>7.6224508618705187</v>
      </c>
      <c r="G110" s="125">
        <v>8.9458240893151082</v>
      </c>
      <c r="H110" s="126">
        <v>558.91999999999996</v>
      </c>
      <c r="I110" s="123" t="s">
        <v>12</v>
      </c>
      <c r="J110" s="127" t="s">
        <v>1710</v>
      </c>
      <c r="K110" s="128" t="s">
        <v>1718</v>
      </c>
      <c r="L110" s="129" t="s">
        <v>1712</v>
      </c>
      <c r="M110" s="122" t="s">
        <v>1713</v>
      </c>
      <c r="N110" s="130">
        <v>0.85206804714333406</v>
      </c>
    </row>
    <row r="111" spans="1:14" x14ac:dyDescent="0.2">
      <c r="A111" s="365">
        <v>41657</v>
      </c>
      <c r="B111" s="123" t="s">
        <v>1794</v>
      </c>
      <c r="C111" s="124" t="s">
        <v>18</v>
      </c>
      <c r="D111" s="124" t="s">
        <v>1717</v>
      </c>
      <c r="E111" s="227">
        <v>5000</v>
      </c>
      <c r="F111" s="125">
        <v>7.6224508618705187</v>
      </c>
      <c r="G111" s="125">
        <v>8.9458240893151082</v>
      </c>
      <c r="H111" s="126">
        <v>558.91999999999996</v>
      </c>
      <c r="I111" s="123" t="s">
        <v>12</v>
      </c>
      <c r="J111" s="127" t="s">
        <v>1710</v>
      </c>
      <c r="K111" s="128" t="s">
        <v>1718</v>
      </c>
      <c r="L111" s="129" t="s">
        <v>1712</v>
      </c>
      <c r="M111" s="122" t="s">
        <v>1713</v>
      </c>
      <c r="N111" s="130">
        <v>0.85206804714333406</v>
      </c>
    </row>
    <row r="112" spans="1:14" x14ac:dyDescent="0.2">
      <c r="A112" s="365">
        <v>41658</v>
      </c>
      <c r="B112" s="123" t="s">
        <v>357</v>
      </c>
      <c r="C112" s="124" t="s">
        <v>18</v>
      </c>
      <c r="D112" s="124" t="s">
        <v>1717</v>
      </c>
      <c r="E112" s="227">
        <v>3000</v>
      </c>
      <c r="F112" s="125">
        <v>4.5734705171223116</v>
      </c>
      <c r="G112" s="125">
        <v>5.3674944535890647</v>
      </c>
      <c r="H112" s="126">
        <v>558.91999999999996</v>
      </c>
      <c r="I112" s="123" t="s">
        <v>358</v>
      </c>
      <c r="J112" s="127" t="s">
        <v>1710</v>
      </c>
      <c r="K112" s="128" t="s">
        <v>1745</v>
      </c>
      <c r="L112" s="129" t="s">
        <v>1712</v>
      </c>
      <c r="M112" s="122" t="s">
        <v>1713</v>
      </c>
      <c r="N112" s="130">
        <v>0.85206804714333406</v>
      </c>
    </row>
    <row r="113" spans="1:14" x14ac:dyDescent="0.2">
      <c r="A113" s="365">
        <v>41658</v>
      </c>
      <c r="B113" s="123" t="s">
        <v>376</v>
      </c>
      <c r="C113" s="124" t="s">
        <v>18</v>
      </c>
      <c r="D113" s="124" t="s">
        <v>1717</v>
      </c>
      <c r="E113" s="227">
        <v>1000</v>
      </c>
      <c r="F113" s="125">
        <v>1.5244901723741038</v>
      </c>
      <c r="G113" s="125">
        <v>1.7891648178630217</v>
      </c>
      <c r="H113" s="126">
        <v>558.91999999999996</v>
      </c>
      <c r="I113" s="123" t="s">
        <v>21</v>
      </c>
      <c r="J113" s="127" t="s">
        <v>1710</v>
      </c>
      <c r="K113" s="128" t="s">
        <v>1720</v>
      </c>
      <c r="L113" s="129" t="s">
        <v>1712</v>
      </c>
      <c r="M113" s="122" t="s">
        <v>1713</v>
      </c>
      <c r="N113" s="130">
        <v>0.85206804714333395</v>
      </c>
    </row>
    <row r="114" spans="1:14" x14ac:dyDescent="0.2">
      <c r="A114" s="365">
        <v>41658</v>
      </c>
      <c r="B114" s="123" t="s">
        <v>1795</v>
      </c>
      <c r="C114" s="131" t="s">
        <v>351</v>
      </c>
      <c r="D114" s="124" t="s">
        <v>1717</v>
      </c>
      <c r="E114" s="227">
        <v>3000</v>
      </c>
      <c r="F114" s="125">
        <v>4.5734705171223116</v>
      </c>
      <c r="G114" s="125">
        <v>5.3674944535890647</v>
      </c>
      <c r="H114" s="126">
        <v>558.91999999999996</v>
      </c>
      <c r="I114" s="123" t="s">
        <v>21</v>
      </c>
      <c r="J114" s="127" t="s">
        <v>1710</v>
      </c>
      <c r="K114" s="128" t="s">
        <v>1720</v>
      </c>
      <c r="L114" s="129" t="s">
        <v>1712</v>
      </c>
      <c r="M114" s="122" t="s">
        <v>1713</v>
      </c>
      <c r="N114" s="130">
        <v>0.85206804714333406</v>
      </c>
    </row>
    <row r="115" spans="1:14" x14ac:dyDescent="0.2">
      <c r="A115" s="365">
        <v>41658</v>
      </c>
      <c r="B115" s="123" t="s">
        <v>1788</v>
      </c>
      <c r="C115" s="124" t="s">
        <v>18</v>
      </c>
      <c r="D115" s="124" t="s">
        <v>1717</v>
      </c>
      <c r="E115" s="227">
        <v>750</v>
      </c>
      <c r="F115" s="125">
        <v>1.1433676292805779</v>
      </c>
      <c r="G115" s="125">
        <v>1.3418736133972662</v>
      </c>
      <c r="H115" s="126">
        <v>558.91999999999996</v>
      </c>
      <c r="I115" s="123" t="s">
        <v>12</v>
      </c>
      <c r="J115" s="127" t="s">
        <v>1710</v>
      </c>
      <c r="K115" s="128" t="s">
        <v>1718</v>
      </c>
      <c r="L115" s="129" t="s">
        <v>1712</v>
      </c>
      <c r="M115" s="122" t="s">
        <v>1713</v>
      </c>
      <c r="N115" s="130">
        <v>0.85206804714333406</v>
      </c>
    </row>
    <row r="116" spans="1:14" x14ac:dyDescent="0.2">
      <c r="A116" s="365">
        <v>41658</v>
      </c>
      <c r="B116" s="123" t="s">
        <v>1781</v>
      </c>
      <c r="C116" s="124" t="s">
        <v>72</v>
      </c>
      <c r="D116" s="124" t="s">
        <v>1717</v>
      </c>
      <c r="E116" s="227">
        <v>3000</v>
      </c>
      <c r="F116" s="125">
        <v>4.5734705171223116</v>
      </c>
      <c r="G116" s="125">
        <v>5.3674944535890647</v>
      </c>
      <c r="H116" s="126">
        <v>558.91999999999996</v>
      </c>
      <c r="I116" s="123" t="s">
        <v>12</v>
      </c>
      <c r="J116" s="127" t="s">
        <v>1710</v>
      </c>
      <c r="K116" s="128" t="s">
        <v>1718</v>
      </c>
      <c r="L116" s="129" t="s">
        <v>1712</v>
      </c>
      <c r="M116" s="122" t="s">
        <v>1713</v>
      </c>
      <c r="N116" s="130">
        <v>0.85206804714333406</v>
      </c>
    </row>
    <row r="117" spans="1:14" x14ac:dyDescent="0.2">
      <c r="A117" s="365">
        <v>41658</v>
      </c>
      <c r="B117" s="123" t="s">
        <v>377</v>
      </c>
      <c r="C117" s="124" t="s">
        <v>18</v>
      </c>
      <c r="D117" s="124" t="s">
        <v>1717</v>
      </c>
      <c r="E117" s="227">
        <v>8900</v>
      </c>
      <c r="F117" s="125">
        <v>13.567962534129524</v>
      </c>
      <c r="G117" s="125">
        <v>15.923566878980893</v>
      </c>
      <c r="H117" s="126">
        <v>558.91999999999996</v>
      </c>
      <c r="I117" s="123" t="s">
        <v>12</v>
      </c>
      <c r="J117" s="127" t="s">
        <v>1710</v>
      </c>
      <c r="K117" s="128" t="s">
        <v>1718</v>
      </c>
      <c r="L117" s="129" t="s">
        <v>1712</v>
      </c>
      <c r="M117" s="122" t="s">
        <v>1713</v>
      </c>
      <c r="N117" s="130">
        <v>0.85206804714333406</v>
      </c>
    </row>
    <row r="118" spans="1:14" x14ac:dyDescent="0.2">
      <c r="A118" s="365">
        <v>41659</v>
      </c>
      <c r="B118" s="123" t="s">
        <v>378</v>
      </c>
      <c r="C118" s="124" t="s">
        <v>18</v>
      </c>
      <c r="D118" s="124" t="s">
        <v>1717</v>
      </c>
      <c r="E118" s="227">
        <v>1400</v>
      </c>
      <c r="F118" s="125">
        <v>2.1342862413237453</v>
      </c>
      <c r="G118" s="125">
        <v>2.5048307450082303</v>
      </c>
      <c r="H118" s="126">
        <v>558.91999999999996</v>
      </c>
      <c r="I118" s="123" t="s">
        <v>21</v>
      </c>
      <c r="J118" s="127" t="s">
        <v>1710</v>
      </c>
      <c r="K118" s="128" t="s">
        <v>1720</v>
      </c>
      <c r="L118" s="129" t="s">
        <v>1712</v>
      </c>
      <c r="M118" s="122" t="s">
        <v>1713</v>
      </c>
      <c r="N118" s="130">
        <v>0.85206804714333406</v>
      </c>
    </row>
    <row r="119" spans="1:14" x14ac:dyDescent="0.2">
      <c r="A119" s="365">
        <v>41659</v>
      </c>
      <c r="B119" s="123" t="s">
        <v>1795</v>
      </c>
      <c r="C119" s="131" t="s">
        <v>351</v>
      </c>
      <c r="D119" s="124" t="s">
        <v>1717</v>
      </c>
      <c r="E119" s="227">
        <v>3000</v>
      </c>
      <c r="F119" s="125">
        <v>4.5734705171223116</v>
      </c>
      <c r="G119" s="125">
        <v>5.3674944535890647</v>
      </c>
      <c r="H119" s="126">
        <v>558.91999999999996</v>
      </c>
      <c r="I119" s="123" t="s">
        <v>21</v>
      </c>
      <c r="J119" s="127" t="s">
        <v>1710</v>
      </c>
      <c r="K119" s="128" t="s">
        <v>1720</v>
      </c>
      <c r="L119" s="129" t="s">
        <v>1712</v>
      </c>
      <c r="M119" s="122" t="s">
        <v>1713</v>
      </c>
      <c r="N119" s="130">
        <v>0.85206804714333406</v>
      </c>
    </row>
    <row r="120" spans="1:14" x14ac:dyDescent="0.2">
      <c r="A120" s="365">
        <v>41660</v>
      </c>
      <c r="B120" s="123" t="s">
        <v>1758</v>
      </c>
      <c r="C120" s="131" t="s">
        <v>26</v>
      </c>
      <c r="D120" s="132" t="s">
        <v>10</v>
      </c>
      <c r="E120" s="227">
        <v>2000</v>
      </c>
      <c r="F120" s="125">
        <v>3.0489803447482076</v>
      </c>
      <c r="G120" s="125">
        <v>3.5783296357260435</v>
      </c>
      <c r="H120" s="126">
        <v>558.91999999999996</v>
      </c>
      <c r="I120" s="123" t="s">
        <v>1722</v>
      </c>
      <c r="J120" s="127" t="s">
        <v>1710</v>
      </c>
      <c r="K120" s="128" t="s">
        <v>1796</v>
      </c>
      <c r="L120" s="129" t="s">
        <v>1712</v>
      </c>
      <c r="M120" s="122" t="s">
        <v>1713</v>
      </c>
      <c r="N120" s="130">
        <v>0.85206804714333395</v>
      </c>
    </row>
    <row r="121" spans="1:14" x14ac:dyDescent="0.2">
      <c r="A121" s="365">
        <v>41660</v>
      </c>
      <c r="B121" s="123" t="s">
        <v>1760</v>
      </c>
      <c r="C121" s="131" t="s">
        <v>26</v>
      </c>
      <c r="D121" s="123" t="s">
        <v>9</v>
      </c>
      <c r="E121" s="227">
        <v>3000</v>
      </c>
      <c r="F121" s="125">
        <v>4.5734705171223116</v>
      </c>
      <c r="G121" s="125">
        <v>5.3674944535890647</v>
      </c>
      <c r="H121" s="126">
        <v>558.91999999999996</v>
      </c>
      <c r="I121" s="123" t="s">
        <v>1722</v>
      </c>
      <c r="J121" s="127" t="s">
        <v>1710</v>
      </c>
      <c r="K121" s="128" t="s">
        <v>1796</v>
      </c>
      <c r="L121" s="129" t="s">
        <v>1712</v>
      </c>
      <c r="M121" s="122" t="s">
        <v>1713</v>
      </c>
      <c r="N121" s="130">
        <v>0.85206804714333406</v>
      </c>
    </row>
    <row r="122" spans="1:14" x14ac:dyDescent="0.2">
      <c r="A122" s="365">
        <v>41660</v>
      </c>
      <c r="B122" s="123" t="s">
        <v>1761</v>
      </c>
      <c r="C122" s="131" t="s">
        <v>26</v>
      </c>
      <c r="D122" s="124" t="s">
        <v>11</v>
      </c>
      <c r="E122" s="227">
        <v>3000</v>
      </c>
      <c r="F122" s="125">
        <v>4.5734705171223116</v>
      </c>
      <c r="G122" s="125">
        <v>5.3674944535890647</v>
      </c>
      <c r="H122" s="126">
        <v>558.91999999999996</v>
      </c>
      <c r="I122" s="123" t="s">
        <v>1722</v>
      </c>
      <c r="J122" s="127" t="s">
        <v>1710</v>
      </c>
      <c r="K122" s="128" t="s">
        <v>1796</v>
      </c>
      <c r="L122" s="129" t="s">
        <v>1712</v>
      </c>
      <c r="M122" s="122" t="s">
        <v>1713</v>
      </c>
      <c r="N122" s="130">
        <v>0.85206804714333406</v>
      </c>
    </row>
    <row r="123" spans="1:14" x14ac:dyDescent="0.2">
      <c r="A123" s="365">
        <v>41660</v>
      </c>
      <c r="B123" s="123" t="s">
        <v>1748</v>
      </c>
      <c r="C123" s="131" t="s">
        <v>26</v>
      </c>
      <c r="D123" s="124" t="s">
        <v>1717</v>
      </c>
      <c r="E123" s="227">
        <v>3000</v>
      </c>
      <c r="F123" s="125">
        <v>4.5734705171223116</v>
      </c>
      <c r="G123" s="125">
        <v>5.3674944535890647</v>
      </c>
      <c r="H123" s="126">
        <v>558.91999999999996</v>
      </c>
      <c r="I123" s="123" t="s">
        <v>1722</v>
      </c>
      <c r="J123" s="127" t="s">
        <v>1710</v>
      </c>
      <c r="K123" s="128" t="s">
        <v>1796</v>
      </c>
      <c r="L123" s="129" t="s">
        <v>1712</v>
      </c>
      <c r="M123" s="122" t="s">
        <v>1713</v>
      </c>
      <c r="N123" s="130">
        <v>0.85206804714333406</v>
      </c>
    </row>
    <row r="124" spans="1:14" x14ac:dyDescent="0.2">
      <c r="A124" s="365">
        <v>41660</v>
      </c>
      <c r="B124" s="123" t="s">
        <v>1749</v>
      </c>
      <c r="C124" s="131" t="s">
        <v>26</v>
      </c>
      <c r="D124" s="124" t="s">
        <v>1717</v>
      </c>
      <c r="E124" s="227">
        <v>3000</v>
      </c>
      <c r="F124" s="125">
        <v>4.5734705171223116</v>
      </c>
      <c r="G124" s="125">
        <v>5.3674944535890647</v>
      </c>
      <c r="H124" s="126">
        <v>558.91999999999996</v>
      </c>
      <c r="I124" s="123" t="s">
        <v>1722</v>
      </c>
      <c r="J124" s="127" t="s">
        <v>1710</v>
      </c>
      <c r="K124" s="128" t="s">
        <v>1796</v>
      </c>
      <c r="L124" s="129" t="s">
        <v>1712</v>
      </c>
      <c r="M124" s="122" t="s">
        <v>1713</v>
      </c>
      <c r="N124" s="130">
        <v>0.85206804714333406</v>
      </c>
    </row>
    <row r="125" spans="1:14" x14ac:dyDescent="0.2">
      <c r="A125" s="365">
        <v>41660</v>
      </c>
      <c r="B125" s="123" t="s">
        <v>1750</v>
      </c>
      <c r="C125" s="131" t="s">
        <v>26</v>
      </c>
      <c r="D125" s="124" t="s">
        <v>1717</v>
      </c>
      <c r="E125" s="227">
        <v>3000</v>
      </c>
      <c r="F125" s="125">
        <v>4.5734705171223116</v>
      </c>
      <c r="G125" s="125">
        <v>5.3674944535890647</v>
      </c>
      <c r="H125" s="126">
        <v>558.91999999999996</v>
      </c>
      <c r="I125" s="123" t="s">
        <v>1722</v>
      </c>
      <c r="J125" s="127" t="s">
        <v>1710</v>
      </c>
      <c r="K125" s="128" t="s">
        <v>1796</v>
      </c>
      <c r="L125" s="129" t="s">
        <v>1712</v>
      </c>
      <c r="M125" s="122" t="s">
        <v>1713</v>
      </c>
      <c r="N125" s="130">
        <v>0.85206804714333406</v>
      </c>
    </row>
    <row r="126" spans="1:14" x14ac:dyDescent="0.2">
      <c r="A126" s="365">
        <v>41660</v>
      </c>
      <c r="B126" s="123" t="s">
        <v>379</v>
      </c>
      <c r="C126" s="124" t="s">
        <v>18</v>
      </c>
      <c r="D126" s="123" t="s">
        <v>15</v>
      </c>
      <c r="E126" s="227">
        <v>1200</v>
      </c>
      <c r="F126" s="125">
        <v>1.8293882068489247</v>
      </c>
      <c r="G126" s="125">
        <v>2.1469977814356258</v>
      </c>
      <c r="H126" s="126">
        <v>558.91999999999996</v>
      </c>
      <c r="I126" s="123" t="s">
        <v>16</v>
      </c>
      <c r="J126" s="127" t="s">
        <v>1710</v>
      </c>
      <c r="K126" s="128" t="s">
        <v>1752</v>
      </c>
      <c r="L126" s="129" t="s">
        <v>1712</v>
      </c>
      <c r="M126" s="122" t="s">
        <v>1713</v>
      </c>
      <c r="N126" s="130">
        <v>0.85206804714333417</v>
      </c>
    </row>
    <row r="127" spans="1:14" x14ac:dyDescent="0.2">
      <c r="A127" s="365">
        <v>41660</v>
      </c>
      <c r="B127" s="123" t="s">
        <v>357</v>
      </c>
      <c r="C127" s="124" t="s">
        <v>18</v>
      </c>
      <c r="D127" s="124" t="s">
        <v>1717</v>
      </c>
      <c r="E127" s="227">
        <v>3000</v>
      </c>
      <c r="F127" s="125">
        <v>4.5734705171223116</v>
      </c>
      <c r="G127" s="125">
        <v>5.3674944535890647</v>
      </c>
      <c r="H127" s="126">
        <v>558.91999999999996</v>
      </c>
      <c r="I127" s="123" t="s">
        <v>358</v>
      </c>
      <c r="J127" s="127" t="s">
        <v>1710</v>
      </c>
      <c r="K127" s="128" t="s">
        <v>1745</v>
      </c>
      <c r="L127" s="129" t="s">
        <v>1712</v>
      </c>
      <c r="M127" s="122" t="s">
        <v>1713</v>
      </c>
      <c r="N127" s="130">
        <v>0.85206804714333406</v>
      </c>
    </row>
    <row r="128" spans="1:14" x14ac:dyDescent="0.2">
      <c r="A128" s="365">
        <v>41660</v>
      </c>
      <c r="B128" s="123" t="s">
        <v>1797</v>
      </c>
      <c r="C128" s="131" t="s">
        <v>1736</v>
      </c>
      <c r="D128" s="123" t="s">
        <v>9</v>
      </c>
      <c r="E128" s="227">
        <v>45000</v>
      </c>
      <c r="F128" s="125">
        <v>68.602057756834668</v>
      </c>
      <c r="G128" s="125">
        <v>80.512416803835976</v>
      </c>
      <c r="H128" s="126">
        <v>558.91999999999996</v>
      </c>
      <c r="I128" s="123" t="s">
        <v>17</v>
      </c>
      <c r="J128" s="127" t="s">
        <v>1710</v>
      </c>
      <c r="K128" s="128" t="s">
        <v>1798</v>
      </c>
      <c r="L128" s="129" t="s">
        <v>1712</v>
      </c>
      <c r="M128" s="122" t="s">
        <v>1713</v>
      </c>
      <c r="N128" s="130">
        <v>0.85206804714333395</v>
      </c>
    </row>
    <row r="129" spans="1:14" x14ac:dyDescent="0.2">
      <c r="A129" s="365">
        <v>41660</v>
      </c>
      <c r="B129" s="123" t="s">
        <v>380</v>
      </c>
      <c r="C129" s="124" t="s">
        <v>18</v>
      </c>
      <c r="D129" s="123" t="s">
        <v>9</v>
      </c>
      <c r="E129" s="227">
        <v>1000</v>
      </c>
      <c r="F129" s="125">
        <v>1.5244901723741038</v>
      </c>
      <c r="G129" s="125">
        <v>1.7891648178630217</v>
      </c>
      <c r="H129" s="126">
        <v>558.91999999999996</v>
      </c>
      <c r="I129" s="123" t="s">
        <v>17</v>
      </c>
      <c r="J129" s="127" t="s">
        <v>1710</v>
      </c>
      <c r="K129" s="128" t="s">
        <v>1715</v>
      </c>
      <c r="L129" s="129" t="s">
        <v>1712</v>
      </c>
      <c r="M129" s="122" t="s">
        <v>1713</v>
      </c>
      <c r="N129" s="130">
        <v>0.85206804714333395</v>
      </c>
    </row>
    <row r="130" spans="1:14" x14ac:dyDescent="0.2">
      <c r="A130" s="365">
        <v>41660</v>
      </c>
      <c r="B130" s="123" t="s">
        <v>381</v>
      </c>
      <c r="C130" s="124" t="s">
        <v>18</v>
      </c>
      <c r="D130" s="124" t="s">
        <v>1717</v>
      </c>
      <c r="E130" s="227">
        <v>1900</v>
      </c>
      <c r="F130" s="125">
        <v>2.8965313275107971</v>
      </c>
      <c r="G130" s="125">
        <v>3.399413153939741</v>
      </c>
      <c r="H130" s="126">
        <v>558.91999999999996</v>
      </c>
      <c r="I130" s="123" t="s">
        <v>21</v>
      </c>
      <c r="J130" s="127" t="s">
        <v>1710</v>
      </c>
      <c r="K130" s="128" t="s">
        <v>1720</v>
      </c>
      <c r="L130" s="129" t="s">
        <v>1712</v>
      </c>
      <c r="M130" s="122" t="s">
        <v>1713</v>
      </c>
      <c r="N130" s="130">
        <v>0.85206804714333406</v>
      </c>
    </row>
    <row r="131" spans="1:14" x14ac:dyDescent="0.2">
      <c r="A131" s="365">
        <v>41660</v>
      </c>
      <c r="B131" s="123" t="s">
        <v>382</v>
      </c>
      <c r="C131" s="124" t="s">
        <v>18</v>
      </c>
      <c r="D131" s="124" t="s">
        <v>1717</v>
      </c>
      <c r="E131" s="227">
        <v>7500</v>
      </c>
      <c r="F131" s="125">
        <v>11.433676292805778</v>
      </c>
      <c r="G131" s="125">
        <v>13.418736133972663</v>
      </c>
      <c r="H131" s="126">
        <v>558.91999999999996</v>
      </c>
      <c r="I131" s="123" t="s">
        <v>21</v>
      </c>
      <c r="J131" s="127" t="s">
        <v>1710</v>
      </c>
      <c r="K131" s="128" t="s">
        <v>1720</v>
      </c>
      <c r="L131" s="129" t="s">
        <v>1712</v>
      </c>
      <c r="M131" s="122" t="s">
        <v>1713</v>
      </c>
      <c r="N131" s="130">
        <v>0.85206804714333395</v>
      </c>
    </row>
    <row r="132" spans="1:14" x14ac:dyDescent="0.2">
      <c r="A132" s="365">
        <v>41660</v>
      </c>
      <c r="B132" s="123" t="s">
        <v>1799</v>
      </c>
      <c r="C132" s="124" t="s">
        <v>72</v>
      </c>
      <c r="D132" s="124" t="s">
        <v>1717</v>
      </c>
      <c r="E132" s="227">
        <v>5000</v>
      </c>
      <c r="F132" s="125">
        <v>7.6224508618705187</v>
      </c>
      <c r="G132" s="125">
        <v>8.9458240893151082</v>
      </c>
      <c r="H132" s="126">
        <v>558.91999999999996</v>
      </c>
      <c r="I132" s="123" t="s">
        <v>21</v>
      </c>
      <c r="J132" s="127" t="s">
        <v>1710</v>
      </c>
      <c r="K132" s="128" t="s">
        <v>1800</v>
      </c>
      <c r="L132" s="129" t="s">
        <v>1712</v>
      </c>
      <c r="M132" s="122" t="s">
        <v>1713</v>
      </c>
      <c r="N132" s="130">
        <v>0.85206804714333406</v>
      </c>
    </row>
    <row r="133" spans="1:14" x14ac:dyDescent="0.2">
      <c r="A133" s="365">
        <v>41660</v>
      </c>
      <c r="B133" s="123" t="s">
        <v>1801</v>
      </c>
      <c r="C133" s="124" t="s">
        <v>72</v>
      </c>
      <c r="D133" s="124" t="s">
        <v>1717</v>
      </c>
      <c r="E133" s="227">
        <v>3000</v>
      </c>
      <c r="F133" s="125">
        <v>4.5734705171223116</v>
      </c>
      <c r="G133" s="125">
        <v>5.3674944535890647</v>
      </c>
      <c r="H133" s="126">
        <v>558.91999999999996</v>
      </c>
      <c r="I133" s="123" t="s">
        <v>21</v>
      </c>
      <c r="J133" s="127" t="s">
        <v>1710</v>
      </c>
      <c r="K133" s="128" t="s">
        <v>1720</v>
      </c>
      <c r="L133" s="129" t="s">
        <v>1712</v>
      </c>
      <c r="M133" s="122" t="s">
        <v>1713</v>
      </c>
      <c r="N133" s="130">
        <v>0.85206804714333406</v>
      </c>
    </row>
    <row r="134" spans="1:14" x14ac:dyDescent="0.2">
      <c r="A134" s="365">
        <v>41661</v>
      </c>
      <c r="B134" s="123" t="s">
        <v>357</v>
      </c>
      <c r="C134" s="124" t="s">
        <v>18</v>
      </c>
      <c r="D134" s="124" t="s">
        <v>1717</v>
      </c>
      <c r="E134" s="227">
        <v>3000</v>
      </c>
      <c r="F134" s="125">
        <v>4.5734705171223116</v>
      </c>
      <c r="G134" s="125">
        <v>5.3674944535890647</v>
      </c>
      <c r="H134" s="126">
        <v>558.91999999999996</v>
      </c>
      <c r="I134" s="123" t="s">
        <v>358</v>
      </c>
      <c r="J134" s="127" t="s">
        <v>1710</v>
      </c>
      <c r="K134" s="128" t="s">
        <v>1745</v>
      </c>
      <c r="L134" s="129" t="s">
        <v>1712</v>
      </c>
      <c r="M134" s="122" t="s">
        <v>1713</v>
      </c>
      <c r="N134" s="130">
        <v>0.85206804714333406</v>
      </c>
    </row>
    <row r="135" spans="1:14" x14ac:dyDescent="0.2">
      <c r="A135" s="365">
        <v>41661</v>
      </c>
      <c r="B135" s="123" t="s">
        <v>381</v>
      </c>
      <c r="C135" s="124" t="s">
        <v>18</v>
      </c>
      <c r="D135" s="124" t="s">
        <v>1717</v>
      </c>
      <c r="E135" s="227">
        <v>3350</v>
      </c>
      <c r="F135" s="125">
        <v>5.1070420774532481</v>
      </c>
      <c r="G135" s="125">
        <v>5.9937021398411225</v>
      </c>
      <c r="H135" s="126">
        <v>558.91999999999996</v>
      </c>
      <c r="I135" s="123" t="s">
        <v>21</v>
      </c>
      <c r="J135" s="127" t="s">
        <v>1710</v>
      </c>
      <c r="K135" s="128" t="s">
        <v>1720</v>
      </c>
      <c r="L135" s="129" t="s">
        <v>1712</v>
      </c>
      <c r="M135" s="122" t="s">
        <v>1713</v>
      </c>
      <c r="N135" s="130">
        <v>0.85206804714333406</v>
      </c>
    </row>
    <row r="136" spans="1:14" x14ac:dyDescent="0.2">
      <c r="A136" s="365">
        <v>41661</v>
      </c>
      <c r="B136" s="123" t="s">
        <v>1799</v>
      </c>
      <c r="C136" s="124" t="s">
        <v>72</v>
      </c>
      <c r="D136" s="124" t="s">
        <v>1717</v>
      </c>
      <c r="E136" s="227">
        <v>5000</v>
      </c>
      <c r="F136" s="125">
        <v>7.6224508618705187</v>
      </c>
      <c r="G136" s="125">
        <v>8.9458240893151082</v>
      </c>
      <c r="H136" s="126">
        <v>558.91999999999996</v>
      </c>
      <c r="I136" s="123" t="s">
        <v>21</v>
      </c>
      <c r="J136" s="127" t="s">
        <v>1710</v>
      </c>
      <c r="K136" s="128" t="s">
        <v>1800</v>
      </c>
      <c r="L136" s="129" t="s">
        <v>1712</v>
      </c>
      <c r="M136" s="122" t="s">
        <v>1713</v>
      </c>
      <c r="N136" s="130">
        <v>0.85206804714333406</v>
      </c>
    </row>
    <row r="137" spans="1:14" x14ac:dyDescent="0.2">
      <c r="A137" s="365">
        <v>41661</v>
      </c>
      <c r="B137" s="123" t="s">
        <v>1801</v>
      </c>
      <c r="C137" s="124" t="s">
        <v>72</v>
      </c>
      <c r="D137" s="124" t="s">
        <v>1717</v>
      </c>
      <c r="E137" s="227">
        <v>3000</v>
      </c>
      <c r="F137" s="125">
        <v>4.5734705171223116</v>
      </c>
      <c r="G137" s="125">
        <v>5.3674944535890647</v>
      </c>
      <c r="H137" s="126">
        <v>558.91999999999996</v>
      </c>
      <c r="I137" s="123" t="s">
        <v>21</v>
      </c>
      <c r="J137" s="127" t="s">
        <v>1710</v>
      </c>
      <c r="K137" s="128" t="s">
        <v>1720</v>
      </c>
      <c r="L137" s="129" t="s">
        <v>1712</v>
      </c>
      <c r="M137" s="122" t="s">
        <v>1713</v>
      </c>
      <c r="N137" s="130">
        <v>0.85206804714333406</v>
      </c>
    </row>
    <row r="138" spans="1:14" x14ac:dyDescent="0.2">
      <c r="A138" s="365">
        <v>41661</v>
      </c>
      <c r="B138" s="123" t="s">
        <v>1802</v>
      </c>
      <c r="C138" s="131" t="s">
        <v>351</v>
      </c>
      <c r="D138" s="124" t="s">
        <v>1717</v>
      </c>
      <c r="E138" s="227">
        <v>4700</v>
      </c>
      <c r="F138" s="125">
        <v>7.1651038101582882</v>
      </c>
      <c r="G138" s="125">
        <v>8.4090746439562025</v>
      </c>
      <c r="H138" s="126">
        <v>558.91999999999996</v>
      </c>
      <c r="I138" s="123" t="s">
        <v>21</v>
      </c>
      <c r="J138" s="127" t="s">
        <v>1710</v>
      </c>
      <c r="K138" s="128" t="s">
        <v>1720</v>
      </c>
      <c r="L138" s="129" t="s">
        <v>1712</v>
      </c>
      <c r="M138" s="122" t="s">
        <v>1713</v>
      </c>
      <c r="N138" s="130">
        <v>0.85206804714333406</v>
      </c>
    </row>
    <row r="139" spans="1:14" x14ac:dyDescent="0.2">
      <c r="A139" s="365">
        <v>41661</v>
      </c>
      <c r="B139" s="123" t="s">
        <v>383</v>
      </c>
      <c r="C139" s="124" t="s">
        <v>18</v>
      </c>
      <c r="D139" s="124" t="s">
        <v>1717</v>
      </c>
      <c r="E139" s="227">
        <v>2700</v>
      </c>
      <c r="F139" s="125">
        <v>4.1161234654100802</v>
      </c>
      <c r="G139" s="125">
        <v>4.8307450082301582</v>
      </c>
      <c r="H139" s="126">
        <v>558.91999999999996</v>
      </c>
      <c r="I139" s="123" t="s">
        <v>12</v>
      </c>
      <c r="J139" s="127" t="s">
        <v>1710</v>
      </c>
      <c r="K139" s="128" t="s">
        <v>1718</v>
      </c>
      <c r="L139" s="129" t="s">
        <v>1712</v>
      </c>
      <c r="M139" s="122" t="s">
        <v>1713</v>
      </c>
      <c r="N139" s="130">
        <v>0.85206804714333406</v>
      </c>
    </row>
    <row r="140" spans="1:14" x14ac:dyDescent="0.2">
      <c r="A140" s="365">
        <v>41661</v>
      </c>
      <c r="B140" s="123" t="s">
        <v>384</v>
      </c>
      <c r="C140" s="124" t="s">
        <v>18</v>
      </c>
      <c r="D140" s="124" t="s">
        <v>1717</v>
      </c>
      <c r="E140" s="227">
        <v>2500</v>
      </c>
      <c r="F140" s="125">
        <v>3.8112254309352593</v>
      </c>
      <c r="G140" s="125">
        <v>4.4729120446575541</v>
      </c>
      <c r="H140" s="126">
        <v>558.91999999999996</v>
      </c>
      <c r="I140" s="123" t="s">
        <v>12</v>
      </c>
      <c r="J140" s="127" t="s">
        <v>1710</v>
      </c>
      <c r="K140" s="128" t="s">
        <v>1718</v>
      </c>
      <c r="L140" s="129" t="s">
        <v>1712</v>
      </c>
      <c r="M140" s="122" t="s">
        <v>1713</v>
      </c>
      <c r="N140" s="130">
        <v>0.85206804714333406</v>
      </c>
    </row>
    <row r="141" spans="1:14" x14ac:dyDescent="0.2">
      <c r="A141" s="365">
        <v>41661</v>
      </c>
      <c r="B141" s="123" t="s">
        <v>1803</v>
      </c>
      <c r="C141" s="124" t="s">
        <v>72</v>
      </c>
      <c r="D141" s="124" t="s">
        <v>1717</v>
      </c>
      <c r="E141" s="227">
        <v>3000</v>
      </c>
      <c r="F141" s="125">
        <v>4.5734705171223116</v>
      </c>
      <c r="G141" s="125">
        <v>5.3674944535890647</v>
      </c>
      <c r="H141" s="126">
        <v>558.91999999999996</v>
      </c>
      <c r="I141" s="123" t="s">
        <v>12</v>
      </c>
      <c r="J141" s="127" t="s">
        <v>1710</v>
      </c>
      <c r="K141" s="128" t="s">
        <v>1718</v>
      </c>
      <c r="L141" s="129" t="s">
        <v>1712</v>
      </c>
      <c r="M141" s="122" t="s">
        <v>1713</v>
      </c>
      <c r="N141" s="130">
        <v>0.85206804714333406</v>
      </c>
    </row>
    <row r="142" spans="1:14" x14ac:dyDescent="0.2">
      <c r="A142" s="365">
        <v>41661</v>
      </c>
      <c r="B142" s="123" t="s">
        <v>1804</v>
      </c>
      <c r="C142" s="124" t="s">
        <v>72</v>
      </c>
      <c r="D142" s="124" t="s">
        <v>1717</v>
      </c>
      <c r="E142" s="227">
        <v>5000</v>
      </c>
      <c r="F142" s="125">
        <v>7.6224508618705187</v>
      </c>
      <c r="G142" s="125">
        <v>8.9458240893151082</v>
      </c>
      <c r="H142" s="126">
        <v>558.91999999999996</v>
      </c>
      <c r="I142" s="123" t="s">
        <v>12</v>
      </c>
      <c r="J142" s="127" t="s">
        <v>1710</v>
      </c>
      <c r="K142" s="128" t="s">
        <v>1805</v>
      </c>
      <c r="L142" s="129" t="s">
        <v>1712</v>
      </c>
      <c r="M142" s="122" t="s">
        <v>1713</v>
      </c>
      <c r="N142" s="130">
        <v>0.85206804714333406</v>
      </c>
    </row>
    <row r="143" spans="1:14" x14ac:dyDescent="0.2">
      <c r="A143" s="365">
        <v>41661</v>
      </c>
      <c r="B143" s="123" t="s">
        <v>1806</v>
      </c>
      <c r="C143" s="131" t="s">
        <v>351</v>
      </c>
      <c r="D143" s="124" t="s">
        <v>1717</v>
      </c>
      <c r="E143" s="227">
        <v>2700</v>
      </c>
      <c r="F143" s="125">
        <v>4.1161234654100802</v>
      </c>
      <c r="G143" s="125">
        <v>4.8307450082301582</v>
      </c>
      <c r="H143" s="126">
        <v>558.91999999999996</v>
      </c>
      <c r="I143" s="123" t="s">
        <v>12</v>
      </c>
      <c r="J143" s="127" t="s">
        <v>1710</v>
      </c>
      <c r="K143" s="128" t="s">
        <v>1718</v>
      </c>
      <c r="L143" s="129" t="s">
        <v>1712</v>
      </c>
      <c r="M143" s="122" t="s">
        <v>1713</v>
      </c>
      <c r="N143" s="130">
        <v>0.85206804714333406</v>
      </c>
    </row>
    <row r="144" spans="1:14" x14ac:dyDescent="0.2">
      <c r="A144" s="365">
        <v>41662</v>
      </c>
      <c r="B144" s="123" t="s">
        <v>1748</v>
      </c>
      <c r="C144" s="131" t="s">
        <v>26</v>
      </c>
      <c r="D144" s="124" t="s">
        <v>1717</v>
      </c>
      <c r="E144" s="227">
        <v>2000</v>
      </c>
      <c r="F144" s="125">
        <v>3.0489803447482076</v>
      </c>
      <c r="G144" s="125">
        <v>3.5783296357260435</v>
      </c>
      <c r="H144" s="126">
        <v>558.91999999999996</v>
      </c>
      <c r="I144" s="123" t="s">
        <v>1722</v>
      </c>
      <c r="J144" s="127" t="s">
        <v>1710</v>
      </c>
      <c r="K144" s="128" t="s">
        <v>1807</v>
      </c>
      <c r="L144" s="129" t="s">
        <v>1712</v>
      </c>
      <c r="M144" s="122" t="s">
        <v>1713</v>
      </c>
      <c r="N144" s="130">
        <v>0.85206804714333395</v>
      </c>
    </row>
    <row r="145" spans="1:14" x14ac:dyDescent="0.2">
      <c r="A145" s="365">
        <v>41662</v>
      </c>
      <c r="B145" s="123" t="s">
        <v>1749</v>
      </c>
      <c r="C145" s="131" t="s">
        <v>26</v>
      </c>
      <c r="D145" s="124" t="s">
        <v>1717</v>
      </c>
      <c r="E145" s="227">
        <v>2000</v>
      </c>
      <c r="F145" s="125">
        <v>3.0489803447482076</v>
      </c>
      <c r="G145" s="125">
        <v>3.5783296357260435</v>
      </c>
      <c r="H145" s="126">
        <v>558.91999999999996</v>
      </c>
      <c r="I145" s="123" t="s">
        <v>1722</v>
      </c>
      <c r="J145" s="127" t="s">
        <v>1710</v>
      </c>
      <c r="K145" s="128" t="s">
        <v>1807</v>
      </c>
      <c r="L145" s="129" t="s">
        <v>1712</v>
      </c>
      <c r="M145" s="122" t="s">
        <v>1713</v>
      </c>
      <c r="N145" s="130">
        <v>0.85206804714333395</v>
      </c>
    </row>
    <row r="146" spans="1:14" x14ac:dyDescent="0.2">
      <c r="A146" s="365">
        <v>41662</v>
      </c>
      <c r="B146" s="123" t="s">
        <v>1750</v>
      </c>
      <c r="C146" s="131" t="s">
        <v>26</v>
      </c>
      <c r="D146" s="124" t="s">
        <v>1717</v>
      </c>
      <c r="E146" s="227">
        <v>2000</v>
      </c>
      <c r="F146" s="125">
        <v>3.0489803447482076</v>
      </c>
      <c r="G146" s="125">
        <v>3.5783296357260435</v>
      </c>
      <c r="H146" s="126">
        <v>558.91999999999996</v>
      </c>
      <c r="I146" s="123" t="s">
        <v>1722</v>
      </c>
      <c r="J146" s="127" t="s">
        <v>1710</v>
      </c>
      <c r="K146" s="128" t="s">
        <v>1807</v>
      </c>
      <c r="L146" s="129" t="s">
        <v>1712</v>
      </c>
      <c r="M146" s="122" t="s">
        <v>1713</v>
      </c>
      <c r="N146" s="130">
        <v>0.85206804714333395</v>
      </c>
    </row>
    <row r="147" spans="1:14" x14ac:dyDescent="0.2">
      <c r="A147" s="365">
        <v>41662</v>
      </c>
      <c r="B147" s="123" t="s">
        <v>357</v>
      </c>
      <c r="C147" s="124" t="s">
        <v>18</v>
      </c>
      <c r="D147" s="124" t="s">
        <v>1717</v>
      </c>
      <c r="E147" s="227">
        <v>3000</v>
      </c>
      <c r="F147" s="125">
        <v>4.5734705171223116</v>
      </c>
      <c r="G147" s="125">
        <v>5.3674944535890647</v>
      </c>
      <c r="H147" s="126">
        <v>558.91999999999996</v>
      </c>
      <c r="I147" s="123" t="s">
        <v>358</v>
      </c>
      <c r="J147" s="127" t="s">
        <v>1710</v>
      </c>
      <c r="K147" s="128" t="s">
        <v>1745</v>
      </c>
      <c r="L147" s="129" t="s">
        <v>1712</v>
      </c>
      <c r="M147" s="122" t="s">
        <v>1713</v>
      </c>
      <c r="N147" s="130">
        <v>0.85206804714333406</v>
      </c>
    </row>
    <row r="148" spans="1:14" x14ac:dyDescent="0.2">
      <c r="A148" s="365">
        <v>41662</v>
      </c>
      <c r="B148" s="123" t="s">
        <v>379</v>
      </c>
      <c r="C148" s="124" t="s">
        <v>18</v>
      </c>
      <c r="D148" s="123" t="s">
        <v>15</v>
      </c>
      <c r="E148" s="227">
        <v>1200</v>
      </c>
      <c r="F148" s="125">
        <v>1.8293882068489247</v>
      </c>
      <c r="G148" s="125">
        <v>2.1469977814356258</v>
      </c>
      <c r="H148" s="126">
        <v>558.91999999999996</v>
      </c>
      <c r="I148" s="123" t="s">
        <v>16</v>
      </c>
      <c r="J148" s="127" t="s">
        <v>1710</v>
      </c>
      <c r="K148" s="128" t="s">
        <v>1752</v>
      </c>
      <c r="L148" s="129" t="s">
        <v>1712</v>
      </c>
      <c r="M148" s="122" t="s">
        <v>1713</v>
      </c>
      <c r="N148" s="130">
        <v>0.85206804714333417</v>
      </c>
    </row>
    <row r="149" spans="1:14" x14ac:dyDescent="0.2">
      <c r="A149" s="365">
        <v>41662</v>
      </c>
      <c r="B149" s="123" t="s">
        <v>381</v>
      </c>
      <c r="C149" s="124" t="s">
        <v>18</v>
      </c>
      <c r="D149" s="124" t="s">
        <v>1717</v>
      </c>
      <c r="E149" s="227">
        <v>12550</v>
      </c>
      <c r="F149" s="125">
        <v>19.132351663295001</v>
      </c>
      <c r="G149" s="125">
        <v>22.454018464180923</v>
      </c>
      <c r="H149" s="126">
        <v>558.91999999999996</v>
      </c>
      <c r="I149" s="123" t="s">
        <v>21</v>
      </c>
      <c r="J149" s="127" t="s">
        <v>1710</v>
      </c>
      <c r="K149" s="128" t="s">
        <v>1720</v>
      </c>
      <c r="L149" s="129" t="s">
        <v>1712</v>
      </c>
      <c r="M149" s="122" t="s">
        <v>1713</v>
      </c>
      <c r="N149" s="130">
        <v>0.85206804714333395</v>
      </c>
    </row>
    <row r="150" spans="1:14" x14ac:dyDescent="0.2">
      <c r="A150" s="365">
        <v>41662</v>
      </c>
      <c r="B150" s="123" t="s">
        <v>299</v>
      </c>
      <c r="C150" s="124" t="s">
        <v>72</v>
      </c>
      <c r="D150" s="124" t="s">
        <v>1717</v>
      </c>
      <c r="E150" s="227">
        <v>5000</v>
      </c>
      <c r="F150" s="125">
        <v>7.6224508618705187</v>
      </c>
      <c r="G150" s="125">
        <v>8.9458240893151082</v>
      </c>
      <c r="H150" s="126">
        <v>558.91999999999996</v>
      </c>
      <c r="I150" s="123" t="s">
        <v>21</v>
      </c>
      <c r="J150" s="127" t="s">
        <v>1710</v>
      </c>
      <c r="K150" s="128" t="s">
        <v>1800</v>
      </c>
      <c r="L150" s="129" t="s">
        <v>1712</v>
      </c>
      <c r="M150" s="122" t="s">
        <v>1713</v>
      </c>
      <c r="N150" s="130">
        <v>0.85206804714333406</v>
      </c>
    </row>
    <row r="151" spans="1:14" x14ac:dyDescent="0.2">
      <c r="A151" s="365">
        <v>41662</v>
      </c>
      <c r="B151" s="123" t="s">
        <v>225</v>
      </c>
      <c r="C151" s="124" t="s">
        <v>72</v>
      </c>
      <c r="D151" s="124" t="s">
        <v>1717</v>
      </c>
      <c r="E151" s="227">
        <v>3000</v>
      </c>
      <c r="F151" s="125">
        <v>4.5734705171223116</v>
      </c>
      <c r="G151" s="125">
        <v>5.3674944535890647</v>
      </c>
      <c r="H151" s="126">
        <v>558.91999999999996</v>
      </c>
      <c r="I151" s="123" t="s">
        <v>21</v>
      </c>
      <c r="J151" s="127" t="s">
        <v>1710</v>
      </c>
      <c r="K151" s="128" t="s">
        <v>1720</v>
      </c>
      <c r="L151" s="129" t="s">
        <v>1712</v>
      </c>
      <c r="M151" s="122" t="s">
        <v>1713</v>
      </c>
      <c r="N151" s="130">
        <v>0.85206804714333406</v>
      </c>
    </row>
    <row r="152" spans="1:14" x14ac:dyDescent="0.2">
      <c r="A152" s="365">
        <v>41662</v>
      </c>
      <c r="B152" s="123" t="s">
        <v>386</v>
      </c>
      <c r="C152" s="131" t="s">
        <v>351</v>
      </c>
      <c r="D152" s="124" t="s">
        <v>1717</v>
      </c>
      <c r="E152" s="227">
        <v>9850</v>
      </c>
      <c r="F152" s="125">
        <v>15.016228197884923</v>
      </c>
      <c r="G152" s="125">
        <v>17.623273455950763</v>
      </c>
      <c r="H152" s="126">
        <v>558.91999999999996</v>
      </c>
      <c r="I152" s="123" t="s">
        <v>21</v>
      </c>
      <c r="J152" s="127" t="s">
        <v>1710</v>
      </c>
      <c r="K152" s="128" t="s">
        <v>1720</v>
      </c>
      <c r="L152" s="129" t="s">
        <v>1712</v>
      </c>
      <c r="M152" s="122" t="s">
        <v>1713</v>
      </c>
      <c r="N152" s="130">
        <v>0.85206804714333406</v>
      </c>
    </row>
    <row r="153" spans="1:14" x14ac:dyDescent="0.2">
      <c r="A153" s="365">
        <v>41662</v>
      </c>
      <c r="B153" s="123" t="s">
        <v>346</v>
      </c>
      <c r="C153" s="124" t="s">
        <v>18</v>
      </c>
      <c r="D153" s="124" t="s">
        <v>1717</v>
      </c>
      <c r="E153" s="227">
        <v>1500</v>
      </c>
      <c r="F153" s="125">
        <v>2.2867352585611558</v>
      </c>
      <c r="G153" s="125">
        <v>2.6837472267945324</v>
      </c>
      <c r="H153" s="126">
        <v>558.91999999999996</v>
      </c>
      <c r="I153" s="123" t="s">
        <v>12</v>
      </c>
      <c r="J153" s="127" t="s">
        <v>1710</v>
      </c>
      <c r="K153" s="128" t="s">
        <v>1718</v>
      </c>
      <c r="L153" s="129" t="s">
        <v>1712</v>
      </c>
      <c r="M153" s="122" t="s">
        <v>1713</v>
      </c>
      <c r="N153" s="130">
        <v>0.85206804714333406</v>
      </c>
    </row>
    <row r="154" spans="1:14" x14ac:dyDescent="0.2">
      <c r="A154" s="365">
        <v>41662</v>
      </c>
      <c r="B154" s="123" t="s">
        <v>225</v>
      </c>
      <c r="C154" s="124" t="s">
        <v>72</v>
      </c>
      <c r="D154" s="124" t="s">
        <v>1717</v>
      </c>
      <c r="E154" s="227">
        <v>3000</v>
      </c>
      <c r="F154" s="125">
        <v>4.5734705171223116</v>
      </c>
      <c r="G154" s="125">
        <v>5.3674944535890647</v>
      </c>
      <c r="H154" s="126">
        <v>558.91999999999996</v>
      </c>
      <c r="I154" s="123" t="s">
        <v>12</v>
      </c>
      <c r="J154" s="127" t="s">
        <v>1710</v>
      </c>
      <c r="K154" s="128" t="s">
        <v>1718</v>
      </c>
      <c r="L154" s="129" t="s">
        <v>1712</v>
      </c>
      <c r="M154" s="122" t="s">
        <v>1713</v>
      </c>
      <c r="N154" s="130">
        <v>0.85206804714333406</v>
      </c>
    </row>
    <row r="155" spans="1:14" x14ac:dyDescent="0.2">
      <c r="A155" s="365">
        <v>41662</v>
      </c>
      <c r="B155" s="123" t="s">
        <v>299</v>
      </c>
      <c r="C155" s="124" t="s">
        <v>72</v>
      </c>
      <c r="D155" s="124" t="s">
        <v>1717</v>
      </c>
      <c r="E155" s="227">
        <v>5000</v>
      </c>
      <c r="F155" s="125">
        <v>7.6224508618705187</v>
      </c>
      <c r="G155" s="125">
        <v>8.9458240893151082</v>
      </c>
      <c r="H155" s="126">
        <v>558.91999999999996</v>
      </c>
      <c r="I155" s="123" t="s">
        <v>12</v>
      </c>
      <c r="J155" s="127" t="s">
        <v>1710</v>
      </c>
      <c r="K155" s="128" t="s">
        <v>1805</v>
      </c>
      <c r="L155" s="129" t="s">
        <v>1712</v>
      </c>
      <c r="M155" s="122" t="s">
        <v>1713</v>
      </c>
      <c r="N155" s="130">
        <v>0.85206804714333406</v>
      </c>
    </row>
    <row r="156" spans="1:14" x14ac:dyDescent="0.2">
      <c r="A156" s="365">
        <v>41662</v>
      </c>
      <c r="B156" s="123" t="s">
        <v>386</v>
      </c>
      <c r="C156" s="131" t="s">
        <v>351</v>
      </c>
      <c r="D156" s="124" t="s">
        <v>1717</v>
      </c>
      <c r="E156" s="227">
        <v>2600</v>
      </c>
      <c r="F156" s="125">
        <v>3.9636744481726698</v>
      </c>
      <c r="G156" s="125">
        <v>4.6518285264438566</v>
      </c>
      <c r="H156" s="126">
        <v>558.91999999999996</v>
      </c>
      <c r="I156" s="123" t="s">
        <v>12</v>
      </c>
      <c r="J156" s="127" t="s">
        <v>1710</v>
      </c>
      <c r="K156" s="128" t="s">
        <v>1718</v>
      </c>
      <c r="L156" s="129" t="s">
        <v>1712</v>
      </c>
      <c r="M156" s="122" t="s">
        <v>1713</v>
      </c>
      <c r="N156" s="130">
        <v>0.85206804714333395</v>
      </c>
    </row>
    <row r="157" spans="1:14" x14ac:dyDescent="0.2">
      <c r="A157" s="365">
        <v>41662</v>
      </c>
      <c r="B157" s="123" t="s">
        <v>346</v>
      </c>
      <c r="C157" s="124" t="s">
        <v>18</v>
      </c>
      <c r="D157" s="124" t="s">
        <v>1717</v>
      </c>
      <c r="E157" s="227">
        <v>4000</v>
      </c>
      <c r="F157" s="125">
        <v>6.0979606894964151</v>
      </c>
      <c r="G157" s="125">
        <v>7.1566592714520869</v>
      </c>
      <c r="H157" s="126">
        <v>558.91999999999996</v>
      </c>
      <c r="I157" s="123" t="s">
        <v>12</v>
      </c>
      <c r="J157" s="127" t="s">
        <v>1710</v>
      </c>
      <c r="K157" s="128" t="s">
        <v>1718</v>
      </c>
      <c r="L157" s="129" t="s">
        <v>1712</v>
      </c>
      <c r="M157" s="122" t="s">
        <v>1713</v>
      </c>
      <c r="N157" s="130">
        <v>0.85206804714333395</v>
      </c>
    </row>
    <row r="158" spans="1:14" x14ac:dyDescent="0.2">
      <c r="A158" s="365">
        <v>41663</v>
      </c>
      <c r="B158" s="123" t="s">
        <v>346</v>
      </c>
      <c r="C158" s="124" t="s">
        <v>18</v>
      </c>
      <c r="D158" s="123" t="s">
        <v>15</v>
      </c>
      <c r="E158" s="227">
        <v>1200</v>
      </c>
      <c r="F158" s="125">
        <v>1.8293882068489247</v>
      </c>
      <c r="G158" s="125">
        <v>2.1469977814356258</v>
      </c>
      <c r="H158" s="126">
        <v>558.91999999999996</v>
      </c>
      <c r="I158" s="123" t="s">
        <v>16</v>
      </c>
      <c r="J158" s="127" t="s">
        <v>1710</v>
      </c>
      <c r="K158" s="128" t="s">
        <v>1752</v>
      </c>
      <c r="L158" s="129" t="s">
        <v>1712</v>
      </c>
      <c r="M158" s="122" t="s">
        <v>1713</v>
      </c>
      <c r="N158" s="130">
        <v>0.85206804714333417</v>
      </c>
    </row>
    <row r="159" spans="1:14" x14ac:dyDescent="0.2">
      <c r="A159" s="365">
        <v>41663</v>
      </c>
      <c r="B159" s="123" t="s">
        <v>346</v>
      </c>
      <c r="C159" s="124" t="s">
        <v>18</v>
      </c>
      <c r="D159" s="124" t="s">
        <v>1717</v>
      </c>
      <c r="E159" s="227">
        <v>3000</v>
      </c>
      <c r="F159" s="125">
        <v>4.5734705171223116</v>
      </c>
      <c r="G159" s="125">
        <v>5.3674944535890647</v>
      </c>
      <c r="H159" s="126">
        <v>558.91999999999996</v>
      </c>
      <c r="I159" s="123" t="s">
        <v>358</v>
      </c>
      <c r="J159" s="127" t="s">
        <v>1710</v>
      </c>
      <c r="K159" s="128" t="s">
        <v>1745</v>
      </c>
      <c r="L159" s="129" t="s">
        <v>1712</v>
      </c>
      <c r="M159" s="122" t="s">
        <v>1713</v>
      </c>
      <c r="N159" s="130">
        <v>0.85206804714333406</v>
      </c>
    </row>
    <row r="160" spans="1:14" x14ac:dyDescent="0.2">
      <c r="A160" s="365">
        <v>41663</v>
      </c>
      <c r="B160" s="123" t="s">
        <v>346</v>
      </c>
      <c r="C160" s="124" t="s">
        <v>18</v>
      </c>
      <c r="D160" s="124" t="s">
        <v>1717</v>
      </c>
      <c r="E160" s="227">
        <v>5600</v>
      </c>
      <c r="F160" s="125">
        <v>8.5371449652949813</v>
      </c>
      <c r="G160" s="125">
        <v>10.019322980032921</v>
      </c>
      <c r="H160" s="126">
        <v>558.91999999999996</v>
      </c>
      <c r="I160" s="123" t="s">
        <v>21</v>
      </c>
      <c r="J160" s="127" t="s">
        <v>1710</v>
      </c>
      <c r="K160" s="128" t="s">
        <v>1720</v>
      </c>
      <c r="L160" s="129" t="s">
        <v>1712</v>
      </c>
      <c r="M160" s="122" t="s">
        <v>1713</v>
      </c>
      <c r="N160" s="130">
        <v>0.85206804714333406</v>
      </c>
    </row>
    <row r="161" spans="1:14" x14ac:dyDescent="0.2">
      <c r="A161" s="365">
        <v>41663</v>
      </c>
      <c r="B161" s="123" t="s">
        <v>299</v>
      </c>
      <c r="C161" s="124" t="s">
        <v>72</v>
      </c>
      <c r="D161" s="124" t="s">
        <v>1717</v>
      </c>
      <c r="E161" s="227">
        <v>5000</v>
      </c>
      <c r="F161" s="125">
        <v>7.6224508618705187</v>
      </c>
      <c r="G161" s="125">
        <v>8.9458240893151082</v>
      </c>
      <c r="H161" s="126">
        <v>558.91999999999996</v>
      </c>
      <c r="I161" s="123" t="s">
        <v>21</v>
      </c>
      <c r="J161" s="127" t="s">
        <v>1710</v>
      </c>
      <c r="K161" s="128" t="s">
        <v>1800</v>
      </c>
      <c r="L161" s="129" t="s">
        <v>1712</v>
      </c>
      <c r="M161" s="122" t="s">
        <v>1713</v>
      </c>
      <c r="N161" s="130">
        <v>0.85206804714333406</v>
      </c>
    </row>
    <row r="162" spans="1:14" x14ac:dyDescent="0.2">
      <c r="A162" s="365">
        <v>41663</v>
      </c>
      <c r="B162" s="123" t="s">
        <v>225</v>
      </c>
      <c r="C162" s="124" t="s">
        <v>72</v>
      </c>
      <c r="D162" s="124" t="s">
        <v>1717</v>
      </c>
      <c r="E162" s="227">
        <v>3000</v>
      </c>
      <c r="F162" s="125">
        <v>4.5734705171223116</v>
      </c>
      <c r="G162" s="125">
        <v>5.3674944535890647</v>
      </c>
      <c r="H162" s="126">
        <v>558.91999999999996</v>
      </c>
      <c r="I162" s="123" t="s">
        <v>21</v>
      </c>
      <c r="J162" s="127" t="s">
        <v>1710</v>
      </c>
      <c r="K162" s="128" t="s">
        <v>1720</v>
      </c>
      <c r="L162" s="129" t="s">
        <v>1712</v>
      </c>
      <c r="M162" s="122" t="s">
        <v>1713</v>
      </c>
      <c r="N162" s="130">
        <v>0.85206804714333406</v>
      </c>
    </row>
    <row r="163" spans="1:14" x14ac:dyDescent="0.2">
      <c r="A163" s="365">
        <v>41663</v>
      </c>
      <c r="B163" s="123" t="s">
        <v>386</v>
      </c>
      <c r="C163" s="131" t="s">
        <v>351</v>
      </c>
      <c r="D163" s="124" t="s">
        <v>1717</v>
      </c>
      <c r="E163" s="227">
        <v>3550</v>
      </c>
      <c r="F163" s="125">
        <v>5.4119401119280681</v>
      </c>
      <c r="G163" s="125">
        <v>6.3515351034137266</v>
      </c>
      <c r="H163" s="126">
        <v>558.91999999999996</v>
      </c>
      <c r="I163" s="123" t="s">
        <v>21</v>
      </c>
      <c r="J163" s="127" t="s">
        <v>1710</v>
      </c>
      <c r="K163" s="128" t="s">
        <v>1720</v>
      </c>
      <c r="L163" s="129" t="s">
        <v>1712</v>
      </c>
      <c r="M163" s="122" t="s">
        <v>1713</v>
      </c>
      <c r="N163" s="130">
        <v>0.85206804714333406</v>
      </c>
    </row>
    <row r="164" spans="1:14" x14ac:dyDescent="0.2">
      <c r="A164" s="365">
        <v>41663</v>
      </c>
      <c r="B164" s="123" t="s">
        <v>346</v>
      </c>
      <c r="C164" s="124" t="s">
        <v>18</v>
      </c>
      <c r="D164" s="124" t="s">
        <v>1717</v>
      </c>
      <c r="E164" s="227">
        <v>4000</v>
      </c>
      <c r="F164" s="125">
        <v>6.0979606894964151</v>
      </c>
      <c r="G164" s="125">
        <v>7.1566592714520869</v>
      </c>
      <c r="H164" s="126">
        <v>558.91999999999996</v>
      </c>
      <c r="I164" s="123" t="s">
        <v>12</v>
      </c>
      <c r="J164" s="127" t="s">
        <v>1710</v>
      </c>
      <c r="K164" s="128" t="s">
        <v>1718</v>
      </c>
      <c r="L164" s="129" t="s">
        <v>1712</v>
      </c>
      <c r="M164" s="122" t="s">
        <v>1713</v>
      </c>
      <c r="N164" s="130">
        <v>0.85206804714333395</v>
      </c>
    </row>
    <row r="165" spans="1:14" x14ac:dyDescent="0.2">
      <c r="A165" s="365">
        <v>41663</v>
      </c>
      <c r="B165" s="123" t="s">
        <v>225</v>
      </c>
      <c r="C165" s="124" t="s">
        <v>72</v>
      </c>
      <c r="D165" s="124" t="s">
        <v>1717</v>
      </c>
      <c r="E165" s="227">
        <v>3000</v>
      </c>
      <c r="F165" s="125">
        <v>4.5734705171223116</v>
      </c>
      <c r="G165" s="125">
        <v>5.3674944535890647</v>
      </c>
      <c r="H165" s="126">
        <v>558.91999999999996</v>
      </c>
      <c r="I165" s="123" t="s">
        <v>12</v>
      </c>
      <c r="J165" s="127" t="s">
        <v>1710</v>
      </c>
      <c r="K165" s="128" t="s">
        <v>1718</v>
      </c>
      <c r="L165" s="129" t="s">
        <v>1712</v>
      </c>
      <c r="M165" s="122" t="s">
        <v>1713</v>
      </c>
      <c r="N165" s="130">
        <v>0.85206804714333406</v>
      </c>
    </row>
    <row r="166" spans="1:14" x14ac:dyDescent="0.2">
      <c r="A166" s="365">
        <v>41663</v>
      </c>
      <c r="B166" s="123" t="s">
        <v>299</v>
      </c>
      <c r="C166" s="124" t="s">
        <v>72</v>
      </c>
      <c r="D166" s="124" t="s">
        <v>1717</v>
      </c>
      <c r="E166" s="227">
        <v>5000</v>
      </c>
      <c r="F166" s="125">
        <v>7.6224508618705187</v>
      </c>
      <c r="G166" s="125">
        <v>8.9458240893151082</v>
      </c>
      <c r="H166" s="126">
        <v>558.91999999999996</v>
      </c>
      <c r="I166" s="123" t="s">
        <v>12</v>
      </c>
      <c r="J166" s="127" t="s">
        <v>1710</v>
      </c>
      <c r="K166" s="128" t="s">
        <v>1805</v>
      </c>
      <c r="L166" s="129" t="s">
        <v>1712</v>
      </c>
      <c r="M166" s="122" t="s">
        <v>1713</v>
      </c>
      <c r="N166" s="130">
        <v>0.85206804714333406</v>
      </c>
    </row>
    <row r="167" spans="1:14" x14ac:dyDescent="0.2">
      <c r="A167" s="365">
        <v>41663</v>
      </c>
      <c r="B167" s="123" t="s">
        <v>386</v>
      </c>
      <c r="C167" s="131" t="s">
        <v>351</v>
      </c>
      <c r="D167" s="124" t="s">
        <v>1717</v>
      </c>
      <c r="E167" s="227">
        <v>2650</v>
      </c>
      <c r="F167" s="125">
        <v>4.039898956791375</v>
      </c>
      <c r="G167" s="125">
        <v>4.7412867673370078</v>
      </c>
      <c r="H167" s="126">
        <v>558.91999999999996</v>
      </c>
      <c r="I167" s="123" t="s">
        <v>12</v>
      </c>
      <c r="J167" s="127" t="s">
        <v>1710</v>
      </c>
      <c r="K167" s="128" t="s">
        <v>1718</v>
      </c>
      <c r="L167" s="129" t="s">
        <v>1712</v>
      </c>
      <c r="M167" s="122" t="s">
        <v>1713</v>
      </c>
      <c r="N167" s="130">
        <v>0.85206804714333395</v>
      </c>
    </row>
    <row r="168" spans="1:14" x14ac:dyDescent="0.2">
      <c r="A168" s="365">
        <v>41664</v>
      </c>
      <c r="B168" s="123" t="s">
        <v>346</v>
      </c>
      <c r="C168" s="124" t="s">
        <v>18</v>
      </c>
      <c r="D168" s="124" t="s">
        <v>1717</v>
      </c>
      <c r="E168" s="227">
        <v>3000</v>
      </c>
      <c r="F168" s="125">
        <v>4.5734705171223116</v>
      </c>
      <c r="G168" s="125">
        <v>5.3674944535890647</v>
      </c>
      <c r="H168" s="126">
        <v>558.91999999999996</v>
      </c>
      <c r="I168" s="123" t="s">
        <v>358</v>
      </c>
      <c r="J168" s="127" t="s">
        <v>1710</v>
      </c>
      <c r="K168" s="128" t="s">
        <v>1745</v>
      </c>
      <c r="L168" s="129" t="s">
        <v>1712</v>
      </c>
      <c r="M168" s="122" t="s">
        <v>1713</v>
      </c>
      <c r="N168" s="130">
        <v>0.85206804714333406</v>
      </c>
    </row>
    <row r="169" spans="1:14" x14ac:dyDescent="0.2">
      <c r="A169" s="365">
        <v>41664</v>
      </c>
      <c r="B169" s="123" t="s">
        <v>346</v>
      </c>
      <c r="C169" s="124" t="s">
        <v>18</v>
      </c>
      <c r="D169" s="124" t="s">
        <v>1717</v>
      </c>
      <c r="E169" s="227">
        <v>900</v>
      </c>
      <c r="F169" s="125">
        <v>1.3720411551366933</v>
      </c>
      <c r="G169" s="125">
        <v>1.6102483360767195</v>
      </c>
      <c r="H169" s="126">
        <v>558.91999999999996</v>
      </c>
      <c r="I169" s="123" t="s">
        <v>21</v>
      </c>
      <c r="J169" s="127" t="s">
        <v>1710</v>
      </c>
      <c r="K169" s="128" t="s">
        <v>1720</v>
      </c>
      <c r="L169" s="129" t="s">
        <v>1712</v>
      </c>
      <c r="M169" s="122" t="s">
        <v>1713</v>
      </c>
      <c r="N169" s="130">
        <v>0.85206804714333395</v>
      </c>
    </row>
    <row r="170" spans="1:14" x14ac:dyDescent="0.2">
      <c r="A170" s="365">
        <v>41664</v>
      </c>
      <c r="B170" s="123" t="s">
        <v>225</v>
      </c>
      <c r="C170" s="124" t="s">
        <v>72</v>
      </c>
      <c r="D170" s="124" t="s">
        <v>1717</v>
      </c>
      <c r="E170" s="227">
        <v>3000</v>
      </c>
      <c r="F170" s="125">
        <v>4.5734705171223116</v>
      </c>
      <c r="G170" s="125">
        <v>5.3674944535890647</v>
      </c>
      <c r="H170" s="126">
        <v>558.91999999999996</v>
      </c>
      <c r="I170" s="123" t="s">
        <v>21</v>
      </c>
      <c r="J170" s="127" t="s">
        <v>1710</v>
      </c>
      <c r="K170" s="128" t="s">
        <v>1720</v>
      </c>
      <c r="L170" s="129" t="s">
        <v>1712</v>
      </c>
      <c r="M170" s="122" t="s">
        <v>1713</v>
      </c>
      <c r="N170" s="130">
        <v>0.85206804714333406</v>
      </c>
    </row>
    <row r="171" spans="1:14" x14ac:dyDescent="0.2">
      <c r="A171" s="365">
        <v>41664</v>
      </c>
      <c r="B171" s="123" t="s">
        <v>1757</v>
      </c>
      <c r="C171" s="124" t="s">
        <v>18</v>
      </c>
      <c r="D171" s="124" t="s">
        <v>1717</v>
      </c>
      <c r="E171" s="227">
        <v>7500</v>
      </c>
      <c r="F171" s="125">
        <v>11.433676292805778</v>
      </c>
      <c r="G171" s="125">
        <v>13.418736133972663</v>
      </c>
      <c r="H171" s="126">
        <v>558.91999999999996</v>
      </c>
      <c r="I171" s="123" t="s">
        <v>21</v>
      </c>
      <c r="J171" s="127" t="s">
        <v>1710</v>
      </c>
      <c r="K171" s="128" t="s">
        <v>1720</v>
      </c>
      <c r="L171" s="129" t="s">
        <v>1712</v>
      </c>
      <c r="M171" s="122" t="s">
        <v>1713</v>
      </c>
      <c r="N171" s="130">
        <v>0.85206804714333395</v>
      </c>
    </row>
    <row r="172" spans="1:14" x14ac:dyDescent="0.2">
      <c r="A172" s="365">
        <v>41664</v>
      </c>
      <c r="B172" s="123" t="s">
        <v>346</v>
      </c>
      <c r="C172" s="124" t="s">
        <v>18</v>
      </c>
      <c r="D172" s="124" t="s">
        <v>1717</v>
      </c>
      <c r="E172" s="227">
        <v>2100</v>
      </c>
      <c r="F172" s="125">
        <v>3.201429361985618</v>
      </c>
      <c r="G172" s="125">
        <v>3.7572461175123455</v>
      </c>
      <c r="H172" s="126">
        <v>558.91999999999996</v>
      </c>
      <c r="I172" s="123" t="s">
        <v>12</v>
      </c>
      <c r="J172" s="127" t="s">
        <v>1710</v>
      </c>
      <c r="K172" s="128" t="s">
        <v>1718</v>
      </c>
      <c r="L172" s="129" t="s">
        <v>1712</v>
      </c>
      <c r="M172" s="122" t="s">
        <v>1713</v>
      </c>
      <c r="N172" s="130">
        <v>0.85206804714333406</v>
      </c>
    </row>
    <row r="173" spans="1:14" x14ac:dyDescent="0.2">
      <c r="A173" s="365">
        <v>41664</v>
      </c>
      <c r="B173" s="123" t="s">
        <v>225</v>
      </c>
      <c r="C173" s="124" t="s">
        <v>72</v>
      </c>
      <c r="D173" s="124" t="s">
        <v>1717</v>
      </c>
      <c r="E173" s="227">
        <v>3000</v>
      </c>
      <c r="F173" s="125">
        <v>4.5734705171223116</v>
      </c>
      <c r="G173" s="125">
        <v>5.3674944535890647</v>
      </c>
      <c r="H173" s="126">
        <v>558.91999999999996</v>
      </c>
      <c r="I173" s="123" t="s">
        <v>12</v>
      </c>
      <c r="J173" s="127" t="s">
        <v>1710</v>
      </c>
      <c r="K173" s="128" t="s">
        <v>1718</v>
      </c>
      <c r="L173" s="129" t="s">
        <v>1712</v>
      </c>
      <c r="M173" s="122" t="s">
        <v>1713</v>
      </c>
      <c r="N173" s="130">
        <v>0.85206804714333406</v>
      </c>
    </row>
    <row r="174" spans="1:14" x14ac:dyDescent="0.2">
      <c r="A174" s="365">
        <v>41664</v>
      </c>
      <c r="B174" s="123" t="s">
        <v>299</v>
      </c>
      <c r="C174" s="124" t="s">
        <v>72</v>
      </c>
      <c r="D174" s="124" t="s">
        <v>1717</v>
      </c>
      <c r="E174" s="227">
        <v>5000</v>
      </c>
      <c r="F174" s="125">
        <v>7.6224508618705187</v>
      </c>
      <c r="G174" s="125">
        <v>8.9458240893151082</v>
      </c>
      <c r="H174" s="126">
        <v>558.91999999999996</v>
      </c>
      <c r="I174" s="123" t="s">
        <v>12</v>
      </c>
      <c r="J174" s="127" t="s">
        <v>1710</v>
      </c>
      <c r="K174" s="128" t="s">
        <v>1805</v>
      </c>
      <c r="L174" s="129" t="s">
        <v>1712</v>
      </c>
      <c r="M174" s="122" t="s">
        <v>1713</v>
      </c>
      <c r="N174" s="130">
        <v>0.85206804714333406</v>
      </c>
    </row>
    <row r="175" spans="1:14" x14ac:dyDescent="0.2">
      <c r="A175" s="365">
        <v>41664</v>
      </c>
      <c r="B175" s="123" t="s">
        <v>386</v>
      </c>
      <c r="C175" s="131" t="s">
        <v>351</v>
      </c>
      <c r="D175" s="124" t="s">
        <v>1717</v>
      </c>
      <c r="E175" s="227">
        <v>3100</v>
      </c>
      <c r="F175" s="125">
        <v>4.725919534359722</v>
      </c>
      <c r="G175" s="125">
        <v>5.5464109353753672</v>
      </c>
      <c r="H175" s="126">
        <v>558.91999999999996</v>
      </c>
      <c r="I175" s="123" t="s">
        <v>12</v>
      </c>
      <c r="J175" s="127" t="s">
        <v>1710</v>
      </c>
      <c r="K175" s="128" t="s">
        <v>1718</v>
      </c>
      <c r="L175" s="129" t="s">
        <v>1712</v>
      </c>
      <c r="M175" s="122" t="s">
        <v>1713</v>
      </c>
      <c r="N175" s="130">
        <v>0.85206804714333406</v>
      </c>
    </row>
    <row r="176" spans="1:14" x14ac:dyDescent="0.2">
      <c r="A176" s="365">
        <v>41665</v>
      </c>
      <c r="B176" s="123" t="s">
        <v>19</v>
      </c>
      <c r="C176" s="131" t="s">
        <v>19</v>
      </c>
      <c r="D176" s="123" t="s">
        <v>15</v>
      </c>
      <c r="E176" s="227">
        <v>580000</v>
      </c>
      <c r="F176" s="125">
        <v>884.20429997698022</v>
      </c>
      <c r="G176" s="125">
        <v>1037.7155943605526</v>
      </c>
      <c r="H176" s="126">
        <v>558.91999999999996</v>
      </c>
      <c r="I176" s="123" t="s">
        <v>16</v>
      </c>
      <c r="J176" s="127" t="s">
        <v>1710</v>
      </c>
      <c r="K176" s="128" t="s">
        <v>1752</v>
      </c>
      <c r="L176" s="129" t="s">
        <v>1712</v>
      </c>
      <c r="M176" s="122" t="s">
        <v>1713</v>
      </c>
      <c r="N176" s="130">
        <v>0.85206804714333406</v>
      </c>
    </row>
    <row r="177" spans="1:14" x14ac:dyDescent="0.2">
      <c r="A177" s="365">
        <v>41665</v>
      </c>
      <c r="B177" s="123" t="s">
        <v>346</v>
      </c>
      <c r="C177" s="124" t="s">
        <v>18</v>
      </c>
      <c r="D177" s="124" t="s">
        <v>1717</v>
      </c>
      <c r="E177" s="227">
        <v>1350</v>
      </c>
      <c r="F177" s="125">
        <v>2.0580617327050401</v>
      </c>
      <c r="G177" s="125">
        <v>2.4153725041150791</v>
      </c>
      <c r="H177" s="126">
        <v>558.91999999999996</v>
      </c>
      <c r="I177" s="123" t="s">
        <v>12</v>
      </c>
      <c r="J177" s="127" t="s">
        <v>1710</v>
      </c>
      <c r="K177" s="128" t="s">
        <v>1718</v>
      </c>
      <c r="L177" s="129" t="s">
        <v>1712</v>
      </c>
      <c r="M177" s="122" t="s">
        <v>1713</v>
      </c>
      <c r="N177" s="130">
        <v>0.85206804714333406</v>
      </c>
    </row>
    <row r="178" spans="1:14" x14ac:dyDescent="0.2">
      <c r="A178" s="365">
        <v>41665</v>
      </c>
      <c r="B178" s="123" t="s">
        <v>225</v>
      </c>
      <c r="C178" s="124" t="s">
        <v>72</v>
      </c>
      <c r="D178" s="124" t="s">
        <v>1717</v>
      </c>
      <c r="E178" s="227">
        <v>3000</v>
      </c>
      <c r="F178" s="125">
        <v>4.5734705171223116</v>
      </c>
      <c r="G178" s="125">
        <v>5.3674944535890647</v>
      </c>
      <c r="H178" s="126">
        <v>558.91999999999996</v>
      </c>
      <c r="I178" s="123" t="s">
        <v>12</v>
      </c>
      <c r="J178" s="127" t="s">
        <v>1710</v>
      </c>
      <c r="K178" s="128" t="s">
        <v>1718</v>
      </c>
      <c r="L178" s="129" t="s">
        <v>1712</v>
      </c>
      <c r="M178" s="122" t="s">
        <v>1713</v>
      </c>
      <c r="N178" s="130">
        <v>0.85206804714333406</v>
      </c>
    </row>
    <row r="179" spans="1:14" x14ac:dyDescent="0.2">
      <c r="A179" s="365">
        <v>41665</v>
      </c>
      <c r="B179" s="123" t="s">
        <v>386</v>
      </c>
      <c r="C179" s="131" t="s">
        <v>351</v>
      </c>
      <c r="D179" s="124" t="s">
        <v>1717</v>
      </c>
      <c r="E179" s="227">
        <v>1050</v>
      </c>
      <c r="F179" s="125">
        <v>1.600714680992809</v>
      </c>
      <c r="G179" s="125">
        <v>1.8786230587561727</v>
      </c>
      <c r="H179" s="126">
        <v>558.91999999999996</v>
      </c>
      <c r="I179" s="123" t="s">
        <v>12</v>
      </c>
      <c r="J179" s="127" t="s">
        <v>1710</v>
      </c>
      <c r="K179" s="128" t="s">
        <v>1718</v>
      </c>
      <c r="L179" s="129" t="s">
        <v>1712</v>
      </c>
      <c r="M179" s="122" t="s">
        <v>1713</v>
      </c>
      <c r="N179" s="130">
        <v>0.85206804714333406</v>
      </c>
    </row>
    <row r="180" spans="1:14" x14ac:dyDescent="0.2">
      <c r="A180" s="365">
        <v>41665</v>
      </c>
      <c r="B180" s="123" t="s">
        <v>1757</v>
      </c>
      <c r="C180" s="124" t="s">
        <v>18</v>
      </c>
      <c r="D180" s="124" t="s">
        <v>1717</v>
      </c>
      <c r="E180" s="227">
        <v>2500</v>
      </c>
      <c r="F180" s="125">
        <v>3.8112254309352593</v>
      </c>
      <c r="G180" s="125">
        <v>4.4729120446575541</v>
      </c>
      <c r="H180" s="126">
        <v>558.91999999999996</v>
      </c>
      <c r="I180" s="123" t="s">
        <v>12</v>
      </c>
      <c r="J180" s="127" t="s">
        <v>1710</v>
      </c>
      <c r="K180" s="128" t="s">
        <v>1718</v>
      </c>
      <c r="L180" s="129" t="s">
        <v>1712</v>
      </c>
      <c r="M180" s="122" t="s">
        <v>1713</v>
      </c>
      <c r="N180" s="130">
        <v>0.85206804714333406</v>
      </c>
    </row>
    <row r="181" spans="1:14" x14ac:dyDescent="0.2">
      <c r="A181" s="365">
        <v>41667</v>
      </c>
      <c r="B181" s="123" t="s">
        <v>26</v>
      </c>
      <c r="C181" s="131" t="s">
        <v>26</v>
      </c>
      <c r="D181" s="132" t="s">
        <v>10</v>
      </c>
      <c r="E181" s="227">
        <v>2000</v>
      </c>
      <c r="F181" s="125">
        <v>3.0489803447482076</v>
      </c>
      <c r="G181" s="125">
        <v>3.5783296357260435</v>
      </c>
      <c r="H181" s="126">
        <v>558.91999999999996</v>
      </c>
      <c r="I181" s="123" t="s">
        <v>1722</v>
      </c>
      <c r="J181" s="127" t="s">
        <v>1710</v>
      </c>
      <c r="K181" s="128" t="s">
        <v>1808</v>
      </c>
      <c r="L181" s="129" t="s">
        <v>1712</v>
      </c>
      <c r="M181" s="122" t="s">
        <v>1713</v>
      </c>
      <c r="N181" s="130">
        <v>0.85206804714333395</v>
      </c>
    </row>
    <row r="182" spans="1:14" x14ac:dyDescent="0.2">
      <c r="A182" s="365">
        <v>41667</v>
      </c>
      <c r="B182" s="123" t="s">
        <v>26</v>
      </c>
      <c r="C182" s="131" t="s">
        <v>26</v>
      </c>
      <c r="D182" s="123" t="s">
        <v>9</v>
      </c>
      <c r="E182" s="227">
        <v>3000</v>
      </c>
      <c r="F182" s="125">
        <v>4.5734705171223116</v>
      </c>
      <c r="G182" s="125">
        <v>5.3674944535890647</v>
      </c>
      <c r="H182" s="126">
        <v>558.91999999999996</v>
      </c>
      <c r="I182" s="123" t="s">
        <v>1722</v>
      </c>
      <c r="J182" s="127" t="s">
        <v>1710</v>
      </c>
      <c r="K182" s="128" t="s">
        <v>1808</v>
      </c>
      <c r="L182" s="129" t="s">
        <v>1712</v>
      </c>
      <c r="M182" s="122" t="s">
        <v>1713</v>
      </c>
      <c r="N182" s="130">
        <v>0.85206804714333406</v>
      </c>
    </row>
    <row r="183" spans="1:14" x14ac:dyDescent="0.2">
      <c r="A183" s="365">
        <v>41667</v>
      </c>
      <c r="B183" s="123" t="s">
        <v>26</v>
      </c>
      <c r="C183" s="131" t="s">
        <v>26</v>
      </c>
      <c r="D183" s="124" t="s">
        <v>11</v>
      </c>
      <c r="E183" s="227">
        <v>3000</v>
      </c>
      <c r="F183" s="125">
        <v>4.5734705171223116</v>
      </c>
      <c r="G183" s="125">
        <v>5.3674944535890647</v>
      </c>
      <c r="H183" s="126">
        <v>558.91999999999996</v>
      </c>
      <c r="I183" s="123" t="s">
        <v>1722</v>
      </c>
      <c r="J183" s="127" t="s">
        <v>1710</v>
      </c>
      <c r="K183" s="128" t="s">
        <v>1808</v>
      </c>
      <c r="L183" s="129" t="s">
        <v>1712</v>
      </c>
      <c r="M183" s="122" t="s">
        <v>1713</v>
      </c>
      <c r="N183" s="130">
        <v>0.85206804714333406</v>
      </c>
    </row>
    <row r="184" spans="1:14" x14ac:dyDescent="0.2">
      <c r="A184" s="365">
        <v>41667</v>
      </c>
      <c r="B184" s="123" t="s">
        <v>26</v>
      </c>
      <c r="C184" s="131" t="s">
        <v>26</v>
      </c>
      <c r="D184" s="124" t="s">
        <v>1717</v>
      </c>
      <c r="E184" s="227">
        <v>3000</v>
      </c>
      <c r="F184" s="125">
        <v>4.5734705171223116</v>
      </c>
      <c r="G184" s="125">
        <v>5.3674944535890647</v>
      </c>
      <c r="H184" s="126">
        <v>558.91999999999996</v>
      </c>
      <c r="I184" s="123" t="s">
        <v>1722</v>
      </c>
      <c r="J184" s="127" t="s">
        <v>1710</v>
      </c>
      <c r="K184" s="128" t="s">
        <v>1808</v>
      </c>
      <c r="L184" s="129" t="s">
        <v>1712</v>
      </c>
      <c r="M184" s="122" t="s">
        <v>1713</v>
      </c>
      <c r="N184" s="130">
        <v>0.85206804714333406</v>
      </c>
    </row>
    <row r="185" spans="1:14" x14ac:dyDescent="0.2">
      <c r="A185" s="365">
        <v>41667</v>
      </c>
      <c r="B185" s="123" t="s">
        <v>26</v>
      </c>
      <c r="C185" s="131" t="s">
        <v>26</v>
      </c>
      <c r="D185" s="124" t="s">
        <v>1717</v>
      </c>
      <c r="E185" s="227">
        <v>3000</v>
      </c>
      <c r="F185" s="125">
        <v>4.5734705171223116</v>
      </c>
      <c r="G185" s="125">
        <v>5.3674944535890647</v>
      </c>
      <c r="H185" s="126">
        <v>558.91999999999996</v>
      </c>
      <c r="I185" s="123" t="s">
        <v>1722</v>
      </c>
      <c r="J185" s="127" t="s">
        <v>1710</v>
      </c>
      <c r="K185" s="128" t="s">
        <v>1808</v>
      </c>
      <c r="L185" s="129" t="s">
        <v>1712</v>
      </c>
      <c r="M185" s="122" t="s">
        <v>1713</v>
      </c>
      <c r="N185" s="130">
        <v>0.85206804714333406</v>
      </c>
    </row>
    <row r="186" spans="1:14" x14ac:dyDescent="0.2">
      <c r="A186" s="365">
        <v>41667</v>
      </c>
      <c r="B186" s="123" t="s">
        <v>26</v>
      </c>
      <c r="C186" s="131" t="s">
        <v>26</v>
      </c>
      <c r="D186" s="124" t="s">
        <v>1717</v>
      </c>
      <c r="E186" s="227">
        <v>3000</v>
      </c>
      <c r="F186" s="125">
        <v>4.5734705171223116</v>
      </c>
      <c r="G186" s="125">
        <v>5.3674944535890647</v>
      </c>
      <c r="H186" s="126">
        <v>558.91999999999996</v>
      </c>
      <c r="I186" s="123" t="s">
        <v>1722</v>
      </c>
      <c r="J186" s="127" t="s">
        <v>1710</v>
      </c>
      <c r="K186" s="128" t="s">
        <v>1808</v>
      </c>
      <c r="L186" s="129" t="s">
        <v>1712</v>
      </c>
      <c r="M186" s="122" t="s">
        <v>1713</v>
      </c>
      <c r="N186" s="130">
        <v>0.85206804714333406</v>
      </c>
    </row>
    <row r="187" spans="1:14" x14ac:dyDescent="0.2">
      <c r="A187" s="365">
        <v>41667</v>
      </c>
      <c r="B187" s="123" t="s">
        <v>346</v>
      </c>
      <c r="C187" s="124" t="s">
        <v>18</v>
      </c>
      <c r="D187" s="124" t="s">
        <v>1717</v>
      </c>
      <c r="E187" s="227">
        <v>3000</v>
      </c>
      <c r="F187" s="125">
        <v>4.5734705171223116</v>
      </c>
      <c r="G187" s="125">
        <v>5.3674944535890647</v>
      </c>
      <c r="H187" s="126">
        <v>558.91999999999996</v>
      </c>
      <c r="I187" s="123" t="s">
        <v>358</v>
      </c>
      <c r="J187" s="127" t="s">
        <v>1710</v>
      </c>
      <c r="K187" s="128" t="s">
        <v>1745</v>
      </c>
      <c r="L187" s="129" t="s">
        <v>1712</v>
      </c>
      <c r="M187" s="122" t="s">
        <v>1713</v>
      </c>
      <c r="N187" s="130">
        <v>0.85206804714333406</v>
      </c>
    </row>
    <row r="188" spans="1:14" x14ac:dyDescent="0.2">
      <c r="A188" s="365">
        <v>41667</v>
      </c>
      <c r="B188" s="123" t="s">
        <v>346</v>
      </c>
      <c r="C188" s="124" t="s">
        <v>18</v>
      </c>
      <c r="D188" s="132" t="s">
        <v>10</v>
      </c>
      <c r="E188" s="227">
        <v>1000</v>
      </c>
      <c r="F188" s="125">
        <v>1.5244901723741038</v>
      </c>
      <c r="G188" s="125">
        <v>1.7891648178630217</v>
      </c>
      <c r="H188" s="126">
        <v>558.91999999999996</v>
      </c>
      <c r="I188" s="123" t="s">
        <v>20</v>
      </c>
      <c r="J188" s="127" t="s">
        <v>1710</v>
      </c>
      <c r="K188" s="128" t="s">
        <v>1779</v>
      </c>
      <c r="L188" s="129" t="s">
        <v>1712</v>
      </c>
      <c r="M188" s="122" t="s">
        <v>1713</v>
      </c>
      <c r="N188" s="130">
        <v>0.85206804714333395</v>
      </c>
    </row>
    <row r="189" spans="1:14" x14ac:dyDescent="0.2">
      <c r="A189" s="365">
        <v>41667</v>
      </c>
      <c r="B189" s="123" t="s">
        <v>346</v>
      </c>
      <c r="C189" s="124" t="s">
        <v>18</v>
      </c>
      <c r="D189" s="124" t="s">
        <v>1717</v>
      </c>
      <c r="E189" s="227">
        <v>1000</v>
      </c>
      <c r="F189" s="125">
        <v>1.5244901723741038</v>
      </c>
      <c r="G189" s="125">
        <v>1.7891648178630217</v>
      </c>
      <c r="H189" s="126">
        <v>558.91999999999996</v>
      </c>
      <c r="I189" s="123" t="s">
        <v>21</v>
      </c>
      <c r="J189" s="127" t="s">
        <v>1710</v>
      </c>
      <c r="K189" s="128" t="s">
        <v>1720</v>
      </c>
      <c r="L189" s="129" t="s">
        <v>1712</v>
      </c>
      <c r="M189" s="122" t="s">
        <v>1713</v>
      </c>
      <c r="N189" s="130">
        <v>0.85206804714333395</v>
      </c>
    </row>
    <row r="190" spans="1:14" x14ac:dyDescent="0.2">
      <c r="A190" s="365">
        <v>41667</v>
      </c>
      <c r="B190" s="123" t="s">
        <v>1757</v>
      </c>
      <c r="C190" s="124" t="s">
        <v>18</v>
      </c>
      <c r="D190" s="124" t="s">
        <v>1717</v>
      </c>
      <c r="E190" s="227">
        <v>4000</v>
      </c>
      <c r="F190" s="125">
        <v>6.0979606894964151</v>
      </c>
      <c r="G190" s="125">
        <v>7.1566592714520869</v>
      </c>
      <c r="H190" s="126">
        <v>558.91999999999996</v>
      </c>
      <c r="I190" s="123" t="s">
        <v>21</v>
      </c>
      <c r="J190" s="127" t="s">
        <v>1710</v>
      </c>
      <c r="K190" s="128" t="s">
        <v>1720</v>
      </c>
      <c r="L190" s="129" t="s">
        <v>1712</v>
      </c>
      <c r="M190" s="122" t="s">
        <v>1713</v>
      </c>
      <c r="N190" s="130">
        <v>0.85206804714333395</v>
      </c>
    </row>
    <row r="191" spans="1:14" x14ac:dyDescent="0.2">
      <c r="A191" s="365">
        <v>41667</v>
      </c>
      <c r="B191" s="123" t="s">
        <v>225</v>
      </c>
      <c r="C191" s="124" t="s">
        <v>72</v>
      </c>
      <c r="D191" s="124" t="s">
        <v>1717</v>
      </c>
      <c r="E191" s="227">
        <v>3000</v>
      </c>
      <c r="F191" s="125">
        <v>4.5734705171223116</v>
      </c>
      <c r="G191" s="125">
        <v>5.3674944535890647</v>
      </c>
      <c r="H191" s="126">
        <v>558.91999999999996</v>
      </c>
      <c r="I191" s="123" t="s">
        <v>21</v>
      </c>
      <c r="J191" s="127" t="s">
        <v>1710</v>
      </c>
      <c r="K191" s="128" t="s">
        <v>1720</v>
      </c>
      <c r="L191" s="129" t="s">
        <v>1712</v>
      </c>
      <c r="M191" s="122" t="s">
        <v>1713</v>
      </c>
      <c r="N191" s="130">
        <v>0.85206804714333406</v>
      </c>
    </row>
    <row r="192" spans="1:14" x14ac:dyDescent="0.2">
      <c r="A192" s="365">
        <v>41667</v>
      </c>
      <c r="B192" s="123" t="s">
        <v>299</v>
      </c>
      <c r="C192" s="124" t="s">
        <v>72</v>
      </c>
      <c r="D192" s="124" t="s">
        <v>1717</v>
      </c>
      <c r="E192" s="227">
        <v>5000</v>
      </c>
      <c r="F192" s="125">
        <v>7.6224508618705187</v>
      </c>
      <c r="G192" s="125">
        <v>8.9458240893151082</v>
      </c>
      <c r="H192" s="126">
        <v>558.91999999999996</v>
      </c>
      <c r="I192" s="123" t="s">
        <v>21</v>
      </c>
      <c r="J192" s="127" t="s">
        <v>1710</v>
      </c>
      <c r="K192" s="128" t="s">
        <v>1809</v>
      </c>
      <c r="L192" s="129" t="s">
        <v>1712</v>
      </c>
      <c r="M192" s="122" t="s">
        <v>1713</v>
      </c>
      <c r="N192" s="130">
        <v>0.85206804714333406</v>
      </c>
    </row>
    <row r="193" spans="1:14" x14ac:dyDescent="0.2">
      <c r="A193" s="365">
        <v>41667</v>
      </c>
      <c r="B193" s="123" t="s">
        <v>346</v>
      </c>
      <c r="C193" s="124" t="s">
        <v>18</v>
      </c>
      <c r="D193" s="124" t="s">
        <v>1717</v>
      </c>
      <c r="E193" s="227">
        <v>1700</v>
      </c>
      <c r="F193" s="125">
        <v>2.5916332930359767</v>
      </c>
      <c r="G193" s="125">
        <v>3.0415801903671369</v>
      </c>
      <c r="H193" s="126">
        <v>558.91999999999996</v>
      </c>
      <c r="I193" s="123" t="s">
        <v>12</v>
      </c>
      <c r="J193" s="127" t="s">
        <v>1710</v>
      </c>
      <c r="K193" s="128" t="s">
        <v>1718</v>
      </c>
      <c r="L193" s="129" t="s">
        <v>1712</v>
      </c>
      <c r="M193" s="122" t="s">
        <v>1713</v>
      </c>
      <c r="N193" s="130">
        <v>0.85206804714333406</v>
      </c>
    </row>
    <row r="194" spans="1:14" x14ac:dyDescent="0.2">
      <c r="A194" s="365">
        <v>41667</v>
      </c>
      <c r="B194" s="123" t="s">
        <v>1757</v>
      </c>
      <c r="C194" s="124" t="s">
        <v>18</v>
      </c>
      <c r="D194" s="124" t="s">
        <v>1717</v>
      </c>
      <c r="E194" s="227">
        <v>1500</v>
      </c>
      <c r="F194" s="125">
        <v>2.2867352585611558</v>
      </c>
      <c r="G194" s="125">
        <v>2.6837472267945324</v>
      </c>
      <c r="H194" s="126">
        <v>558.91999999999996</v>
      </c>
      <c r="I194" s="123" t="s">
        <v>12</v>
      </c>
      <c r="J194" s="127" t="s">
        <v>1710</v>
      </c>
      <c r="K194" s="128" t="s">
        <v>1718</v>
      </c>
      <c r="L194" s="129" t="s">
        <v>1712</v>
      </c>
      <c r="M194" s="122" t="s">
        <v>1713</v>
      </c>
      <c r="N194" s="130">
        <v>0.85206804714333406</v>
      </c>
    </row>
    <row r="195" spans="1:14" x14ac:dyDescent="0.2">
      <c r="A195" s="365">
        <v>41667</v>
      </c>
      <c r="B195" s="123" t="s">
        <v>225</v>
      </c>
      <c r="C195" s="124" t="s">
        <v>72</v>
      </c>
      <c r="D195" s="124" t="s">
        <v>1717</v>
      </c>
      <c r="E195" s="227">
        <v>3000</v>
      </c>
      <c r="F195" s="125">
        <v>4.5734705171223116</v>
      </c>
      <c r="G195" s="125">
        <v>5.3674944535890647</v>
      </c>
      <c r="H195" s="126">
        <v>558.91999999999996</v>
      </c>
      <c r="I195" s="123" t="s">
        <v>12</v>
      </c>
      <c r="J195" s="127" t="s">
        <v>1710</v>
      </c>
      <c r="K195" s="128" t="s">
        <v>1718</v>
      </c>
      <c r="L195" s="129" t="s">
        <v>1712</v>
      </c>
      <c r="M195" s="122" t="s">
        <v>1713</v>
      </c>
      <c r="N195" s="130">
        <v>0.85206804714333406</v>
      </c>
    </row>
    <row r="196" spans="1:14" x14ac:dyDescent="0.2">
      <c r="A196" s="365">
        <v>41667</v>
      </c>
      <c r="B196" s="123" t="s">
        <v>299</v>
      </c>
      <c r="C196" s="124" t="s">
        <v>72</v>
      </c>
      <c r="D196" s="124" t="s">
        <v>1717</v>
      </c>
      <c r="E196" s="227">
        <v>5000</v>
      </c>
      <c r="F196" s="125">
        <v>7.6224508618705187</v>
      </c>
      <c r="G196" s="125">
        <v>8.9458240893151082</v>
      </c>
      <c r="H196" s="126">
        <v>558.91999999999996</v>
      </c>
      <c r="I196" s="123" t="s">
        <v>12</v>
      </c>
      <c r="J196" s="127" t="s">
        <v>1710</v>
      </c>
      <c r="K196" s="128" t="s">
        <v>1810</v>
      </c>
      <c r="L196" s="129" t="s">
        <v>1712</v>
      </c>
      <c r="M196" s="122" t="s">
        <v>1713</v>
      </c>
      <c r="N196" s="130">
        <v>0.85206804714333406</v>
      </c>
    </row>
    <row r="197" spans="1:14" x14ac:dyDescent="0.2">
      <c r="A197" s="365">
        <v>41667</v>
      </c>
      <c r="B197" s="123" t="s">
        <v>386</v>
      </c>
      <c r="C197" s="131" t="s">
        <v>351</v>
      </c>
      <c r="D197" s="124" t="s">
        <v>1717</v>
      </c>
      <c r="E197" s="227">
        <v>1100</v>
      </c>
      <c r="F197" s="125">
        <v>1.6769391896115142</v>
      </c>
      <c r="G197" s="125">
        <v>1.9680812996493238</v>
      </c>
      <c r="H197" s="126">
        <v>558.91999999999996</v>
      </c>
      <c r="I197" s="123" t="s">
        <v>12</v>
      </c>
      <c r="J197" s="127" t="s">
        <v>1710</v>
      </c>
      <c r="K197" s="128" t="s">
        <v>1718</v>
      </c>
      <c r="L197" s="129" t="s">
        <v>1712</v>
      </c>
      <c r="M197" s="122" t="s">
        <v>1713</v>
      </c>
      <c r="N197" s="130">
        <v>0.85206804714333406</v>
      </c>
    </row>
    <row r="198" spans="1:14" x14ac:dyDescent="0.2">
      <c r="A198" s="365">
        <v>41668</v>
      </c>
      <c r="B198" s="123" t="s">
        <v>346</v>
      </c>
      <c r="C198" s="124" t="s">
        <v>18</v>
      </c>
      <c r="D198" s="124" t="s">
        <v>1717</v>
      </c>
      <c r="E198" s="227">
        <v>3000</v>
      </c>
      <c r="F198" s="125">
        <v>4.5734705171223116</v>
      </c>
      <c r="G198" s="125">
        <v>5.3674944535890647</v>
      </c>
      <c r="H198" s="126">
        <v>558.91999999999996</v>
      </c>
      <c r="I198" s="123" t="s">
        <v>358</v>
      </c>
      <c r="J198" s="127" t="s">
        <v>1710</v>
      </c>
      <c r="K198" s="128" t="s">
        <v>1745</v>
      </c>
      <c r="L198" s="129" t="s">
        <v>1712</v>
      </c>
      <c r="M198" s="122" t="s">
        <v>1713</v>
      </c>
      <c r="N198" s="130">
        <v>0.85206804714333406</v>
      </c>
    </row>
    <row r="199" spans="1:14" x14ac:dyDescent="0.2">
      <c r="A199" s="365">
        <v>41668</v>
      </c>
      <c r="B199" s="123" t="s">
        <v>346</v>
      </c>
      <c r="C199" s="124" t="s">
        <v>18</v>
      </c>
      <c r="D199" s="124" t="s">
        <v>1717</v>
      </c>
      <c r="E199" s="227">
        <v>1750</v>
      </c>
      <c r="F199" s="125">
        <v>2.6678578016546814</v>
      </c>
      <c r="G199" s="125">
        <v>3.1310384312602881</v>
      </c>
      <c r="H199" s="126">
        <v>558.91999999999996</v>
      </c>
      <c r="I199" s="123" t="s">
        <v>21</v>
      </c>
      <c r="J199" s="127" t="s">
        <v>1710</v>
      </c>
      <c r="K199" s="128" t="s">
        <v>1720</v>
      </c>
      <c r="L199" s="129" t="s">
        <v>1712</v>
      </c>
      <c r="M199" s="122" t="s">
        <v>1713</v>
      </c>
      <c r="N199" s="130">
        <v>0.85206804714333395</v>
      </c>
    </row>
    <row r="200" spans="1:14" x14ac:dyDescent="0.2">
      <c r="A200" s="365">
        <v>41668</v>
      </c>
      <c r="B200" s="123" t="s">
        <v>225</v>
      </c>
      <c r="C200" s="124" t="s">
        <v>72</v>
      </c>
      <c r="D200" s="124" t="s">
        <v>1717</v>
      </c>
      <c r="E200" s="227">
        <v>3000</v>
      </c>
      <c r="F200" s="125">
        <v>4.5734705171223116</v>
      </c>
      <c r="G200" s="125">
        <v>5.3674944535890647</v>
      </c>
      <c r="H200" s="126">
        <v>558.91999999999996</v>
      </c>
      <c r="I200" s="123" t="s">
        <v>21</v>
      </c>
      <c r="J200" s="127" t="s">
        <v>1710</v>
      </c>
      <c r="K200" s="128" t="s">
        <v>1720</v>
      </c>
      <c r="L200" s="129" t="s">
        <v>1712</v>
      </c>
      <c r="M200" s="122" t="s">
        <v>1713</v>
      </c>
      <c r="N200" s="130">
        <v>0.85206804714333406</v>
      </c>
    </row>
    <row r="201" spans="1:14" x14ac:dyDescent="0.2">
      <c r="A201" s="365">
        <v>41668</v>
      </c>
      <c r="B201" s="123" t="s">
        <v>299</v>
      </c>
      <c r="C201" s="124" t="s">
        <v>72</v>
      </c>
      <c r="D201" s="124" t="s">
        <v>1717</v>
      </c>
      <c r="E201" s="227">
        <v>5000</v>
      </c>
      <c r="F201" s="125">
        <v>7.6224508618705187</v>
      </c>
      <c r="G201" s="125">
        <v>8.9458240893151082</v>
      </c>
      <c r="H201" s="126">
        <v>558.91999999999996</v>
      </c>
      <c r="I201" s="123" t="s">
        <v>21</v>
      </c>
      <c r="J201" s="127" t="s">
        <v>1710</v>
      </c>
      <c r="K201" s="128" t="s">
        <v>1809</v>
      </c>
      <c r="L201" s="129" t="s">
        <v>1712</v>
      </c>
      <c r="M201" s="122" t="s">
        <v>1713</v>
      </c>
      <c r="N201" s="130">
        <v>0.85206804714333406</v>
      </c>
    </row>
    <row r="202" spans="1:14" x14ac:dyDescent="0.2">
      <c r="A202" s="365">
        <v>41668</v>
      </c>
      <c r="B202" s="123" t="s">
        <v>386</v>
      </c>
      <c r="C202" s="123" t="s">
        <v>351</v>
      </c>
      <c r="D202" s="124" t="s">
        <v>1717</v>
      </c>
      <c r="E202" s="227">
        <v>3000</v>
      </c>
      <c r="F202" s="125">
        <v>4.5734705171223116</v>
      </c>
      <c r="G202" s="125">
        <v>5.3674944535890647</v>
      </c>
      <c r="H202" s="126">
        <v>558.91999999999996</v>
      </c>
      <c r="I202" s="123" t="s">
        <v>21</v>
      </c>
      <c r="J202" s="127" t="s">
        <v>1710</v>
      </c>
      <c r="K202" s="128" t="s">
        <v>1720</v>
      </c>
      <c r="L202" s="129" t="s">
        <v>1712</v>
      </c>
      <c r="M202" s="122" t="s">
        <v>1713</v>
      </c>
      <c r="N202" s="130">
        <v>0.85206804714333406</v>
      </c>
    </row>
    <row r="203" spans="1:14" x14ac:dyDescent="0.2">
      <c r="A203" s="365">
        <v>41668</v>
      </c>
      <c r="B203" s="123" t="s">
        <v>346</v>
      </c>
      <c r="C203" s="124" t="s">
        <v>18</v>
      </c>
      <c r="D203" s="124" t="s">
        <v>1717</v>
      </c>
      <c r="E203" s="227">
        <v>5000</v>
      </c>
      <c r="F203" s="125">
        <v>7.6224508618705187</v>
      </c>
      <c r="G203" s="125">
        <v>8.9458240893151082</v>
      </c>
      <c r="H203" s="126">
        <v>558.91999999999996</v>
      </c>
      <c r="I203" s="123" t="s">
        <v>12</v>
      </c>
      <c r="J203" s="127" t="s">
        <v>1710</v>
      </c>
      <c r="K203" s="128" t="s">
        <v>1718</v>
      </c>
      <c r="L203" s="129" t="s">
        <v>1712</v>
      </c>
      <c r="M203" s="122" t="s">
        <v>1713</v>
      </c>
      <c r="N203" s="130">
        <v>0.85206804714333406</v>
      </c>
    </row>
    <row r="204" spans="1:14" x14ac:dyDescent="0.2">
      <c r="A204" s="365">
        <v>41668</v>
      </c>
      <c r="B204" s="123" t="s">
        <v>225</v>
      </c>
      <c r="C204" s="124" t="s">
        <v>72</v>
      </c>
      <c r="D204" s="124" t="s">
        <v>1717</v>
      </c>
      <c r="E204" s="227">
        <v>3000</v>
      </c>
      <c r="F204" s="125">
        <v>4.5734705171223116</v>
      </c>
      <c r="G204" s="125">
        <v>5.3674944535890647</v>
      </c>
      <c r="H204" s="126">
        <v>558.91999999999996</v>
      </c>
      <c r="I204" s="123" t="s">
        <v>12</v>
      </c>
      <c r="J204" s="127" t="s">
        <v>1710</v>
      </c>
      <c r="K204" s="128" t="s">
        <v>1718</v>
      </c>
      <c r="L204" s="129" t="s">
        <v>1712</v>
      </c>
      <c r="M204" s="122" t="s">
        <v>1713</v>
      </c>
      <c r="N204" s="130">
        <v>0.85206804714333406</v>
      </c>
    </row>
    <row r="205" spans="1:14" x14ac:dyDescent="0.2">
      <c r="A205" s="365">
        <v>41668</v>
      </c>
      <c r="B205" s="123" t="s">
        <v>299</v>
      </c>
      <c r="C205" s="124" t="s">
        <v>72</v>
      </c>
      <c r="D205" s="124" t="s">
        <v>1717</v>
      </c>
      <c r="E205" s="227">
        <v>5000</v>
      </c>
      <c r="F205" s="125">
        <v>7.6224508618705187</v>
      </c>
      <c r="G205" s="125">
        <v>8.9458240893151082</v>
      </c>
      <c r="H205" s="126">
        <v>558.91999999999996</v>
      </c>
      <c r="I205" s="123" t="s">
        <v>12</v>
      </c>
      <c r="J205" s="127" t="s">
        <v>1710</v>
      </c>
      <c r="K205" s="128" t="s">
        <v>1810</v>
      </c>
      <c r="L205" s="129" t="s">
        <v>1712</v>
      </c>
      <c r="M205" s="122" t="s">
        <v>1713</v>
      </c>
      <c r="N205" s="130">
        <v>0.85206804714333406</v>
      </c>
    </row>
    <row r="206" spans="1:14" x14ac:dyDescent="0.2">
      <c r="A206" s="365">
        <v>41668</v>
      </c>
      <c r="B206" s="123" t="s">
        <v>386</v>
      </c>
      <c r="C206" s="123" t="s">
        <v>351</v>
      </c>
      <c r="D206" s="124" t="s">
        <v>1717</v>
      </c>
      <c r="E206" s="227">
        <v>3000</v>
      </c>
      <c r="F206" s="125">
        <v>4.5734705171223116</v>
      </c>
      <c r="G206" s="125">
        <v>5.3674944535890647</v>
      </c>
      <c r="H206" s="126">
        <v>558.91999999999996</v>
      </c>
      <c r="I206" s="123" t="s">
        <v>12</v>
      </c>
      <c r="J206" s="127" t="s">
        <v>1710</v>
      </c>
      <c r="K206" s="128" t="s">
        <v>1718</v>
      </c>
      <c r="L206" s="129" t="s">
        <v>1712</v>
      </c>
      <c r="M206" s="122" t="s">
        <v>1713</v>
      </c>
      <c r="N206" s="130">
        <v>0.85206804714333406</v>
      </c>
    </row>
    <row r="207" spans="1:14" x14ac:dyDescent="0.2">
      <c r="A207" s="365">
        <v>41669</v>
      </c>
      <c r="B207" s="123" t="s">
        <v>26</v>
      </c>
      <c r="C207" s="123" t="s">
        <v>26</v>
      </c>
      <c r="D207" s="124" t="s">
        <v>1717</v>
      </c>
      <c r="E207" s="227">
        <v>2000</v>
      </c>
      <c r="F207" s="125">
        <v>3.0489803447482076</v>
      </c>
      <c r="G207" s="125">
        <v>3.5783296357260435</v>
      </c>
      <c r="H207" s="126">
        <v>558.91999999999996</v>
      </c>
      <c r="I207" s="123" t="s">
        <v>1722</v>
      </c>
      <c r="J207" s="127" t="s">
        <v>1710</v>
      </c>
      <c r="K207" s="128" t="s">
        <v>1811</v>
      </c>
      <c r="L207" s="129" t="s">
        <v>1712</v>
      </c>
      <c r="M207" s="122" t="s">
        <v>1713</v>
      </c>
      <c r="N207" s="130">
        <v>0.85206804714333395</v>
      </c>
    </row>
    <row r="208" spans="1:14" x14ac:dyDescent="0.2">
      <c r="A208" s="365">
        <v>41669</v>
      </c>
      <c r="B208" s="123" t="s">
        <v>26</v>
      </c>
      <c r="C208" s="123" t="s">
        <v>26</v>
      </c>
      <c r="D208" s="124" t="s">
        <v>1717</v>
      </c>
      <c r="E208" s="227">
        <v>2000</v>
      </c>
      <c r="F208" s="125">
        <v>3.0489803447482076</v>
      </c>
      <c r="G208" s="125">
        <v>3.5783296357260435</v>
      </c>
      <c r="H208" s="126">
        <v>558.91999999999996</v>
      </c>
      <c r="I208" s="123" t="s">
        <v>1722</v>
      </c>
      <c r="J208" s="127" t="s">
        <v>1710</v>
      </c>
      <c r="K208" s="128" t="s">
        <v>1811</v>
      </c>
      <c r="L208" s="129" t="s">
        <v>1712</v>
      </c>
      <c r="M208" s="122" t="s">
        <v>1713</v>
      </c>
      <c r="N208" s="130">
        <v>0.85206804714333395</v>
      </c>
    </row>
    <row r="209" spans="1:14" x14ac:dyDescent="0.2">
      <c r="A209" s="365">
        <v>41669</v>
      </c>
      <c r="B209" s="123" t="s">
        <v>26</v>
      </c>
      <c r="C209" s="123" t="s">
        <v>26</v>
      </c>
      <c r="D209" s="124" t="s">
        <v>1717</v>
      </c>
      <c r="E209" s="227">
        <v>2000</v>
      </c>
      <c r="F209" s="125">
        <v>3.0489803447482076</v>
      </c>
      <c r="G209" s="125">
        <v>3.5783296357260435</v>
      </c>
      <c r="H209" s="126">
        <v>558.91999999999996</v>
      </c>
      <c r="I209" s="123" t="s">
        <v>1722</v>
      </c>
      <c r="J209" s="127" t="s">
        <v>1710</v>
      </c>
      <c r="K209" s="128" t="s">
        <v>1811</v>
      </c>
      <c r="L209" s="129" t="s">
        <v>1712</v>
      </c>
      <c r="M209" s="122" t="s">
        <v>1713</v>
      </c>
      <c r="N209" s="130">
        <v>0.85206804714333395</v>
      </c>
    </row>
    <row r="210" spans="1:14" x14ac:dyDescent="0.2">
      <c r="A210" s="365">
        <v>41669</v>
      </c>
      <c r="B210" s="123" t="s">
        <v>346</v>
      </c>
      <c r="C210" s="124" t="s">
        <v>18</v>
      </c>
      <c r="D210" s="124" t="s">
        <v>1717</v>
      </c>
      <c r="E210" s="227">
        <v>3000</v>
      </c>
      <c r="F210" s="125">
        <v>4.5734705171223116</v>
      </c>
      <c r="G210" s="125">
        <v>5.3674944535890647</v>
      </c>
      <c r="H210" s="126">
        <v>558.91999999999996</v>
      </c>
      <c r="I210" s="123" t="s">
        <v>358</v>
      </c>
      <c r="J210" s="127" t="s">
        <v>1710</v>
      </c>
      <c r="K210" s="128" t="s">
        <v>1745</v>
      </c>
      <c r="L210" s="129" t="s">
        <v>1712</v>
      </c>
      <c r="M210" s="122" t="s">
        <v>1713</v>
      </c>
      <c r="N210" s="130">
        <v>0.85206804714333406</v>
      </c>
    </row>
    <row r="211" spans="1:14" x14ac:dyDescent="0.2">
      <c r="A211" s="365">
        <v>41669</v>
      </c>
      <c r="B211" s="123" t="s">
        <v>1812</v>
      </c>
      <c r="C211" s="123" t="s">
        <v>25</v>
      </c>
      <c r="D211" s="132" t="s">
        <v>10</v>
      </c>
      <c r="E211" s="227">
        <v>150000</v>
      </c>
      <c r="F211" s="125">
        <v>228.67352585611556</v>
      </c>
      <c r="G211" s="125">
        <v>268.37472267945327</v>
      </c>
      <c r="H211" s="126">
        <v>558.91999999999996</v>
      </c>
      <c r="I211" s="123" t="s">
        <v>17</v>
      </c>
      <c r="J211" s="127" t="s">
        <v>1710</v>
      </c>
      <c r="K211" s="128" t="s">
        <v>1813</v>
      </c>
      <c r="L211" s="129" t="s">
        <v>1712</v>
      </c>
      <c r="M211" s="122" t="s">
        <v>1713</v>
      </c>
      <c r="N211" s="130">
        <v>0.85206804714333395</v>
      </c>
    </row>
    <row r="212" spans="1:14" x14ac:dyDescent="0.2">
      <c r="A212" s="365">
        <v>41669</v>
      </c>
      <c r="B212" s="123" t="s">
        <v>1812</v>
      </c>
      <c r="C212" s="123" t="s">
        <v>25</v>
      </c>
      <c r="D212" s="123" t="s">
        <v>15</v>
      </c>
      <c r="E212" s="227">
        <v>150000</v>
      </c>
      <c r="F212" s="125">
        <v>228.67352585611556</v>
      </c>
      <c r="G212" s="125">
        <v>268.37472267945327</v>
      </c>
      <c r="H212" s="126">
        <v>558.91999999999996</v>
      </c>
      <c r="I212" s="123" t="s">
        <v>17</v>
      </c>
      <c r="J212" s="127" t="s">
        <v>1710</v>
      </c>
      <c r="K212" s="128" t="s">
        <v>1814</v>
      </c>
      <c r="L212" s="129" t="s">
        <v>1712</v>
      </c>
      <c r="M212" s="122" t="s">
        <v>1713</v>
      </c>
      <c r="N212" s="130">
        <v>0.85206804714333395</v>
      </c>
    </row>
    <row r="213" spans="1:14" x14ac:dyDescent="0.2">
      <c r="A213" s="365">
        <v>41669</v>
      </c>
      <c r="B213" s="123" t="s">
        <v>1812</v>
      </c>
      <c r="C213" s="123" t="s">
        <v>25</v>
      </c>
      <c r="D213" s="124" t="s">
        <v>11</v>
      </c>
      <c r="E213" s="227">
        <v>150000</v>
      </c>
      <c r="F213" s="125">
        <v>228.67352585611556</v>
      </c>
      <c r="G213" s="125">
        <v>268.37472267945327</v>
      </c>
      <c r="H213" s="126">
        <v>558.91999999999996</v>
      </c>
      <c r="I213" s="123" t="s">
        <v>17</v>
      </c>
      <c r="J213" s="127" t="s">
        <v>1710</v>
      </c>
      <c r="K213" s="128" t="s">
        <v>1815</v>
      </c>
      <c r="L213" s="129" t="s">
        <v>1712</v>
      </c>
      <c r="M213" s="122" t="s">
        <v>1713</v>
      </c>
      <c r="N213" s="130">
        <v>0.85206804714333395</v>
      </c>
    </row>
    <row r="214" spans="1:14" x14ac:dyDescent="0.2">
      <c r="A214" s="365">
        <v>41669</v>
      </c>
      <c r="B214" s="123" t="s">
        <v>1812</v>
      </c>
      <c r="C214" s="123" t="s">
        <v>25</v>
      </c>
      <c r="D214" s="124" t="s">
        <v>1717</v>
      </c>
      <c r="E214" s="227">
        <v>100000</v>
      </c>
      <c r="F214" s="125">
        <v>152.44901723741037</v>
      </c>
      <c r="G214" s="125">
        <v>178.91648178630217</v>
      </c>
      <c r="H214" s="126">
        <v>558.91999999999996</v>
      </c>
      <c r="I214" s="123" t="s">
        <v>17</v>
      </c>
      <c r="J214" s="127" t="s">
        <v>1710</v>
      </c>
      <c r="K214" s="128" t="s">
        <v>1816</v>
      </c>
      <c r="L214" s="129" t="s">
        <v>1712</v>
      </c>
      <c r="M214" s="122" t="s">
        <v>1713</v>
      </c>
      <c r="N214" s="130">
        <v>0.85206804714333395</v>
      </c>
    </row>
    <row r="215" spans="1:14" x14ac:dyDescent="0.2">
      <c r="A215" s="365">
        <v>41669</v>
      </c>
      <c r="B215" s="123" t="s">
        <v>1812</v>
      </c>
      <c r="C215" s="123" t="s">
        <v>25</v>
      </c>
      <c r="D215" s="124" t="s">
        <v>1717</v>
      </c>
      <c r="E215" s="227">
        <v>75000</v>
      </c>
      <c r="F215" s="125">
        <v>114.33676292805778</v>
      </c>
      <c r="G215" s="125">
        <v>134.18736133972664</v>
      </c>
      <c r="H215" s="126">
        <v>558.91999999999996</v>
      </c>
      <c r="I215" s="123" t="s">
        <v>17</v>
      </c>
      <c r="J215" s="127" t="s">
        <v>1710</v>
      </c>
      <c r="K215" s="128" t="s">
        <v>1817</v>
      </c>
      <c r="L215" s="129" t="s">
        <v>1712</v>
      </c>
      <c r="M215" s="122" t="s">
        <v>1713</v>
      </c>
      <c r="N215" s="130">
        <v>0.85206804714333395</v>
      </c>
    </row>
    <row r="216" spans="1:14" x14ac:dyDescent="0.2">
      <c r="A216" s="365">
        <v>41669</v>
      </c>
      <c r="B216" s="123" t="s">
        <v>1812</v>
      </c>
      <c r="C216" s="123" t="s">
        <v>25</v>
      </c>
      <c r="D216" s="124" t="s">
        <v>1717</v>
      </c>
      <c r="E216" s="227">
        <v>100000</v>
      </c>
      <c r="F216" s="125">
        <v>152.44901723741037</v>
      </c>
      <c r="G216" s="125">
        <v>178.91648178630217</v>
      </c>
      <c r="H216" s="126">
        <v>558.91999999999996</v>
      </c>
      <c r="I216" s="123" t="s">
        <v>17</v>
      </c>
      <c r="J216" s="127" t="s">
        <v>1710</v>
      </c>
      <c r="K216" s="128" t="s">
        <v>1818</v>
      </c>
      <c r="L216" s="129" t="s">
        <v>1712</v>
      </c>
      <c r="M216" s="122" t="s">
        <v>1713</v>
      </c>
      <c r="N216" s="130">
        <v>0.85206804714333395</v>
      </c>
    </row>
    <row r="217" spans="1:14" x14ac:dyDescent="0.2">
      <c r="A217" s="365">
        <v>41669</v>
      </c>
      <c r="B217" s="123" t="s">
        <v>1812</v>
      </c>
      <c r="C217" s="123" t="s">
        <v>25</v>
      </c>
      <c r="D217" s="123" t="s">
        <v>9</v>
      </c>
      <c r="E217" s="227">
        <v>50000</v>
      </c>
      <c r="F217" s="125">
        <v>76.224508618705187</v>
      </c>
      <c r="G217" s="125">
        <v>89.458240893151086</v>
      </c>
      <c r="H217" s="126">
        <v>558.91999999999996</v>
      </c>
      <c r="I217" s="123" t="s">
        <v>17</v>
      </c>
      <c r="J217" s="127" t="s">
        <v>1710</v>
      </c>
      <c r="K217" s="128" t="s">
        <v>1819</v>
      </c>
      <c r="L217" s="129" t="s">
        <v>1712</v>
      </c>
      <c r="M217" s="122" t="s">
        <v>1713</v>
      </c>
      <c r="N217" s="130">
        <v>0.85206804714333395</v>
      </c>
    </row>
    <row r="218" spans="1:14" x14ac:dyDescent="0.2">
      <c r="A218" s="365">
        <v>41669</v>
      </c>
      <c r="B218" s="123" t="s">
        <v>225</v>
      </c>
      <c r="C218" s="124" t="s">
        <v>72</v>
      </c>
      <c r="D218" s="124" t="s">
        <v>1717</v>
      </c>
      <c r="E218" s="227">
        <v>3000</v>
      </c>
      <c r="F218" s="125">
        <v>4.5734705171223116</v>
      </c>
      <c r="G218" s="125">
        <v>5.3674944535890647</v>
      </c>
      <c r="H218" s="126">
        <v>558.91999999999996</v>
      </c>
      <c r="I218" s="123" t="s">
        <v>21</v>
      </c>
      <c r="J218" s="127" t="s">
        <v>1710</v>
      </c>
      <c r="K218" s="128" t="s">
        <v>1720</v>
      </c>
      <c r="L218" s="129" t="s">
        <v>1712</v>
      </c>
      <c r="M218" s="122" t="s">
        <v>1713</v>
      </c>
      <c r="N218" s="130">
        <v>0.85206804714333406</v>
      </c>
    </row>
    <row r="219" spans="1:14" x14ac:dyDescent="0.2">
      <c r="A219" s="365">
        <v>41669</v>
      </c>
      <c r="B219" s="123" t="s">
        <v>386</v>
      </c>
      <c r="C219" s="123" t="s">
        <v>351</v>
      </c>
      <c r="D219" s="124" t="s">
        <v>1717</v>
      </c>
      <c r="E219" s="227">
        <v>9000</v>
      </c>
      <c r="F219" s="125">
        <v>13.720411551366935</v>
      </c>
      <c r="G219" s="125">
        <v>16.102483360767195</v>
      </c>
      <c r="H219" s="126">
        <v>558.91999999999996</v>
      </c>
      <c r="I219" s="123" t="s">
        <v>21</v>
      </c>
      <c r="J219" s="127" t="s">
        <v>1710</v>
      </c>
      <c r="K219" s="128" t="s">
        <v>1720</v>
      </c>
      <c r="L219" s="129" t="s">
        <v>1712</v>
      </c>
      <c r="M219" s="122" t="s">
        <v>1713</v>
      </c>
      <c r="N219" s="130">
        <v>0.85206804714333406</v>
      </c>
    </row>
    <row r="220" spans="1:14" x14ac:dyDescent="0.2">
      <c r="A220" s="365">
        <v>41669</v>
      </c>
      <c r="B220" s="123" t="s">
        <v>346</v>
      </c>
      <c r="C220" s="124" t="s">
        <v>18</v>
      </c>
      <c r="D220" s="124" t="s">
        <v>1717</v>
      </c>
      <c r="E220" s="227">
        <v>5000</v>
      </c>
      <c r="F220" s="125">
        <v>7.6224508618705187</v>
      </c>
      <c r="G220" s="125">
        <v>8.9458240893151082</v>
      </c>
      <c r="H220" s="126">
        <v>558.91999999999996</v>
      </c>
      <c r="I220" s="123" t="s">
        <v>12</v>
      </c>
      <c r="J220" s="127" t="s">
        <v>1710</v>
      </c>
      <c r="K220" s="128" t="s">
        <v>1718</v>
      </c>
      <c r="L220" s="129" t="s">
        <v>1712</v>
      </c>
      <c r="M220" s="122" t="s">
        <v>1713</v>
      </c>
      <c r="N220" s="130">
        <v>0.85206804714333406</v>
      </c>
    </row>
    <row r="221" spans="1:14" x14ac:dyDescent="0.2">
      <c r="A221" s="365">
        <v>41669</v>
      </c>
      <c r="B221" s="123" t="s">
        <v>225</v>
      </c>
      <c r="C221" s="124" t="s">
        <v>72</v>
      </c>
      <c r="D221" s="124" t="s">
        <v>1717</v>
      </c>
      <c r="E221" s="227">
        <v>3000</v>
      </c>
      <c r="F221" s="125">
        <v>4.5734705171223116</v>
      </c>
      <c r="G221" s="125">
        <v>5.3674944535890647</v>
      </c>
      <c r="H221" s="126">
        <v>558.91999999999996</v>
      </c>
      <c r="I221" s="123" t="s">
        <v>12</v>
      </c>
      <c r="J221" s="127" t="s">
        <v>1710</v>
      </c>
      <c r="K221" s="128" t="s">
        <v>1718</v>
      </c>
      <c r="L221" s="129" t="s">
        <v>1712</v>
      </c>
      <c r="M221" s="122" t="s">
        <v>1713</v>
      </c>
      <c r="N221" s="130">
        <v>0.85206804714333406</v>
      </c>
    </row>
    <row r="222" spans="1:14" x14ac:dyDescent="0.2">
      <c r="A222" s="365">
        <v>41669</v>
      </c>
      <c r="B222" s="123" t="s">
        <v>299</v>
      </c>
      <c r="C222" s="124" t="s">
        <v>72</v>
      </c>
      <c r="D222" s="124" t="s">
        <v>1717</v>
      </c>
      <c r="E222" s="227">
        <v>5000</v>
      </c>
      <c r="F222" s="125">
        <v>7.6224508618705187</v>
      </c>
      <c r="G222" s="125">
        <v>8.9458240893151082</v>
      </c>
      <c r="H222" s="126">
        <v>558.91999999999996</v>
      </c>
      <c r="I222" s="123" t="s">
        <v>12</v>
      </c>
      <c r="J222" s="127" t="s">
        <v>1710</v>
      </c>
      <c r="K222" s="128" t="s">
        <v>1810</v>
      </c>
      <c r="L222" s="129" t="s">
        <v>1712</v>
      </c>
      <c r="M222" s="122" t="s">
        <v>1713</v>
      </c>
      <c r="N222" s="130">
        <v>0.85206804714333406</v>
      </c>
    </row>
    <row r="223" spans="1:14" x14ac:dyDescent="0.2">
      <c r="A223" s="365">
        <v>41669</v>
      </c>
      <c r="B223" s="123" t="s">
        <v>386</v>
      </c>
      <c r="C223" s="123" t="s">
        <v>351</v>
      </c>
      <c r="D223" s="124" t="s">
        <v>1717</v>
      </c>
      <c r="E223" s="227">
        <v>3000</v>
      </c>
      <c r="F223" s="125">
        <v>4.5734705171223116</v>
      </c>
      <c r="G223" s="125">
        <v>5.3674944535890647</v>
      </c>
      <c r="H223" s="126">
        <v>558.91999999999996</v>
      </c>
      <c r="I223" s="123" t="s">
        <v>12</v>
      </c>
      <c r="J223" s="127" t="s">
        <v>1710</v>
      </c>
      <c r="K223" s="128" t="s">
        <v>1718</v>
      </c>
      <c r="L223" s="129" t="s">
        <v>1712</v>
      </c>
      <c r="M223" s="122" t="s">
        <v>1713</v>
      </c>
      <c r="N223" s="130">
        <v>0.85206804714333406</v>
      </c>
    </row>
    <row r="224" spans="1:14" x14ac:dyDescent="0.2">
      <c r="A224" s="365">
        <v>41669</v>
      </c>
      <c r="B224" s="123" t="s">
        <v>1820</v>
      </c>
      <c r="C224" s="131" t="s">
        <v>29</v>
      </c>
      <c r="D224" s="123" t="s">
        <v>9</v>
      </c>
      <c r="E224" s="227">
        <v>3300</v>
      </c>
      <c r="F224" s="125">
        <v>5.0308175688345429</v>
      </c>
      <c r="G224" s="125">
        <v>5.9042438989479713</v>
      </c>
      <c r="H224" s="126">
        <v>558.91999999999996</v>
      </c>
      <c r="I224" s="123" t="s">
        <v>30</v>
      </c>
      <c r="J224" s="127" t="s">
        <v>1710</v>
      </c>
      <c r="K224" s="134" t="s">
        <v>1821</v>
      </c>
      <c r="L224" s="129" t="s">
        <v>1712</v>
      </c>
      <c r="M224" s="122" t="s">
        <v>1713</v>
      </c>
      <c r="N224" s="130">
        <v>0.85206804714333417</v>
      </c>
    </row>
    <row r="225" spans="1:14" x14ac:dyDescent="0.2">
      <c r="A225" s="365">
        <v>41670</v>
      </c>
      <c r="B225" s="123" t="s">
        <v>387</v>
      </c>
      <c r="C225" s="124" t="s">
        <v>1763</v>
      </c>
      <c r="D225" s="123" t="s">
        <v>15</v>
      </c>
      <c r="E225" s="228">
        <v>12000</v>
      </c>
      <c r="F225" s="125">
        <v>18.293882068489246</v>
      </c>
      <c r="G225" s="125">
        <v>22.904470036372299</v>
      </c>
      <c r="H225" s="135">
        <v>523.91520000000003</v>
      </c>
      <c r="I225" s="123" t="s">
        <v>24</v>
      </c>
      <c r="J225" s="127" t="s">
        <v>1710</v>
      </c>
      <c r="K225" s="128" t="s">
        <v>388</v>
      </c>
      <c r="L225" s="136" t="s">
        <v>14</v>
      </c>
      <c r="M225" s="122" t="s">
        <v>1713</v>
      </c>
      <c r="N225" s="130">
        <v>0.79870357355741306</v>
      </c>
    </row>
    <row r="226" spans="1:14" x14ac:dyDescent="0.2">
      <c r="A226" s="365">
        <v>41670</v>
      </c>
      <c r="B226" s="123" t="s">
        <v>1757</v>
      </c>
      <c r="C226" s="137" t="s">
        <v>18</v>
      </c>
      <c r="D226" s="123" t="s">
        <v>8</v>
      </c>
      <c r="E226" s="227">
        <v>1700</v>
      </c>
      <c r="F226" s="125">
        <v>18.293882068489246</v>
      </c>
      <c r="G226" s="125">
        <v>22.904470036372299</v>
      </c>
      <c r="H226" s="135">
        <v>523.91520000000003</v>
      </c>
      <c r="I226" s="123" t="s">
        <v>12</v>
      </c>
      <c r="J226" s="127" t="s">
        <v>1710</v>
      </c>
      <c r="K226" s="170" t="s">
        <v>1478</v>
      </c>
      <c r="L226" s="136" t="s">
        <v>14</v>
      </c>
      <c r="M226" s="122" t="s">
        <v>1713</v>
      </c>
      <c r="N226" s="130">
        <v>0.79870357355741306</v>
      </c>
    </row>
    <row r="227" spans="1:14" x14ac:dyDescent="0.2">
      <c r="A227" s="365">
        <v>41670</v>
      </c>
      <c r="B227" s="123" t="s">
        <v>225</v>
      </c>
      <c r="C227" s="123" t="s">
        <v>257</v>
      </c>
      <c r="D227" s="123" t="s">
        <v>8</v>
      </c>
      <c r="E227" s="227">
        <v>3000</v>
      </c>
      <c r="F227" s="125">
        <v>18.293882068489246</v>
      </c>
      <c r="G227" s="125">
        <v>22.904470036372299</v>
      </c>
      <c r="H227" s="135">
        <v>523.91520000000003</v>
      </c>
      <c r="I227" s="123" t="s">
        <v>12</v>
      </c>
      <c r="J227" s="127" t="s">
        <v>1710</v>
      </c>
      <c r="K227" s="170" t="s">
        <v>1478</v>
      </c>
      <c r="L227" s="136" t="s">
        <v>14</v>
      </c>
      <c r="M227" s="122" t="s">
        <v>1713</v>
      </c>
      <c r="N227" s="130">
        <v>0.79870357355741306</v>
      </c>
    </row>
    <row r="228" spans="1:14" x14ac:dyDescent="0.2">
      <c r="A228" s="365">
        <v>41670</v>
      </c>
      <c r="B228" s="123" t="s">
        <v>386</v>
      </c>
      <c r="C228" s="123" t="s">
        <v>351</v>
      </c>
      <c r="D228" s="123" t="s">
        <v>8</v>
      </c>
      <c r="E228" s="227">
        <v>1500</v>
      </c>
      <c r="F228" s="125">
        <v>18.293882068489246</v>
      </c>
      <c r="G228" s="125">
        <v>22.904470036372299</v>
      </c>
      <c r="H228" s="135">
        <v>523.91520000000003</v>
      </c>
      <c r="I228" s="123" t="s">
        <v>12</v>
      </c>
      <c r="J228" s="127" t="s">
        <v>1710</v>
      </c>
      <c r="K228" s="170" t="s">
        <v>1478</v>
      </c>
      <c r="L228" s="136" t="s">
        <v>14</v>
      </c>
      <c r="M228" s="122" t="s">
        <v>1713</v>
      </c>
      <c r="N228" s="130">
        <v>0.79870357355741306</v>
      </c>
    </row>
    <row r="229" spans="1:14" x14ac:dyDescent="0.2">
      <c r="A229" s="365">
        <v>41670</v>
      </c>
      <c r="B229" s="123" t="s">
        <v>1757</v>
      </c>
      <c r="C229" s="123" t="s">
        <v>18</v>
      </c>
      <c r="D229" s="123" t="s">
        <v>8</v>
      </c>
      <c r="E229" s="229">
        <v>4000</v>
      </c>
      <c r="F229" s="125">
        <v>18.293882068489246</v>
      </c>
      <c r="G229" s="125">
        <v>22.904470036372299</v>
      </c>
      <c r="H229" s="135">
        <v>523.91520000000003</v>
      </c>
      <c r="I229" s="123" t="s">
        <v>21</v>
      </c>
      <c r="J229" s="127" t="s">
        <v>1710</v>
      </c>
      <c r="K229" s="170" t="s">
        <v>1477</v>
      </c>
      <c r="L229" s="136" t="s">
        <v>14</v>
      </c>
      <c r="M229" s="122" t="s">
        <v>1713</v>
      </c>
      <c r="N229" s="130">
        <v>0.79870357355741306</v>
      </c>
    </row>
    <row r="230" spans="1:14" x14ac:dyDescent="0.2">
      <c r="A230" s="365">
        <v>41670</v>
      </c>
      <c r="B230" s="123" t="s">
        <v>225</v>
      </c>
      <c r="C230" s="123" t="s">
        <v>257</v>
      </c>
      <c r="D230" s="123" t="s">
        <v>8</v>
      </c>
      <c r="E230" s="229">
        <v>3000</v>
      </c>
      <c r="F230" s="125">
        <v>18.293882068489246</v>
      </c>
      <c r="G230" s="125">
        <v>22.904470036372299</v>
      </c>
      <c r="H230" s="135">
        <v>523.91520000000003</v>
      </c>
      <c r="I230" s="123" t="s">
        <v>21</v>
      </c>
      <c r="J230" s="127" t="s">
        <v>1710</v>
      </c>
      <c r="K230" s="170" t="s">
        <v>1477</v>
      </c>
      <c r="L230" s="136" t="s">
        <v>14</v>
      </c>
      <c r="M230" s="122" t="s">
        <v>1713</v>
      </c>
      <c r="N230" s="130">
        <v>0.79870357355741306</v>
      </c>
    </row>
    <row r="231" spans="1:14" x14ac:dyDescent="0.2">
      <c r="A231" s="365">
        <v>41670</v>
      </c>
      <c r="B231" s="123" t="s">
        <v>386</v>
      </c>
      <c r="C231" s="123" t="s">
        <v>351</v>
      </c>
      <c r="D231" s="123" t="s">
        <v>8</v>
      </c>
      <c r="E231" s="229">
        <v>3000</v>
      </c>
      <c r="F231" s="125">
        <v>18.293882068489246</v>
      </c>
      <c r="G231" s="125">
        <v>22.904470036372299</v>
      </c>
      <c r="H231" s="135">
        <v>523.91520000000003</v>
      </c>
      <c r="I231" s="123" t="s">
        <v>21</v>
      </c>
      <c r="J231" s="127" t="s">
        <v>1710</v>
      </c>
      <c r="K231" s="170" t="s">
        <v>1477</v>
      </c>
      <c r="L231" s="136" t="s">
        <v>14</v>
      </c>
      <c r="M231" s="122" t="s">
        <v>1713</v>
      </c>
      <c r="N231" s="130">
        <v>0.79870357355741306</v>
      </c>
    </row>
    <row r="232" spans="1:14" x14ac:dyDescent="0.2">
      <c r="A232" s="365">
        <v>41670</v>
      </c>
      <c r="B232" s="123" t="s">
        <v>225</v>
      </c>
      <c r="C232" s="123" t="s">
        <v>257</v>
      </c>
      <c r="D232" s="123" t="s">
        <v>8</v>
      </c>
      <c r="E232" s="227">
        <v>2450</v>
      </c>
      <c r="F232" s="125">
        <v>18.293882068489246</v>
      </c>
      <c r="G232" s="125">
        <v>22.904470036372299</v>
      </c>
      <c r="H232" s="135">
        <v>523.91520000000003</v>
      </c>
      <c r="I232" s="123" t="s">
        <v>12</v>
      </c>
      <c r="J232" s="127" t="s">
        <v>1710</v>
      </c>
      <c r="K232" s="170" t="s">
        <v>1478</v>
      </c>
      <c r="L232" s="136" t="s">
        <v>14</v>
      </c>
      <c r="M232" s="122" t="s">
        <v>1713</v>
      </c>
      <c r="N232" s="130">
        <v>0.79870357355741306</v>
      </c>
    </row>
    <row r="233" spans="1:14" x14ac:dyDescent="0.2">
      <c r="A233" s="365">
        <v>41671</v>
      </c>
      <c r="B233" s="123" t="s">
        <v>389</v>
      </c>
      <c r="C233" s="124" t="s">
        <v>18</v>
      </c>
      <c r="D233" s="124" t="s">
        <v>1717</v>
      </c>
      <c r="E233" s="228">
        <v>36400</v>
      </c>
      <c r="F233" s="125">
        <v>55.491442274417381</v>
      </c>
      <c r="G233" s="125">
        <v>69.476892443662635</v>
      </c>
      <c r="H233" s="135">
        <v>523.91520000000003</v>
      </c>
      <c r="I233" s="123" t="s">
        <v>12</v>
      </c>
      <c r="J233" s="127" t="s">
        <v>1710</v>
      </c>
      <c r="K233" s="128" t="s">
        <v>390</v>
      </c>
      <c r="L233" s="136" t="s">
        <v>14</v>
      </c>
      <c r="M233" s="122" t="s">
        <v>1713</v>
      </c>
      <c r="N233" s="130">
        <v>0.79870357355741317</v>
      </c>
    </row>
    <row r="234" spans="1:14" x14ac:dyDescent="0.2">
      <c r="A234" s="365">
        <v>41671</v>
      </c>
      <c r="B234" s="123" t="s">
        <v>391</v>
      </c>
      <c r="C234" s="124" t="s">
        <v>72</v>
      </c>
      <c r="D234" s="124" t="s">
        <v>1717</v>
      </c>
      <c r="E234" s="228">
        <v>35000</v>
      </c>
      <c r="F234" s="125">
        <v>53.357156033093631</v>
      </c>
      <c r="G234" s="125">
        <v>66.804704272752531</v>
      </c>
      <c r="H234" s="135">
        <v>523.91520000000003</v>
      </c>
      <c r="I234" s="123" t="s">
        <v>12</v>
      </c>
      <c r="J234" s="127" t="s">
        <v>1710</v>
      </c>
      <c r="K234" s="128" t="s">
        <v>390</v>
      </c>
      <c r="L234" s="136" t="s">
        <v>14</v>
      </c>
      <c r="M234" s="122" t="s">
        <v>1713</v>
      </c>
      <c r="N234" s="130">
        <v>0.79870357355741306</v>
      </c>
    </row>
    <row r="235" spans="1:14" x14ac:dyDescent="0.2">
      <c r="A235" s="365">
        <v>41671</v>
      </c>
      <c r="B235" s="123" t="s">
        <v>392</v>
      </c>
      <c r="C235" s="124" t="s">
        <v>73</v>
      </c>
      <c r="D235" s="124" t="s">
        <v>1717</v>
      </c>
      <c r="E235" s="228">
        <v>19000</v>
      </c>
      <c r="F235" s="125">
        <v>28.965313275107974</v>
      </c>
      <c r="G235" s="125">
        <v>36.265410890922801</v>
      </c>
      <c r="H235" s="135">
        <v>523.91520000000003</v>
      </c>
      <c r="I235" s="123" t="s">
        <v>12</v>
      </c>
      <c r="J235" s="127" t="s">
        <v>1710</v>
      </c>
      <c r="K235" s="128" t="s">
        <v>390</v>
      </c>
      <c r="L235" s="136" t="s">
        <v>14</v>
      </c>
      <c r="M235" s="122" t="s">
        <v>1713</v>
      </c>
      <c r="N235" s="130">
        <v>0.79870357355741317</v>
      </c>
    </row>
    <row r="236" spans="1:14" x14ac:dyDescent="0.2">
      <c r="A236" s="365">
        <v>41671</v>
      </c>
      <c r="B236" s="123" t="s">
        <v>393</v>
      </c>
      <c r="C236" s="124" t="s">
        <v>18</v>
      </c>
      <c r="D236" s="124" t="s">
        <v>1717</v>
      </c>
      <c r="E236" s="228">
        <v>13000</v>
      </c>
      <c r="F236" s="125">
        <v>19.818372240863351</v>
      </c>
      <c r="G236" s="125">
        <v>24.813175872736654</v>
      </c>
      <c r="H236" s="135">
        <v>523.91520000000003</v>
      </c>
      <c r="I236" s="123" t="s">
        <v>358</v>
      </c>
      <c r="J236" s="127" t="s">
        <v>1710</v>
      </c>
      <c r="K236" s="128" t="s">
        <v>394</v>
      </c>
      <c r="L236" s="136" t="s">
        <v>14</v>
      </c>
      <c r="M236" s="122" t="s">
        <v>1713</v>
      </c>
      <c r="N236" s="130">
        <v>0.79870357355741317</v>
      </c>
    </row>
    <row r="237" spans="1:14" x14ac:dyDescent="0.2">
      <c r="A237" s="365">
        <v>41671</v>
      </c>
      <c r="B237" s="123" t="s">
        <v>395</v>
      </c>
      <c r="C237" s="124" t="s">
        <v>72</v>
      </c>
      <c r="D237" s="124" t="s">
        <v>1717</v>
      </c>
      <c r="E237" s="228">
        <v>35000</v>
      </c>
      <c r="F237" s="125">
        <v>53.357156033093631</v>
      </c>
      <c r="G237" s="125">
        <v>66.804704272752531</v>
      </c>
      <c r="H237" s="135">
        <v>523.91520000000003</v>
      </c>
      <c r="I237" s="123" t="s">
        <v>358</v>
      </c>
      <c r="J237" s="127" t="s">
        <v>1710</v>
      </c>
      <c r="K237" s="128" t="s">
        <v>394</v>
      </c>
      <c r="L237" s="136" t="s">
        <v>14</v>
      </c>
      <c r="M237" s="122" t="s">
        <v>1713</v>
      </c>
      <c r="N237" s="130">
        <v>0.79870357355741306</v>
      </c>
    </row>
    <row r="238" spans="1:14" x14ac:dyDescent="0.2">
      <c r="A238" s="365">
        <v>41671</v>
      </c>
      <c r="B238" s="123" t="s">
        <v>396</v>
      </c>
      <c r="C238" s="124" t="s">
        <v>73</v>
      </c>
      <c r="D238" s="124" t="s">
        <v>1717</v>
      </c>
      <c r="E238" s="228">
        <v>9000</v>
      </c>
      <c r="F238" s="125">
        <v>13.720411551366935</v>
      </c>
      <c r="G238" s="125">
        <v>17.178352527279223</v>
      </c>
      <c r="H238" s="135">
        <v>523.91520000000003</v>
      </c>
      <c r="I238" s="123" t="s">
        <v>358</v>
      </c>
      <c r="J238" s="127" t="s">
        <v>1710</v>
      </c>
      <c r="K238" s="128" t="s">
        <v>394</v>
      </c>
      <c r="L238" s="136" t="s">
        <v>14</v>
      </c>
      <c r="M238" s="122" t="s">
        <v>1713</v>
      </c>
      <c r="N238" s="130">
        <v>0.79870357355741317</v>
      </c>
    </row>
    <row r="239" spans="1:14" x14ac:dyDescent="0.2">
      <c r="A239" s="365">
        <v>41671</v>
      </c>
      <c r="B239" s="123" t="s">
        <v>397</v>
      </c>
      <c r="C239" s="124" t="s">
        <v>18</v>
      </c>
      <c r="D239" s="124" t="s">
        <v>1717</v>
      </c>
      <c r="E239" s="228">
        <v>6000</v>
      </c>
      <c r="F239" s="125">
        <v>9.1469410342446231</v>
      </c>
      <c r="G239" s="125">
        <v>11.452235018186149</v>
      </c>
      <c r="H239" s="135">
        <v>523.91520000000003</v>
      </c>
      <c r="I239" s="123" t="s">
        <v>358</v>
      </c>
      <c r="J239" s="127" t="s">
        <v>1710</v>
      </c>
      <c r="K239" s="128" t="s">
        <v>398</v>
      </c>
      <c r="L239" s="136" t="s">
        <v>14</v>
      </c>
      <c r="M239" s="122" t="s">
        <v>1713</v>
      </c>
      <c r="N239" s="130">
        <v>0.79870357355741306</v>
      </c>
    </row>
    <row r="240" spans="1:14" x14ac:dyDescent="0.2">
      <c r="A240" s="365">
        <v>41674</v>
      </c>
      <c r="B240" s="123" t="s">
        <v>399</v>
      </c>
      <c r="C240" s="124" t="s">
        <v>18</v>
      </c>
      <c r="D240" s="124" t="s">
        <v>1717</v>
      </c>
      <c r="E240" s="228">
        <v>1200</v>
      </c>
      <c r="F240" s="125">
        <v>1.8293882068489247</v>
      </c>
      <c r="G240" s="125">
        <v>2.2904470036372295</v>
      </c>
      <c r="H240" s="135">
        <v>523.91520000000003</v>
      </c>
      <c r="I240" s="123" t="s">
        <v>24</v>
      </c>
      <c r="J240" s="127" t="s">
        <v>1710</v>
      </c>
      <c r="K240" s="128" t="s">
        <v>400</v>
      </c>
      <c r="L240" s="136" t="s">
        <v>14</v>
      </c>
      <c r="M240" s="122" t="s">
        <v>1713</v>
      </c>
      <c r="N240" s="130">
        <v>0.79870357355741317</v>
      </c>
    </row>
    <row r="241" spans="1:14" x14ac:dyDescent="0.2">
      <c r="A241" s="365">
        <v>41674</v>
      </c>
      <c r="B241" s="123" t="s">
        <v>401</v>
      </c>
      <c r="C241" s="124" t="s">
        <v>18</v>
      </c>
      <c r="D241" s="124" t="s">
        <v>1717</v>
      </c>
      <c r="E241" s="228">
        <v>1400</v>
      </c>
      <c r="F241" s="125">
        <v>2.1342862413237453</v>
      </c>
      <c r="G241" s="125">
        <v>2.6721881709101014</v>
      </c>
      <c r="H241" s="135">
        <v>523.91520000000003</v>
      </c>
      <c r="I241" s="123" t="s">
        <v>24</v>
      </c>
      <c r="J241" s="127" t="s">
        <v>1710</v>
      </c>
      <c r="K241" s="128" t="s">
        <v>402</v>
      </c>
      <c r="L241" s="136" t="s">
        <v>14</v>
      </c>
      <c r="M241" s="122" t="s">
        <v>1713</v>
      </c>
      <c r="N241" s="130">
        <v>0.79870357355741306</v>
      </c>
    </row>
    <row r="242" spans="1:14" x14ac:dyDescent="0.2">
      <c r="A242" s="365">
        <v>41675</v>
      </c>
      <c r="B242" s="123" t="s">
        <v>403</v>
      </c>
      <c r="C242" s="124" t="s">
        <v>18</v>
      </c>
      <c r="D242" s="124" t="s">
        <v>1717</v>
      </c>
      <c r="E242" s="228">
        <v>15000</v>
      </c>
      <c r="F242" s="125">
        <v>22.867352585611556</v>
      </c>
      <c r="G242" s="125">
        <v>28.630587545465371</v>
      </c>
      <c r="H242" s="135">
        <v>523.91520000000003</v>
      </c>
      <c r="I242" s="123" t="s">
        <v>12</v>
      </c>
      <c r="J242" s="127" t="s">
        <v>1710</v>
      </c>
      <c r="K242" s="128" t="s">
        <v>402</v>
      </c>
      <c r="L242" s="136" t="s">
        <v>14</v>
      </c>
      <c r="M242" s="122" t="s">
        <v>1713</v>
      </c>
      <c r="N242" s="130">
        <v>0.79870357355741306</v>
      </c>
    </row>
    <row r="243" spans="1:14" x14ac:dyDescent="0.2">
      <c r="A243" s="365">
        <v>41675</v>
      </c>
      <c r="B243" s="123" t="s">
        <v>403</v>
      </c>
      <c r="C243" s="124" t="s">
        <v>18</v>
      </c>
      <c r="D243" s="124" t="s">
        <v>1717</v>
      </c>
      <c r="E243" s="228">
        <v>10000</v>
      </c>
      <c r="F243" s="125">
        <v>15.244901723741037</v>
      </c>
      <c r="G243" s="125">
        <v>19.087058363643582</v>
      </c>
      <c r="H243" s="135">
        <v>523.91520000000003</v>
      </c>
      <c r="I243" s="123" t="s">
        <v>12</v>
      </c>
      <c r="J243" s="127" t="s">
        <v>1710</v>
      </c>
      <c r="K243" s="128" t="s">
        <v>404</v>
      </c>
      <c r="L243" s="136" t="s">
        <v>14</v>
      </c>
      <c r="M243" s="122" t="s">
        <v>1713</v>
      </c>
      <c r="N243" s="130">
        <v>0.79870357355741306</v>
      </c>
    </row>
    <row r="244" spans="1:14" x14ac:dyDescent="0.2">
      <c r="A244" s="365">
        <v>41675</v>
      </c>
      <c r="B244" s="123" t="s">
        <v>405</v>
      </c>
      <c r="C244" s="124" t="s">
        <v>18</v>
      </c>
      <c r="D244" s="124" t="s">
        <v>1717</v>
      </c>
      <c r="E244" s="228">
        <v>1600</v>
      </c>
      <c r="F244" s="125">
        <v>2.4391842757985662</v>
      </c>
      <c r="G244" s="125">
        <v>3.0539293381829729</v>
      </c>
      <c r="H244" s="135">
        <v>523.91520000000003</v>
      </c>
      <c r="I244" s="123" t="s">
        <v>21</v>
      </c>
      <c r="J244" s="127" t="s">
        <v>1710</v>
      </c>
      <c r="K244" s="128" t="s">
        <v>406</v>
      </c>
      <c r="L244" s="136" t="s">
        <v>14</v>
      </c>
      <c r="M244" s="122" t="s">
        <v>1713</v>
      </c>
      <c r="N244" s="130">
        <v>0.79870357355741317</v>
      </c>
    </row>
    <row r="245" spans="1:14" x14ac:dyDescent="0.2">
      <c r="A245" s="365">
        <v>41675</v>
      </c>
      <c r="B245" s="123" t="s">
        <v>227</v>
      </c>
      <c r="C245" s="124" t="s">
        <v>73</v>
      </c>
      <c r="D245" s="124" t="s">
        <v>1717</v>
      </c>
      <c r="E245" s="228">
        <v>3000</v>
      </c>
      <c r="F245" s="125">
        <v>4.5734705171223116</v>
      </c>
      <c r="G245" s="125">
        <v>5.7261175090930747</v>
      </c>
      <c r="H245" s="135">
        <v>523.91520000000003</v>
      </c>
      <c r="I245" s="123" t="s">
        <v>21</v>
      </c>
      <c r="J245" s="127" t="s">
        <v>1710</v>
      </c>
      <c r="K245" s="128" t="s">
        <v>406</v>
      </c>
      <c r="L245" s="136" t="s">
        <v>14</v>
      </c>
      <c r="M245" s="122" t="s">
        <v>1713</v>
      </c>
      <c r="N245" s="130">
        <v>0.79870357355741306</v>
      </c>
    </row>
    <row r="246" spans="1:14" x14ac:dyDescent="0.2">
      <c r="A246" s="365">
        <v>41675</v>
      </c>
      <c r="B246" s="123" t="s">
        <v>407</v>
      </c>
      <c r="C246" s="124" t="s">
        <v>27</v>
      </c>
      <c r="D246" s="123" t="s">
        <v>9</v>
      </c>
      <c r="E246" s="228">
        <v>3000</v>
      </c>
      <c r="F246" s="125">
        <v>4.5734705171223116</v>
      </c>
      <c r="G246" s="125">
        <v>5.7261175090930747</v>
      </c>
      <c r="H246" s="135">
        <v>523.91520000000003</v>
      </c>
      <c r="I246" s="123" t="s">
        <v>385</v>
      </c>
      <c r="J246" s="127" t="s">
        <v>1710</v>
      </c>
      <c r="K246" s="128" t="s">
        <v>408</v>
      </c>
      <c r="L246" s="136" t="s">
        <v>14</v>
      </c>
      <c r="M246" s="122" t="s">
        <v>1713</v>
      </c>
      <c r="N246" s="130">
        <v>0.79870357355741306</v>
      </c>
    </row>
    <row r="247" spans="1:14" x14ac:dyDescent="0.2">
      <c r="A247" s="365">
        <v>41676</v>
      </c>
      <c r="B247" s="123" t="s">
        <v>409</v>
      </c>
      <c r="C247" s="124" t="s">
        <v>18</v>
      </c>
      <c r="D247" s="123" t="s">
        <v>9</v>
      </c>
      <c r="E247" s="228">
        <v>600</v>
      </c>
      <c r="F247" s="125">
        <v>0.91469410342446233</v>
      </c>
      <c r="G247" s="125">
        <v>1.1452235018186148</v>
      </c>
      <c r="H247" s="135">
        <v>523.91520000000003</v>
      </c>
      <c r="I247" s="123" t="s">
        <v>385</v>
      </c>
      <c r="J247" s="127" t="s">
        <v>1710</v>
      </c>
      <c r="K247" s="128" t="s">
        <v>410</v>
      </c>
      <c r="L247" s="136" t="s">
        <v>14</v>
      </c>
      <c r="M247" s="122" t="s">
        <v>1713</v>
      </c>
      <c r="N247" s="130">
        <v>0.79870357355741317</v>
      </c>
    </row>
    <row r="248" spans="1:14" x14ac:dyDescent="0.2">
      <c r="A248" s="365">
        <v>41676</v>
      </c>
      <c r="B248" s="123" t="s">
        <v>411</v>
      </c>
      <c r="C248" s="138" t="s">
        <v>25</v>
      </c>
      <c r="D248" s="124" t="s">
        <v>10</v>
      </c>
      <c r="E248" s="228">
        <v>800000</v>
      </c>
      <c r="F248" s="125">
        <v>1219.592137899283</v>
      </c>
      <c r="G248" s="125">
        <v>1526.9646690914865</v>
      </c>
      <c r="H248" s="135">
        <v>523.91520000000003</v>
      </c>
      <c r="I248" s="123" t="s">
        <v>385</v>
      </c>
      <c r="J248" s="127" t="s">
        <v>1710</v>
      </c>
      <c r="K248" s="128" t="s">
        <v>412</v>
      </c>
      <c r="L248" s="136" t="s">
        <v>14</v>
      </c>
      <c r="M248" s="122" t="s">
        <v>1713</v>
      </c>
      <c r="N248" s="130">
        <v>0.79870357355741306</v>
      </c>
    </row>
    <row r="249" spans="1:14" x14ac:dyDescent="0.2">
      <c r="A249" s="365">
        <v>41676</v>
      </c>
      <c r="B249" s="123" t="s">
        <v>413</v>
      </c>
      <c r="C249" s="124" t="s">
        <v>18</v>
      </c>
      <c r="D249" s="124" t="s">
        <v>1717</v>
      </c>
      <c r="E249" s="228">
        <v>1800</v>
      </c>
      <c r="F249" s="125">
        <v>2.7440823102733867</v>
      </c>
      <c r="G249" s="125">
        <v>3.4356705054558447</v>
      </c>
      <c r="H249" s="135">
        <v>523.91520000000003</v>
      </c>
      <c r="I249" s="123" t="s">
        <v>21</v>
      </c>
      <c r="J249" s="127" t="s">
        <v>1710</v>
      </c>
      <c r="K249" s="128" t="s">
        <v>414</v>
      </c>
      <c r="L249" s="136" t="s">
        <v>14</v>
      </c>
      <c r="M249" s="122" t="s">
        <v>1713</v>
      </c>
      <c r="N249" s="130">
        <v>0.79870357355741306</v>
      </c>
    </row>
    <row r="250" spans="1:14" x14ac:dyDescent="0.2">
      <c r="A250" s="365">
        <v>41676</v>
      </c>
      <c r="B250" s="123" t="s">
        <v>227</v>
      </c>
      <c r="C250" s="124" t="s">
        <v>73</v>
      </c>
      <c r="D250" s="124" t="s">
        <v>1717</v>
      </c>
      <c r="E250" s="228">
        <v>3000</v>
      </c>
      <c r="F250" s="125">
        <v>4.5734705171223116</v>
      </c>
      <c r="G250" s="125">
        <v>5.7261175090930747</v>
      </c>
      <c r="H250" s="135">
        <v>523.91520000000003</v>
      </c>
      <c r="I250" s="123" t="s">
        <v>21</v>
      </c>
      <c r="J250" s="127" t="s">
        <v>1710</v>
      </c>
      <c r="K250" s="128" t="s">
        <v>414</v>
      </c>
      <c r="L250" s="136" t="s">
        <v>14</v>
      </c>
      <c r="M250" s="122" t="s">
        <v>1713</v>
      </c>
      <c r="N250" s="130">
        <v>0.79870357355741306</v>
      </c>
    </row>
    <row r="251" spans="1:14" x14ac:dyDescent="0.2">
      <c r="A251" s="365">
        <v>41676</v>
      </c>
      <c r="B251" s="123" t="s">
        <v>415</v>
      </c>
      <c r="C251" s="124" t="s">
        <v>1763</v>
      </c>
      <c r="D251" s="123" t="s">
        <v>15</v>
      </c>
      <c r="E251" s="228">
        <v>72000</v>
      </c>
      <c r="F251" s="125">
        <v>109.76329241093548</v>
      </c>
      <c r="G251" s="125">
        <v>137.42682021823379</v>
      </c>
      <c r="H251" s="135">
        <v>523.91520000000003</v>
      </c>
      <c r="I251" s="123" t="s">
        <v>24</v>
      </c>
      <c r="J251" s="127" t="s">
        <v>1710</v>
      </c>
      <c r="K251" s="128" t="s">
        <v>416</v>
      </c>
      <c r="L251" s="136" t="s">
        <v>14</v>
      </c>
      <c r="M251" s="122" t="s">
        <v>1713</v>
      </c>
      <c r="N251" s="130">
        <v>0.79870357355741317</v>
      </c>
    </row>
    <row r="252" spans="1:14" x14ac:dyDescent="0.2">
      <c r="A252" s="365">
        <v>41676</v>
      </c>
      <c r="B252" s="123" t="s">
        <v>417</v>
      </c>
      <c r="C252" s="138" t="s">
        <v>25</v>
      </c>
      <c r="D252" s="124" t="s">
        <v>10</v>
      </c>
      <c r="E252" s="228">
        <v>60000</v>
      </c>
      <c r="F252" s="125">
        <v>91.469410342446224</v>
      </c>
      <c r="G252" s="125">
        <v>114.52235018186148</v>
      </c>
      <c r="H252" s="135">
        <v>523.91520000000003</v>
      </c>
      <c r="I252" s="123" t="s">
        <v>352</v>
      </c>
      <c r="J252" s="127" t="s">
        <v>1710</v>
      </c>
      <c r="K252" s="128" t="s">
        <v>418</v>
      </c>
      <c r="L252" s="136" t="s">
        <v>14</v>
      </c>
      <c r="M252" s="122" t="s">
        <v>1713</v>
      </c>
      <c r="N252" s="130">
        <v>0.79870357355741306</v>
      </c>
    </row>
    <row r="253" spans="1:14" x14ac:dyDescent="0.2">
      <c r="A253" s="365">
        <v>41676</v>
      </c>
      <c r="B253" s="123" t="s">
        <v>419</v>
      </c>
      <c r="C253" s="124" t="s">
        <v>1763</v>
      </c>
      <c r="D253" s="123" t="s">
        <v>9</v>
      </c>
      <c r="E253" s="228">
        <v>50000</v>
      </c>
      <c r="F253" s="125">
        <v>76.224508618705187</v>
      </c>
      <c r="G253" s="125">
        <v>95.435291818217905</v>
      </c>
      <c r="H253" s="135">
        <v>523.91520000000003</v>
      </c>
      <c r="I253" s="123" t="s">
        <v>385</v>
      </c>
      <c r="J253" s="127" t="s">
        <v>1710</v>
      </c>
      <c r="K253" s="128" t="s">
        <v>420</v>
      </c>
      <c r="L253" s="136" t="s">
        <v>14</v>
      </c>
      <c r="M253" s="122" t="s">
        <v>1713</v>
      </c>
      <c r="N253" s="130">
        <v>0.79870357355741306</v>
      </c>
    </row>
    <row r="254" spans="1:14" x14ac:dyDescent="0.2">
      <c r="A254" s="365">
        <v>41677</v>
      </c>
      <c r="B254" s="123" t="s">
        <v>421</v>
      </c>
      <c r="C254" s="124" t="s">
        <v>27</v>
      </c>
      <c r="D254" s="123" t="s">
        <v>9</v>
      </c>
      <c r="E254" s="228">
        <v>35000</v>
      </c>
      <c r="F254" s="125">
        <v>53.357156033093631</v>
      </c>
      <c r="G254" s="125">
        <v>66.804704272752531</v>
      </c>
      <c r="H254" s="135">
        <v>523.91520000000003</v>
      </c>
      <c r="I254" s="123" t="s">
        <v>385</v>
      </c>
      <c r="J254" s="127" t="s">
        <v>1710</v>
      </c>
      <c r="K254" s="128" t="s">
        <v>422</v>
      </c>
      <c r="L254" s="136" t="s">
        <v>14</v>
      </c>
      <c r="M254" s="122" t="s">
        <v>1713</v>
      </c>
      <c r="N254" s="130">
        <v>0.79870357355741306</v>
      </c>
    </row>
    <row r="255" spans="1:14" x14ac:dyDescent="0.2">
      <c r="A255" s="365">
        <v>41677</v>
      </c>
      <c r="B255" s="123" t="s">
        <v>423</v>
      </c>
      <c r="C255" s="124" t="s">
        <v>18</v>
      </c>
      <c r="D255" s="124" t="s">
        <v>11</v>
      </c>
      <c r="E255" s="228">
        <v>1200</v>
      </c>
      <c r="F255" s="125">
        <v>1.8293882068489247</v>
      </c>
      <c r="G255" s="125">
        <v>2.2904470036372295</v>
      </c>
      <c r="H255" s="135">
        <v>523.91520000000003</v>
      </c>
      <c r="I255" s="123" t="s">
        <v>23</v>
      </c>
      <c r="J255" s="127" t="s">
        <v>1710</v>
      </c>
      <c r="K255" s="128" t="s">
        <v>424</v>
      </c>
      <c r="L255" s="136" t="s">
        <v>14</v>
      </c>
      <c r="M255" s="122" t="s">
        <v>1713</v>
      </c>
      <c r="N255" s="130">
        <v>0.79870357355741317</v>
      </c>
    </row>
    <row r="256" spans="1:14" x14ac:dyDescent="0.2">
      <c r="A256" s="365">
        <v>41677</v>
      </c>
      <c r="B256" s="123" t="s">
        <v>399</v>
      </c>
      <c r="C256" s="124" t="s">
        <v>18</v>
      </c>
      <c r="D256" s="123" t="s">
        <v>15</v>
      </c>
      <c r="E256" s="228">
        <v>1200</v>
      </c>
      <c r="F256" s="125">
        <v>1.8293882068489247</v>
      </c>
      <c r="G256" s="125">
        <v>2.2904470036372295</v>
      </c>
      <c r="H256" s="135">
        <v>523.91520000000003</v>
      </c>
      <c r="I256" s="123" t="s">
        <v>24</v>
      </c>
      <c r="J256" s="127" t="s">
        <v>1710</v>
      </c>
      <c r="K256" s="128" t="s">
        <v>425</v>
      </c>
      <c r="L256" s="136" t="s">
        <v>14</v>
      </c>
      <c r="M256" s="122" t="s">
        <v>1713</v>
      </c>
      <c r="N256" s="130">
        <v>0.79870357355741317</v>
      </c>
    </row>
    <row r="257" spans="1:14" x14ac:dyDescent="0.2">
      <c r="A257" s="365">
        <v>41677</v>
      </c>
      <c r="B257" s="123" t="s">
        <v>426</v>
      </c>
      <c r="C257" s="124" t="s">
        <v>18</v>
      </c>
      <c r="D257" s="124" t="s">
        <v>1717</v>
      </c>
      <c r="E257" s="228">
        <v>2000</v>
      </c>
      <c r="F257" s="125">
        <v>3.0489803447482076</v>
      </c>
      <c r="G257" s="125">
        <v>3.4177217635380961</v>
      </c>
      <c r="H257" s="135">
        <v>523.91520000000003</v>
      </c>
      <c r="I257" s="123" t="s">
        <v>21</v>
      </c>
      <c r="J257" s="127" t="s">
        <v>1710</v>
      </c>
      <c r="K257" s="128" t="s">
        <v>427</v>
      </c>
      <c r="L257" s="136" t="s">
        <v>14</v>
      </c>
      <c r="M257" s="122" t="s">
        <v>1713</v>
      </c>
      <c r="N257" s="130">
        <v>0.89210900000000004</v>
      </c>
    </row>
    <row r="258" spans="1:14" x14ac:dyDescent="0.2">
      <c r="A258" s="365">
        <v>41677</v>
      </c>
      <c r="B258" s="123" t="s">
        <v>428</v>
      </c>
      <c r="C258" s="124" t="s">
        <v>73</v>
      </c>
      <c r="D258" s="124" t="s">
        <v>1717</v>
      </c>
      <c r="E258" s="228">
        <v>3000</v>
      </c>
      <c r="F258" s="125">
        <v>4.5734705171223116</v>
      </c>
      <c r="G258" s="125">
        <v>5.1265826453071446</v>
      </c>
      <c r="H258" s="135">
        <v>523.91520000000003</v>
      </c>
      <c r="I258" s="123" t="s">
        <v>21</v>
      </c>
      <c r="J258" s="127" t="s">
        <v>1710</v>
      </c>
      <c r="K258" s="128" t="s">
        <v>427</v>
      </c>
      <c r="L258" s="136" t="s">
        <v>14</v>
      </c>
      <c r="M258" s="122" t="s">
        <v>1713</v>
      </c>
      <c r="N258" s="130">
        <v>0.89210900000000004</v>
      </c>
    </row>
    <row r="259" spans="1:14" x14ac:dyDescent="0.2">
      <c r="A259" s="365">
        <v>41678</v>
      </c>
      <c r="B259" s="123" t="s">
        <v>429</v>
      </c>
      <c r="C259" s="124" t="s">
        <v>350</v>
      </c>
      <c r="D259" s="123" t="s">
        <v>9</v>
      </c>
      <c r="E259" s="228">
        <v>101000</v>
      </c>
      <c r="F259" s="125">
        <v>153.97350740978447</v>
      </c>
      <c r="G259" s="125">
        <v>172.59494905867385</v>
      </c>
      <c r="H259" s="135">
        <v>523.91520000000003</v>
      </c>
      <c r="I259" s="123" t="s">
        <v>430</v>
      </c>
      <c r="J259" s="127" t="s">
        <v>1710</v>
      </c>
      <c r="K259" s="128" t="s">
        <v>431</v>
      </c>
      <c r="L259" s="136" t="s">
        <v>14</v>
      </c>
      <c r="M259" s="122" t="s">
        <v>1713</v>
      </c>
      <c r="N259" s="130">
        <v>0.89210900000000004</v>
      </c>
    </row>
    <row r="260" spans="1:14" x14ac:dyDescent="0.2">
      <c r="A260" s="365">
        <v>41678</v>
      </c>
      <c r="B260" s="123" t="s">
        <v>432</v>
      </c>
      <c r="C260" s="124" t="s">
        <v>18</v>
      </c>
      <c r="D260" s="124" t="s">
        <v>1717</v>
      </c>
      <c r="E260" s="228">
        <v>2400</v>
      </c>
      <c r="F260" s="125">
        <v>3.6587764136978493</v>
      </c>
      <c r="G260" s="125">
        <v>4.101266116245716</v>
      </c>
      <c r="H260" s="135">
        <v>523.91520000000003</v>
      </c>
      <c r="I260" s="123" t="s">
        <v>21</v>
      </c>
      <c r="J260" s="127" t="s">
        <v>1710</v>
      </c>
      <c r="K260" s="128" t="s">
        <v>433</v>
      </c>
      <c r="L260" s="136" t="s">
        <v>14</v>
      </c>
      <c r="M260" s="122" t="s">
        <v>1713</v>
      </c>
      <c r="N260" s="130">
        <v>0.89210899999999993</v>
      </c>
    </row>
    <row r="261" spans="1:14" x14ac:dyDescent="0.2">
      <c r="A261" s="365">
        <v>41678</v>
      </c>
      <c r="B261" s="123" t="s">
        <v>428</v>
      </c>
      <c r="C261" s="124" t="s">
        <v>73</v>
      </c>
      <c r="D261" s="124" t="s">
        <v>1717</v>
      </c>
      <c r="E261" s="228">
        <v>3000</v>
      </c>
      <c r="F261" s="125">
        <v>4.5734705171223116</v>
      </c>
      <c r="G261" s="125">
        <v>5.1265826453071446</v>
      </c>
      <c r="H261" s="135">
        <v>523.91520000000003</v>
      </c>
      <c r="I261" s="123" t="s">
        <v>21</v>
      </c>
      <c r="J261" s="127" t="s">
        <v>1710</v>
      </c>
      <c r="K261" s="128" t="s">
        <v>433</v>
      </c>
      <c r="L261" s="136" t="s">
        <v>14</v>
      </c>
      <c r="M261" s="122" t="s">
        <v>1713</v>
      </c>
      <c r="N261" s="130">
        <v>0.89210900000000004</v>
      </c>
    </row>
    <row r="262" spans="1:14" x14ac:dyDescent="0.2">
      <c r="A262" s="365">
        <v>41678</v>
      </c>
      <c r="B262" s="123" t="s">
        <v>434</v>
      </c>
      <c r="C262" s="124" t="s">
        <v>27</v>
      </c>
      <c r="D262" s="123" t="s">
        <v>9</v>
      </c>
      <c r="E262" s="228">
        <v>85000</v>
      </c>
      <c r="F262" s="125">
        <v>129.58166465179883</v>
      </c>
      <c r="G262" s="125">
        <v>145.2531749503691</v>
      </c>
      <c r="H262" s="135">
        <v>523.91520000000003</v>
      </c>
      <c r="I262" s="123" t="s">
        <v>385</v>
      </c>
      <c r="J262" s="127" t="s">
        <v>1710</v>
      </c>
      <c r="K262" s="128" t="s">
        <v>435</v>
      </c>
      <c r="L262" s="136" t="s">
        <v>14</v>
      </c>
      <c r="M262" s="122" t="s">
        <v>1713</v>
      </c>
      <c r="N262" s="130">
        <v>0.89210900000000004</v>
      </c>
    </row>
    <row r="263" spans="1:14" x14ac:dyDescent="0.2">
      <c r="A263" s="365">
        <v>41681</v>
      </c>
      <c r="B263" s="123" t="s">
        <v>436</v>
      </c>
      <c r="C263" s="124" t="s">
        <v>18</v>
      </c>
      <c r="D263" s="124" t="s">
        <v>1717</v>
      </c>
      <c r="E263" s="228">
        <v>26000</v>
      </c>
      <c r="F263" s="125">
        <v>39.636744481726701</v>
      </c>
      <c r="G263" s="125">
        <v>44.430382925995254</v>
      </c>
      <c r="H263" s="135">
        <v>523.91520000000003</v>
      </c>
      <c r="I263" s="123" t="s">
        <v>21</v>
      </c>
      <c r="J263" s="127" t="s">
        <v>1710</v>
      </c>
      <c r="K263" s="128" t="s">
        <v>437</v>
      </c>
      <c r="L263" s="136" t="s">
        <v>14</v>
      </c>
      <c r="M263" s="122" t="s">
        <v>1713</v>
      </c>
      <c r="N263" s="130">
        <v>0.89210900000000004</v>
      </c>
    </row>
    <row r="264" spans="1:14" x14ac:dyDescent="0.2">
      <c r="A264" s="365">
        <v>41681</v>
      </c>
      <c r="B264" s="123" t="s">
        <v>438</v>
      </c>
      <c r="C264" s="124" t="s">
        <v>72</v>
      </c>
      <c r="D264" s="124" t="s">
        <v>1717</v>
      </c>
      <c r="E264" s="228">
        <v>35000</v>
      </c>
      <c r="F264" s="125">
        <v>53.357156033093631</v>
      </c>
      <c r="G264" s="125">
        <v>59.810130861916683</v>
      </c>
      <c r="H264" s="135">
        <v>523.91520000000003</v>
      </c>
      <c r="I264" s="123" t="s">
        <v>21</v>
      </c>
      <c r="J264" s="127" t="s">
        <v>1710</v>
      </c>
      <c r="K264" s="128" t="s">
        <v>437</v>
      </c>
      <c r="L264" s="136" t="s">
        <v>14</v>
      </c>
      <c r="M264" s="122" t="s">
        <v>1713</v>
      </c>
      <c r="N264" s="130">
        <v>0.89210900000000004</v>
      </c>
    </row>
    <row r="265" spans="1:14" x14ac:dyDescent="0.2">
      <c r="A265" s="365">
        <v>41681</v>
      </c>
      <c r="B265" s="123" t="s">
        <v>439</v>
      </c>
      <c r="C265" s="124" t="s">
        <v>73</v>
      </c>
      <c r="D265" s="124" t="s">
        <v>1717</v>
      </c>
      <c r="E265" s="228">
        <v>15000</v>
      </c>
      <c r="F265" s="125">
        <v>22.867352585611556</v>
      </c>
      <c r="G265" s="125">
        <v>25.63291322653572</v>
      </c>
      <c r="H265" s="135">
        <v>523.91520000000003</v>
      </c>
      <c r="I265" s="123" t="s">
        <v>21</v>
      </c>
      <c r="J265" s="127" t="s">
        <v>1710</v>
      </c>
      <c r="K265" s="128" t="s">
        <v>437</v>
      </c>
      <c r="L265" s="136" t="s">
        <v>14</v>
      </c>
      <c r="M265" s="122" t="s">
        <v>1713</v>
      </c>
      <c r="N265" s="130">
        <v>0.89210900000000004</v>
      </c>
    </row>
    <row r="266" spans="1:14" x14ac:dyDescent="0.2">
      <c r="A266" s="365">
        <v>41681</v>
      </c>
      <c r="B266" s="123" t="s">
        <v>397</v>
      </c>
      <c r="C266" s="124" t="s">
        <v>18</v>
      </c>
      <c r="D266" s="124" t="s">
        <v>1717</v>
      </c>
      <c r="E266" s="228">
        <v>9000</v>
      </c>
      <c r="F266" s="125">
        <v>13.720411551366935</v>
      </c>
      <c r="G266" s="125">
        <v>15.379747935921433</v>
      </c>
      <c r="H266" s="135">
        <v>523.91520000000003</v>
      </c>
      <c r="I266" s="123" t="s">
        <v>358</v>
      </c>
      <c r="J266" s="127" t="s">
        <v>1710</v>
      </c>
      <c r="K266" s="128" t="s">
        <v>440</v>
      </c>
      <c r="L266" s="136" t="s">
        <v>14</v>
      </c>
      <c r="M266" s="122" t="s">
        <v>1713</v>
      </c>
      <c r="N266" s="130">
        <v>0.89210900000000004</v>
      </c>
    </row>
    <row r="267" spans="1:14" x14ac:dyDescent="0.2">
      <c r="A267" s="365">
        <v>41681</v>
      </c>
      <c r="B267" s="123" t="s">
        <v>441</v>
      </c>
      <c r="C267" s="124" t="s">
        <v>18</v>
      </c>
      <c r="D267" s="124" t="s">
        <v>11</v>
      </c>
      <c r="E267" s="228">
        <v>1150</v>
      </c>
      <c r="F267" s="125">
        <v>1.7531636982302194</v>
      </c>
      <c r="G267" s="125">
        <v>1.9651900140344054</v>
      </c>
      <c r="H267" s="135">
        <v>523.91520000000003</v>
      </c>
      <c r="I267" s="123" t="s">
        <v>23</v>
      </c>
      <c r="J267" s="127" t="s">
        <v>1710</v>
      </c>
      <c r="K267" s="128" t="s">
        <v>442</v>
      </c>
      <c r="L267" s="136" t="s">
        <v>14</v>
      </c>
      <c r="M267" s="122" t="s">
        <v>1713</v>
      </c>
      <c r="N267" s="130">
        <v>0.89210900000000004</v>
      </c>
    </row>
    <row r="268" spans="1:14" x14ac:dyDescent="0.2">
      <c r="A268" s="365">
        <v>41682</v>
      </c>
      <c r="B268" s="123" t="s">
        <v>443</v>
      </c>
      <c r="C268" s="124" t="s">
        <v>18</v>
      </c>
      <c r="D268" s="123" t="s">
        <v>15</v>
      </c>
      <c r="E268" s="228">
        <v>1400</v>
      </c>
      <c r="F268" s="125">
        <v>2.1342862413237453</v>
      </c>
      <c r="G268" s="125">
        <v>2.3924052344766675</v>
      </c>
      <c r="H268" s="135">
        <v>523.91520000000003</v>
      </c>
      <c r="I268" s="123" t="s">
        <v>24</v>
      </c>
      <c r="J268" s="127" t="s">
        <v>1710</v>
      </c>
      <c r="K268" s="128" t="s">
        <v>444</v>
      </c>
      <c r="L268" s="136" t="s">
        <v>14</v>
      </c>
      <c r="M268" s="122" t="s">
        <v>1713</v>
      </c>
      <c r="N268" s="130">
        <v>0.89210899999999993</v>
      </c>
    </row>
    <row r="269" spans="1:14" x14ac:dyDescent="0.2">
      <c r="A269" s="365">
        <v>41682</v>
      </c>
      <c r="B269" s="123" t="s">
        <v>445</v>
      </c>
      <c r="C269" s="124" t="s">
        <v>18</v>
      </c>
      <c r="D269" s="124" t="s">
        <v>1717</v>
      </c>
      <c r="E269" s="228">
        <v>17800</v>
      </c>
      <c r="F269" s="125">
        <v>27.135925068259048</v>
      </c>
      <c r="G269" s="125">
        <v>30.417723695489059</v>
      </c>
      <c r="H269" s="135">
        <v>523.91520000000003</v>
      </c>
      <c r="I269" s="123" t="s">
        <v>12</v>
      </c>
      <c r="J269" s="127" t="s">
        <v>1710</v>
      </c>
      <c r="K269" s="128" t="s">
        <v>446</v>
      </c>
      <c r="L269" s="136" t="s">
        <v>14</v>
      </c>
      <c r="M269" s="122" t="s">
        <v>1713</v>
      </c>
      <c r="N269" s="130">
        <v>0.89210900000000004</v>
      </c>
    </row>
    <row r="270" spans="1:14" x14ac:dyDescent="0.2">
      <c r="A270" s="365">
        <v>41682</v>
      </c>
      <c r="B270" s="123" t="s">
        <v>447</v>
      </c>
      <c r="C270" s="124" t="s">
        <v>72</v>
      </c>
      <c r="D270" s="124" t="s">
        <v>1717</v>
      </c>
      <c r="E270" s="228">
        <v>11000</v>
      </c>
      <c r="F270" s="125">
        <v>16.769391896115142</v>
      </c>
      <c r="G270" s="125">
        <v>18.79746969945953</v>
      </c>
      <c r="H270" s="135">
        <v>523.91520000000003</v>
      </c>
      <c r="I270" s="123" t="s">
        <v>12</v>
      </c>
      <c r="J270" s="127" t="s">
        <v>1710</v>
      </c>
      <c r="K270" s="128" t="s">
        <v>446</v>
      </c>
      <c r="L270" s="136" t="s">
        <v>14</v>
      </c>
      <c r="M270" s="122" t="s">
        <v>1713</v>
      </c>
      <c r="N270" s="130">
        <v>0.89210900000000004</v>
      </c>
    </row>
    <row r="271" spans="1:14" x14ac:dyDescent="0.2">
      <c r="A271" s="365">
        <v>41682</v>
      </c>
      <c r="B271" s="123" t="s">
        <v>448</v>
      </c>
      <c r="C271" s="124" t="s">
        <v>73</v>
      </c>
      <c r="D271" s="124" t="s">
        <v>1717</v>
      </c>
      <c r="E271" s="228">
        <v>5000</v>
      </c>
      <c r="F271" s="125">
        <v>7.6224508618705187</v>
      </c>
      <c r="G271" s="125">
        <v>8.5443044088452407</v>
      </c>
      <c r="H271" s="135">
        <v>523.91520000000003</v>
      </c>
      <c r="I271" s="123" t="s">
        <v>12</v>
      </c>
      <c r="J271" s="127" t="s">
        <v>1710</v>
      </c>
      <c r="K271" s="128" t="s">
        <v>446</v>
      </c>
      <c r="L271" s="136" t="s">
        <v>14</v>
      </c>
      <c r="M271" s="122" t="s">
        <v>1713</v>
      </c>
      <c r="N271" s="130">
        <v>0.89210899999999993</v>
      </c>
    </row>
    <row r="272" spans="1:14" x14ac:dyDescent="0.2">
      <c r="A272" s="365">
        <v>41683</v>
      </c>
      <c r="B272" s="123" t="s">
        <v>449</v>
      </c>
      <c r="C272" s="124" t="s">
        <v>18</v>
      </c>
      <c r="D272" s="124" t="s">
        <v>11</v>
      </c>
      <c r="E272" s="228">
        <v>1000</v>
      </c>
      <c r="F272" s="125">
        <v>1.5244901723741038</v>
      </c>
      <c r="G272" s="125">
        <v>1.708860881769048</v>
      </c>
      <c r="H272" s="135">
        <v>523.91520000000003</v>
      </c>
      <c r="I272" s="123" t="s">
        <v>23</v>
      </c>
      <c r="J272" s="127" t="s">
        <v>1710</v>
      </c>
      <c r="K272" s="128" t="s">
        <v>450</v>
      </c>
      <c r="L272" s="136" t="s">
        <v>14</v>
      </c>
      <c r="M272" s="122" t="s">
        <v>1713</v>
      </c>
      <c r="N272" s="130">
        <v>0.89210900000000004</v>
      </c>
    </row>
    <row r="273" spans="1:14" x14ac:dyDescent="0.2">
      <c r="A273" s="365">
        <v>41683</v>
      </c>
      <c r="B273" s="123" t="s">
        <v>225</v>
      </c>
      <c r="C273" s="124" t="s">
        <v>72</v>
      </c>
      <c r="D273" s="124" t="s">
        <v>11</v>
      </c>
      <c r="E273" s="228">
        <v>2000</v>
      </c>
      <c r="F273" s="125">
        <v>3.0489803447482076</v>
      </c>
      <c r="G273" s="125">
        <v>3.4177217635380961</v>
      </c>
      <c r="H273" s="135">
        <v>523.91520000000003</v>
      </c>
      <c r="I273" s="123" t="s">
        <v>23</v>
      </c>
      <c r="J273" s="127" t="s">
        <v>1710</v>
      </c>
      <c r="K273" s="128" t="s">
        <v>450</v>
      </c>
      <c r="L273" s="136" t="s">
        <v>14</v>
      </c>
      <c r="M273" s="122" t="s">
        <v>1713</v>
      </c>
      <c r="N273" s="130">
        <v>0.89210900000000004</v>
      </c>
    </row>
    <row r="274" spans="1:14" x14ac:dyDescent="0.2">
      <c r="A274" s="365">
        <v>41683</v>
      </c>
      <c r="B274" s="123" t="s">
        <v>451</v>
      </c>
      <c r="C274" s="124" t="s">
        <v>1822</v>
      </c>
      <c r="D274" s="124" t="s">
        <v>11</v>
      </c>
      <c r="E274" s="228">
        <v>1000</v>
      </c>
      <c r="F274" s="125">
        <v>1.5244901723741038</v>
      </c>
      <c r="G274" s="125">
        <v>1.708860881769048</v>
      </c>
      <c r="H274" s="135">
        <v>523.91520000000003</v>
      </c>
      <c r="I274" s="123" t="s">
        <v>23</v>
      </c>
      <c r="J274" s="127" t="s">
        <v>1710</v>
      </c>
      <c r="K274" s="128" t="s">
        <v>450</v>
      </c>
      <c r="L274" s="136" t="s">
        <v>14</v>
      </c>
      <c r="M274" s="122" t="s">
        <v>1713</v>
      </c>
      <c r="N274" s="130">
        <v>0.89210900000000004</v>
      </c>
    </row>
    <row r="275" spans="1:14" x14ac:dyDescent="0.2">
      <c r="A275" s="365">
        <v>41683</v>
      </c>
      <c r="B275" s="123" t="s">
        <v>453</v>
      </c>
      <c r="C275" s="124" t="s">
        <v>18</v>
      </c>
      <c r="D275" s="124" t="s">
        <v>1717</v>
      </c>
      <c r="E275" s="228">
        <v>15000</v>
      </c>
      <c r="F275" s="125">
        <v>22.867352585611556</v>
      </c>
      <c r="G275" s="125">
        <v>25.63291322653572</v>
      </c>
      <c r="H275" s="135">
        <v>523.91520000000003</v>
      </c>
      <c r="I275" s="123" t="s">
        <v>21</v>
      </c>
      <c r="J275" s="127" t="s">
        <v>1710</v>
      </c>
      <c r="K275" s="128" t="s">
        <v>454</v>
      </c>
      <c r="L275" s="136" t="s">
        <v>14</v>
      </c>
      <c r="M275" s="122" t="s">
        <v>1713</v>
      </c>
      <c r="N275" s="130">
        <v>0.89210900000000004</v>
      </c>
    </row>
    <row r="276" spans="1:14" x14ac:dyDescent="0.2">
      <c r="A276" s="365">
        <v>41683</v>
      </c>
      <c r="B276" s="123" t="s">
        <v>439</v>
      </c>
      <c r="C276" s="124" t="s">
        <v>73</v>
      </c>
      <c r="D276" s="124" t="s">
        <v>1717</v>
      </c>
      <c r="E276" s="228">
        <v>1000</v>
      </c>
      <c r="F276" s="125">
        <v>1.5244901723741038</v>
      </c>
      <c r="G276" s="125">
        <v>1.708860881769048</v>
      </c>
      <c r="H276" s="135">
        <v>523.91520000000003</v>
      </c>
      <c r="I276" s="123" t="s">
        <v>21</v>
      </c>
      <c r="J276" s="127" t="s">
        <v>1710</v>
      </c>
      <c r="K276" s="128" t="s">
        <v>454</v>
      </c>
      <c r="L276" s="136" t="s">
        <v>14</v>
      </c>
      <c r="M276" s="122" t="s">
        <v>1713</v>
      </c>
      <c r="N276" s="130">
        <v>0.89210900000000004</v>
      </c>
    </row>
    <row r="277" spans="1:14" x14ac:dyDescent="0.2">
      <c r="A277" s="365">
        <v>41683</v>
      </c>
      <c r="B277" s="123" t="s">
        <v>455</v>
      </c>
      <c r="C277" s="124" t="s">
        <v>72</v>
      </c>
      <c r="D277" s="124" t="s">
        <v>1717</v>
      </c>
      <c r="E277" s="228">
        <v>3000</v>
      </c>
      <c r="F277" s="125">
        <v>4.5734705171223116</v>
      </c>
      <c r="G277" s="125">
        <v>5.1265826453071446</v>
      </c>
      <c r="H277" s="135">
        <v>523.91520000000003</v>
      </c>
      <c r="I277" s="123" t="s">
        <v>21</v>
      </c>
      <c r="J277" s="127" t="s">
        <v>1710</v>
      </c>
      <c r="K277" s="128" t="s">
        <v>454</v>
      </c>
      <c r="L277" s="136" t="s">
        <v>14</v>
      </c>
      <c r="M277" s="122" t="s">
        <v>1713</v>
      </c>
      <c r="N277" s="130">
        <v>0.89210900000000004</v>
      </c>
    </row>
    <row r="278" spans="1:14" x14ac:dyDescent="0.2">
      <c r="A278" s="365">
        <v>41683</v>
      </c>
      <c r="B278" s="123" t="s">
        <v>456</v>
      </c>
      <c r="C278" s="124" t="s">
        <v>18</v>
      </c>
      <c r="D278" s="124" t="s">
        <v>1717</v>
      </c>
      <c r="E278" s="228">
        <v>2000</v>
      </c>
      <c r="F278" s="125">
        <v>3.0489803447482076</v>
      </c>
      <c r="G278" s="125">
        <v>3.4177217635380961</v>
      </c>
      <c r="H278" s="135">
        <v>523.91520000000003</v>
      </c>
      <c r="I278" s="123" t="s">
        <v>358</v>
      </c>
      <c r="J278" s="127" t="s">
        <v>1710</v>
      </c>
      <c r="K278" s="128" t="s">
        <v>457</v>
      </c>
      <c r="L278" s="136" t="s">
        <v>14</v>
      </c>
      <c r="M278" s="122" t="s">
        <v>1713</v>
      </c>
      <c r="N278" s="130">
        <v>0.89210900000000004</v>
      </c>
    </row>
    <row r="279" spans="1:14" x14ac:dyDescent="0.2">
      <c r="A279" s="365">
        <v>41683</v>
      </c>
      <c r="B279" s="123" t="s">
        <v>458</v>
      </c>
      <c r="C279" s="124" t="s">
        <v>73</v>
      </c>
      <c r="D279" s="124" t="s">
        <v>1717</v>
      </c>
      <c r="E279" s="228">
        <v>1000</v>
      </c>
      <c r="F279" s="125">
        <v>1.5244901723741038</v>
      </c>
      <c r="G279" s="125">
        <v>1.708860881769048</v>
      </c>
      <c r="H279" s="135">
        <v>523.91520000000003</v>
      </c>
      <c r="I279" s="123" t="s">
        <v>358</v>
      </c>
      <c r="J279" s="127" t="s">
        <v>1710</v>
      </c>
      <c r="K279" s="128" t="s">
        <v>457</v>
      </c>
      <c r="L279" s="136" t="s">
        <v>14</v>
      </c>
      <c r="M279" s="122" t="s">
        <v>1713</v>
      </c>
      <c r="N279" s="130">
        <v>0.89210900000000004</v>
      </c>
    </row>
    <row r="280" spans="1:14" x14ac:dyDescent="0.2">
      <c r="A280" s="365">
        <v>41683</v>
      </c>
      <c r="B280" s="123" t="s">
        <v>459</v>
      </c>
      <c r="C280" s="124" t="s">
        <v>71</v>
      </c>
      <c r="D280" s="123" t="s">
        <v>9</v>
      </c>
      <c r="E280" s="228">
        <v>10000</v>
      </c>
      <c r="F280" s="125">
        <v>15.244901723741037</v>
      </c>
      <c r="G280" s="125">
        <v>19.087058363643582</v>
      </c>
      <c r="H280" s="135">
        <v>523.91520000000003</v>
      </c>
      <c r="I280" s="123" t="s">
        <v>352</v>
      </c>
      <c r="J280" s="127" t="s">
        <v>1710</v>
      </c>
      <c r="K280" s="128" t="s">
        <v>460</v>
      </c>
      <c r="L280" s="136" t="s">
        <v>14</v>
      </c>
      <c r="M280" s="122" t="s">
        <v>1713</v>
      </c>
      <c r="N280" s="130">
        <v>0.79870357355741306</v>
      </c>
    </row>
    <row r="281" spans="1:14" x14ac:dyDescent="0.2">
      <c r="A281" s="365">
        <v>41683</v>
      </c>
      <c r="B281" s="123" t="s">
        <v>461</v>
      </c>
      <c r="C281" s="124" t="s">
        <v>18</v>
      </c>
      <c r="D281" s="123" t="s">
        <v>9</v>
      </c>
      <c r="E281" s="228">
        <v>1200</v>
      </c>
      <c r="F281" s="125">
        <v>1.8293882068489247</v>
      </c>
      <c r="G281" s="125">
        <v>2.050633058122858</v>
      </c>
      <c r="H281" s="135">
        <v>523.91520000000003</v>
      </c>
      <c r="I281" s="123" t="s">
        <v>352</v>
      </c>
      <c r="J281" s="127" t="s">
        <v>1710</v>
      </c>
      <c r="K281" s="128" t="s">
        <v>460</v>
      </c>
      <c r="L281" s="136" t="s">
        <v>14</v>
      </c>
      <c r="M281" s="122" t="s">
        <v>1713</v>
      </c>
      <c r="N281" s="130">
        <v>0.89210899999999993</v>
      </c>
    </row>
    <row r="282" spans="1:14" x14ac:dyDescent="0.2">
      <c r="A282" s="365">
        <v>41683</v>
      </c>
      <c r="B282" s="123" t="s">
        <v>462</v>
      </c>
      <c r="C282" s="124" t="s">
        <v>18</v>
      </c>
      <c r="D282" s="124" t="s">
        <v>1717</v>
      </c>
      <c r="E282" s="228">
        <v>12000</v>
      </c>
      <c r="F282" s="125">
        <v>18.293882068489246</v>
      </c>
      <c r="G282" s="125">
        <v>20.506330581228578</v>
      </c>
      <c r="H282" s="135">
        <v>523.91520000000003</v>
      </c>
      <c r="I282" s="123" t="s">
        <v>12</v>
      </c>
      <c r="J282" s="127" t="s">
        <v>1710</v>
      </c>
      <c r="K282" s="128" t="s">
        <v>463</v>
      </c>
      <c r="L282" s="136" t="s">
        <v>14</v>
      </c>
      <c r="M282" s="122" t="s">
        <v>1713</v>
      </c>
      <c r="N282" s="130">
        <v>0.89210900000000004</v>
      </c>
    </row>
    <row r="283" spans="1:14" x14ac:dyDescent="0.2">
      <c r="A283" s="365">
        <v>41683</v>
      </c>
      <c r="B283" s="123" t="s">
        <v>464</v>
      </c>
      <c r="C283" s="124" t="s">
        <v>72</v>
      </c>
      <c r="D283" s="124" t="s">
        <v>1717</v>
      </c>
      <c r="E283" s="228">
        <v>3000</v>
      </c>
      <c r="F283" s="125">
        <v>4.5734705171223116</v>
      </c>
      <c r="G283" s="125">
        <v>5.1265826453071446</v>
      </c>
      <c r="H283" s="135">
        <v>523.91520000000003</v>
      </c>
      <c r="I283" s="123" t="s">
        <v>12</v>
      </c>
      <c r="J283" s="127" t="s">
        <v>1710</v>
      </c>
      <c r="K283" s="128" t="s">
        <v>463</v>
      </c>
      <c r="L283" s="136" t="s">
        <v>14</v>
      </c>
      <c r="M283" s="122" t="s">
        <v>1713</v>
      </c>
      <c r="N283" s="130">
        <v>0.89210900000000004</v>
      </c>
    </row>
    <row r="284" spans="1:14" x14ac:dyDescent="0.2">
      <c r="A284" s="365">
        <v>41684</v>
      </c>
      <c r="B284" s="123" t="s">
        <v>453</v>
      </c>
      <c r="C284" s="124" t="s">
        <v>18</v>
      </c>
      <c r="D284" s="124" t="s">
        <v>1717</v>
      </c>
      <c r="E284" s="228">
        <v>11000</v>
      </c>
      <c r="F284" s="125">
        <v>16.769391896115142</v>
      </c>
      <c r="G284" s="125">
        <v>18.79746969945953</v>
      </c>
      <c r="H284" s="135">
        <v>523.91520000000003</v>
      </c>
      <c r="I284" s="123" t="s">
        <v>21</v>
      </c>
      <c r="J284" s="127" t="s">
        <v>1710</v>
      </c>
      <c r="K284" s="128" t="s">
        <v>465</v>
      </c>
      <c r="L284" s="136" t="s">
        <v>14</v>
      </c>
      <c r="M284" s="122" t="s">
        <v>1713</v>
      </c>
      <c r="N284" s="130">
        <v>0.89210900000000004</v>
      </c>
    </row>
    <row r="285" spans="1:14" x14ac:dyDescent="0.2">
      <c r="A285" s="365">
        <v>41684</v>
      </c>
      <c r="B285" s="123" t="s">
        <v>439</v>
      </c>
      <c r="C285" s="124" t="s">
        <v>73</v>
      </c>
      <c r="D285" s="124" t="s">
        <v>1717</v>
      </c>
      <c r="E285" s="228">
        <v>3000</v>
      </c>
      <c r="F285" s="125">
        <v>4.5734705171223116</v>
      </c>
      <c r="G285" s="125">
        <v>5.1265826453071446</v>
      </c>
      <c r="H285" s="135">
        <v>523.91520000000003</v>
      </c>
      <c r="I285" s="123" t="s">
        <v>21</v>
      </c>
      <c r="J285" s="127" t="s">
        <v>1710</v>
      </c>
      <c r="K285" s="128" t="s">
        <v>465</v>
      </c>
      <c r="L285" s="136" t="s">
        <v>14</v>
      </c>
      <c r="M285" s="122" t="s">
        <v>1713</v>
      </c>
      <c r="N285" s="130">
        <v>0.89210900000000004</v>
      </c>
    </row>
    <row r="286" spans="1:14" x14ac:dyDescent="0.2">
      <c r="A286" s="365">
        <v>41684</v>
      </c>
      <c r="B286" s="123" t="s">
        <v>397</v>
      </c>
      <c r="C286" s="124" t="s">
        <v>18</v>
      </c>
      <c r="D286" s="124" t="s">
        <v>1717</v>
      </c>
      <c r="E286" s="228">
        <v>9000</v>
      </c>
      <c r="F286" s="125">
        <v>13.720411551366935</v>
      </c>
      <c r="G286" s="125">
        <v>15.379747935921433</v>
      </c>
      <c r="H286" s="135">
        <v>523.91520000000003</v>
      </c>
      <c r="I286" s="123" t="s">
        <v>358</v>
      </c>
      <c r="J286" s="127" t="s">
        <v>1710</v>
      </c>
      <c r="K286" s="128" t="s">
        <v>466</v>
      </c>
      <c r="L286" s="136" t="s">
        <v>14</v>
      </c>
      <c r="M286" s="122" t="s">
        <v>1713</v>
      </c>
      <c r="N286" s="130">
        <v>0.89210900000000004</v>
      </c>
    </row>
    <row r="287" spans="1:14" x14ac:dyDescent="0.2">
      <c r="A287" s="365">
        <v>41684</v>
      </c>
      <c r="B287" s="123" t="s">
        <v>467</v>
      </c>
      <c r="C287" s="124" t="s">
        <v>18</v>
      </c>
      <c r="D287" s="124" t="s">
        <v>1717</v>
      </c>
      <c r="E287" s="228">
        <v>1600</v>
      </c>
      <c r="F287" s="125">
        <v>2.4391842757985662</v>
      </c>
      <c r="G287" s="125">
        <v>2.7341774108304771</v>
      </c>
      <c r="H287" s="135">
        <v>523.91520000000003</v>
      </c>
      <c r="I287" s="123" t="s">
        <v>358</v>
      </c>
      <c r="J287" s="127" t="s">
        <v>1710</v>
      </c>
      <c r="K287" s="128" t="s">
        <v>468</v>
      </c>
      <c r="L287" s="136" t="s">
        <v>14</v>
      </c>
      <c r="M287" s="122" t="s">
        <v>1713</v>
      </c>
      <c r="N287" s="130">
        <v>0.89210900000000004</v>
      </c>
    </row>
    <row r="288" spans="1:14" x14ac:dyDescent="0.2">
      <c r="A288" s="365">
        <v>41684</v>
      </c>
      <c r="B288" s="123" t="s">
        <v>469</v>
      </c>
      <c r="C288" s="124" t="s">
        <v>1763</v>
      </c>
      <c r="D288" s="124" t="s">
        <v>1717</v>
      </c>
      <c r="E288" s="228">
        <v>50000</v>
      </c>
      <c r="F288" s="125">
        <v>76.224508618705187</v>
      </c>
      <c r="G288" s="125">
        <v>85.443044088452396</v>
      </c>
      <c r="H288" s="135">
        <v>523.91520000000003</v>
      </c>
      <c r="I288" s="123" t="s">
        <v>12</v>
      </c>
      <c r="J288" s="127" t="s">
        <v>1710</v>
      </c>
      <c r="K288" s="128" t="s">
        <v>470</v>
      </c>
      <c r="L288" s="136" t="s">
        <v>14</v>
      </c>
      <c r="M288" s="122" t="s">
        <v>1713</v>
      </c>
      <c r="N288" s="130">
        <v>0.89210900000000004</v>
      </c>
    </row>
    <row r="289" spans="1:14" x14ac:dyDescent="0.2">
      <c r="A289" s="365">
        <v>41690</v>
      </c>
      <c r="B289" s="123" t="s">
        <v>471</v>
      </c>
      <c r="C289" s="124" t="s">
        <v>72</v>
      </c>
      <c r="D289" s="124" t="s">
        <v>10</v>
      </c>
      <c r="E289" s="228">
        <v>27000</v>
      </c>
      <c r="F289" s="125">
        <v>41.161234654100802</v>
      </c>
      <c r="G289" s="125">
        <v>46.139243807764295</v>
      </c>
      <c r="H289" s="135">
        <v>523.91520000000003</v>
      </c>
      <c r="I289" s="123" t="s">
        <v>74</v>
      </c>
      <c r="J289" s="127" t="s">
        <v>1710</v>
      </c>
      <c r="K289" s="128" t="s">
        <v>472</v>
      </c>
      <c r="L289" s="136" t="s">
        <v>14</v>
      </c>
      <c r="M289" s="122" t="s">
        <v>1713</v>
      </c>
      <c r="N289" s="130">
        <v>0.89210900000000015</v>
      </c>
    </row>
    <row r="290" spans="1:14" x14ac:dyDescent="0.2">
      <c r="A290" s="365">
        <v>41685</v>
      </c>
      <c r="B290" s="123" t="s">
        <v>473</v>
      </c>
      <c r="C290" s="124" t="s">
        <v>18</v>
      </c>
      <c r="D290" s="124" t="s">
        <v>1717</v>
      </c>
      <c r="E290" s="228">
        <v>1400</v>
      </c>
      <c r="F290" s="125">
        <v>2.1342862413237453</v>
      </c>
      <c r="G290" s="125">
        <v>2.3924052344766675</v>
      </c>
      <c r="H290" s="135">
        <v>523.91520000000003</v>
      </c>
      <c r="I290" s="123" t="s">
        <v>352</v>
      </c>
      <c r="J290" s="127" t="s">
        <v>1710</v>
      </c>
      <c r="K290" s="128" t="s">
        <v>474</v>
      </c>
      <c r="L290" s="136" t="s">
        <v>14</v>
      </c>
      <c r="M290" s="122" t="s">
        <v>1713</v>
      </c>
      <c r="N290" s="130">
        <v>0.89210899999999993</v>
      </c>
    </row>
    <row r="291" spans="1:14" x14ac:dyDescent="0.2">
      <c r="A291" s="365">
        <v>41685</v>
      </c>
      <c r="B291" s="123" t="s">
        <v>475</v>
      </c>
      <c r="C291" s="124" t="s">
        <v>73</v>
      </c>
      <c r="D291" s="124" t="s">
        <v>1717</v>
      </c>
      <c r="E291" s="228">
        <v>2000</v>
      </c>
      <c r="F291" s="125">
        <v>3.0489803447482076</v>
      </c>
      <c r="G291" s="125">
        <v>3.4177217635380961</v>
      </c>
      <c r="H291" s="135">
        <v>523.91520000000003</v>
      </c>
      <c r="I291" s="123" t="s">
        <v>352</v>
      </c>
      <c r="J291" s="127" t="s">
        <v>1710</v>
      </c>
      <c r="K291" s="128" t="s">
        <v>474</v>
      </c>
      <c r="L291" s="136" t="s">
        <v>14</v>
      </c>
      <c r="M291" s="122" t="s">
        <v>1713</v>
      </c>
      <c r="N291" s="130">
        <v>0.89210900000000004</v>
      </c>
    </row>
    <row r="292" spans="1:14" x14ac:dyDescent="0.2">
      <c r="A292" s="365">
        <v>41685</v>
      </c>
      <c r="B292" s="123" t="s">
        <v>476</v>
      </c>
      <c r="C292" s="124" t="s">
        <v>18</v>
      </c>
      <c r="D292" s="124" t="s">
        <v>1717</v>
      </c>
      <c r="E292" s="228">
        <v>2200</v>
      </c>
      <c r="F292" s="125">
        <v>3.3538783792230284</v>
      </c>
      <c r="G292" s="125">
        <v>3.7594939398919061</v>
      </c>
      <c r="H292" s="135">
        <v>523.91520000000003</v>
      </c>
      <c r="I292" s="123" t="s">
        <v>12</v>
      </c>
      <c r="J292" s="127" t="s">
        <v>1710</v>
      </c>
      <c r="K292" s="128" t="s">
        <v>477</v>
      </c>
      <c r="L292" s="136" t="s">
        <v>14</v>
      </c>
      <c r="M292" s="122" t="s">
        <v>1713</v>
      </c>
      <c r="N292" s="130">
        <v>0.89210900000000004</v>
      </c>
    </row>
    <row r="293" spans="1:14" x14ac:dyDescent="0.2">
      <c r="A293" s="365">
        <v>41685</v>
      </c>
      <c r="B293" s="123" t="s">
        <v>478</v>
      </c>
      <c r="C293" s="124" t="s">
        <v>73</v>
      </c>
      <c r="D293" s="124" t="s">
        <v>1717</v>
      </c>
      <c r="E293" s="228">
        <v>1000</v>
      </c>
      <c r="F293" s="125">
        <v>1.5244901723741038</v>
      </c>
      <c r="G293" s="125">
        <v>1.708860881769048</v>
      </c>
      <c r="H293" s="135">
        <v>523.91520000000003</v>
      </c>
      <c r="I293" s="123" t="s">
        <v>12</v>
      </c>
      <c r="J293" s="127" t="s">
        <v>1710</v>
      </c>
      <c r="K293" s="128" t="s">
        <v>477</v>
      </c>
      <c r="L293" s="136" t="s">
        <v>14</v>
      </c>
      <c r="M293" s="122" t="s">
        <v>1713</v>
      </c>
      <c r="N293" s="130">
        <v>0.89210900000000004</v>
      </c>
    </row>
    <row r="294" spans="1:14" x14ac:dyDescent="0.2">
      <c r="A294" s="365">
        <v>41685</v>
      </c>
      <c r="B294" s="123" t="s">
        <v>479</v>
      </c>
      <c r="C294" s="124" t="s">
        <v>18</v>
      </c>
      <c r="D294" s="124" t="s">
        <v>1717</v>
      </c>
      <c r="E294" s="228">
        <v>1600</v>
      </c>
      <c r="F294" s="125">
        <v>2.4391842757985662</v>
      </c>
      <c r="G294" s="125">
        <v>3.0539293381829729</v>
      </c>
      <c r="H294" s="135">
        <v>523.91520000000003</v>
      </c>
      <c r="I294" s="123" t="s">
        <v>358</v>
      </c>
      <c r="J294" s="127" t="s">
        <v>1710</v>
      </c>
      <c r="K294" s="128" t="s">
        <v>480</v>
      </c>
      <c r="L294" s="136" t="s">
        <v>14</v>
      </c>
      <c r="M294" s="122" t="s">
        <v>1713</v>
      </c>
      <c r="N294" s="130">
        <v>0.79870357355741317</v>
      </c>
    </row>
    <row r="295" spans="1:14" x14ac:dyDescent="0.2">
      <c r="A295" s="365">
        <v>41685</v>
      </c>
      <c r="B295" s="123" t="s">
        <v>481</v>
      </c>
      <c r="C295" s="124" t="s">
        <v>73</v>
      </c>
      <c r="D295" s="124" t="s">
        <v>1717</v>
      </c>
      <c r="E295" s="228">
        <v>1000</v>
      </c>
      <c r="F295" s="125">
        <v>1.5244901723741038</v>
      </c>
      <c r="G295" s="125">
        <v>1.9087058363643581</v>
      </c>
      <c r="H295" s="135">
        <v>523.91520000000003</v>
      </c>
      <c r="I295" s="123" t="s">
        <v>358</v>
      </c>
      <c r="J295" s="127" t="s">
        <v>1710</v>
      </c>
      <c r="K295" s="128" t="s">
        <v>480</v>
      </c>
      <c r="L295" s="136" t="s">
        <v>14</v>
      </c>
      <c r="M295" s="122" t="s">
        <v>1713</v>
      </c>
      <c r="N295" s="130">
        <v>0.79870357355741306</v>
      </c>
    </row>
    <row r="296" spans="1:14" x14ac:dyDescent="0.2">
      <c r="A296" s="365">
        <v>41686</v>
      </c>
      <c r="B296" s="123" t="s">
        <v>482</v>
      </c>
      <c r="C296" s="124" t="s">
        <v>18</v>
      </c>
      <c r="D296" s="124" t="s">
        <v>1717</v>
      </c>
      <c r="E296" s="228">
        <v>1800</v>
      </c>
      <c r="F296" s="125">
        <v>2.7440823102733867</v>
      </c>
      <c r="G296" s="125">
        <v>3.4356705054558447</v>
      </c>
      <c r="H296" s="135">
        <v>523.91520000000003</v>
      </c>
      <c r="I296" s="123" t="s">
        <v>12</v>
      </c>
      <c r="J296" s="127" t="s">
        <v>1710</v>
      </c>
      <c r="K296" s="128" t="s">
        <v>483</v>
      </c>
      <c r="L296" s="136" t="s">
        <v>14</v>
      </c>
      <c r="M296" s="122" t="s">
        <v>1713</v>
      </c>
      <c r="N296" s="130">
        <v>0.79870357355741306</v>
      </c>
    </row>
    <row r="297" spans="1:14" x14ac:dyDescent="0.2">
      <c r="A297" s="365">
        <v>41686</v>
      </c>
      <c r="B297" s="123" t="s">
        <v>478</v>
      </c>
      <c r="C297" s="124" t="s">
        <v>73</v>
      </c>
      <c r="D297" s="124" t="s">
        <v>1717</v>
      </c>
      <c r="E297" s="228">
        <v>1000</v>
      </c>
      <c r="F297" s="125">
        <v>1.5244901723741038</v>
      </c>
      <c r="G297" s="125">
        <v>1.9087058363643581</v>
      </c>
      <c r="H297" s="135">
        <v>523.91520000000003</v>
      </c>
      <c r="I297" s="123" t="s">
        <v>12</v>
      </c>
      <c r="J297" s="127" t="s">
        <v>1710</v>
      </c>
      <c r="K297" s="128" t="s">
        <v>483</v>
      </c>
      <c r="L297" s="136" t="s">
        <v>14</v>
      </c>
      <c r="M297" s="122" t="s">
        <v>1713</v>
      </c>
      <c r="N297" s="130">
        <v>0.79870357355741306</v>
      </c>
    </row>
    <row r="298" spans="1:14" x14ac:dyDescent="0.2">
      <c r="A298" s="365">
        <v>41686</v>
      </c>
      <c r="B298" s="123" t="s">
        <v>484</v>
      </c>
      <c r="C298" s="124" t="s">
        <v>18</v>
      </c>
      <c r="D298" s="123" t="s">
        <v>15</v>
      </c>
      <c r="E298" s="228">
        <v>6700</v>
      </c>
      <c r="F298" s="125">
        <v>10.214084154906496</v>
      </c>
      <c r="G298" s="125">
        <v>12.7883291036412</v>
      </c>
      <c r="H298" s="135">
        <v>523.91520000000003</v>
      </c>
      <c r="I298" s="123" t="s">
        <v>24</v>
      </c>
      <c r="J298" s="127" t="s">
        <v>1710</v>
      </c>
      <c r="K298" s="128" t="s">
        <v>485</v>
      </c>
      <c r="L298" s="136" t="s">
        <v>14</v>
      </c>
      <c r="M298" s="122" t="s">
        <v>1713</v>
      </c>
      <c r="N298" s="130">
        <v>0.79870357355741317</v>
      </c>
    </row>
    <row r="299" spans="1:14" x14ac:dyDescent="0.2">
      <c r="A299" s="365">
        <v>41686</v>
      </c>
      <c r="B299" s="123" t="s">
        <v>486</v>
      </c>
      <c r="C299" s="124" t="s">
        <v>72</v>
      </c>
      <c r="D299" s="123" t="s">
        <v>15</v>
      </c>
      <c r="E299" s="228">
        <v>8000</v>
      </c>
      <c r="F299" s="125">
        <v>12.19592137899283</v>
      </c>
      <c r="G299" s="125">
        <v>15.269646690914865</v>
      </c>
      <c r="H299" s="135">
        <v>523.91520000000003</v>
      </c>
      <c r="I299" s="123" t="s">
        <v>24</v>
      </c>
      <c r="J299" s="127" t="s">
        <v>1710</v>
      </c>
      <c r="K299" s="128" t="s">
        <v>485</v>
      </c>
      <c r="L299" s="136" t="s">
        <v>14</v>
      </c>
      <c r="M299" s="122" t="s">
        <v>1713</v>
      </c>
      <c r="N299" s="130">
        <v>0.79870357355741306</v>
      </c>
    </row>
    <row r="300" spans="1:14" x14ac:dyDescent="0.2">
      <c r="A300" s="365">
        <v>41686</v>
      </c>
      <c r="B300" s="123" t="s">
        <v>487</v>
      </c>
      <c r="C300" s="124" t="s">
        <v>18</v>
      </c>
      <c r="D300" s="124" t="s">
        <v>1717</v>
      </c>
      <c r="E300" s="228">
        <v>200</v>
      </c>
      <c r="F300" s="125">
        <v>0.30489803447482078</v>
      </c>
      <c r="G300" s="125">
        <v>0.38174116727287161</v>
      </c>
      <c r="H300" s="135">
        <v>523.91520000000003</v>
      </c>
      <c r="I300" s="123" t="s">
        <v>352</v>
      </c>
      <c r="J300" s="127" t="s">
        <v>1710</v>
      </c>
      <c r="K300" s="128" t="s">
        <v>488</v>
      </c>
      <c r="L300" s="136" t="s">
        <v>14</v>
      </c>
      <c r="M300" s="122" t="s">
        <v>1713</v>
      </c>
      <c r="N300" s="130">
        <v>0.79870357355741317</v>
      </c>
    </row>
    <row r="301" spans="1:14" x14ac:dyDescent="0.2">
      <c r="A301" s="365">
        <v>41686</v>
      </c>
      <c r="B301" s="123" t="s">
        <v>489</v>
      </c>
      <c r="C301" s="124" t="s">
        <v>73</v>
      </c>
      <c r="D301" s="124" t="s">
        <v>1717</v>
      </c>
      <c r="E301" s="228">
        <v>3000</v>
      </c>
      <c r="F301" s="125">
        <v>4.5734705171223116</v>
      </c>
      <c r="G301" s="125">
        <v>5.7261175090930747</v>
      </c>
      <c r="H301" s="135">
        <v>523.91520000000003</v>
      </c>
      <c r="I301" s="123" t="s">
        <v>352</v>
      </c>
      <c r="J301" s="127" t="s">
        <v>1710</v>
      </c>
      <c r="K301" s="128" t="s">
        <v>488</v>
      </c>
      <c r="L301" s="136" t="s">
        <v>14</v>
      </c>
      <c r="M301" s="122" t="s">
        <v>1713</v>
      </c>
      <c r="N301" s="130">
        <v>0.79870357355741306</v>
      </c>
    </row>
    <row r="302" spans="1:14" x14ac:dyDescent="0.2">
      <c r="A302" s="365">
        <v>41688</v>
      </c>
      <c r="B302" s="123" t="s">
        <v>490</v>
      </c>
      <c r="C302" s="124" t="s">
        <v>18</v>
      </c>
      <c r="D302" s="124" t="s">
        <v>1717</v>
      </c>
      <c r="E302" s="228">
        <v>1600</v>
      </c>
      <c r="F302" s="125">
        <v>2.4391842757985662</v>
      </c>
      <c r="G302" s="125">
        <v>3.0539293381829729</v>
      </c>
      <c r="H302" s="135">
        <v>523.91520000000003</v>
      </c>
      <c r="I302" s="123" t="s">
        <v>358</v>
      </c>
      <c r="J302" s="127" t="s">
        <v>1710</v>
      </c>
      <c r="K302" s="128" t="s">
        <v>491</v>
      </c>
      <c r="L302" s="136" t="s">
        <v>14</v>
      </c>
      <c r="M302" s="122" t="s">
        <v>1713</v>
      </c>
      <c r="N302" s="130">
        <v>0.79870357355741317</v>
      </c>
    </row>
    <row r="303" spans="1:14" x14ac:dyDescent="0.2">
      <c r="A303" s="365">
        <v>41688</v>
      </c>
      <c r="B303" s="123" t="s">
        <v>227</v>
      </c>
      <c r="C303" s="124" t="s">
        <v>73</v>
      </c>
      <c r="D303" s="124" t="s">
        <v>1717</v>
      </c>
      <c r="E303" s="228">
        <v>2000</v>
      </c>
      <c r="F303" s="125">
        <v>3.0489803447482076</v>
      </c>
      <c r="G303" s="125">
        <v>3.8174116727287162</v>
      </c>
      <c r="H303" s="135">
        <v>523.91520000000003</v>
      </c>
      <c r="I303" s="123" t="s">
        <v>358</v>
      </c>
      <c r="J303" s="127" t="s">
        <v>1710</v>
      </c>
      <c r="K303" s="128" t="s">
        <v>491</v>
      </c>
      <c r="L303" s="136" t="s">
        <v>14</v>
      </c>
      <c r="M303" s="122" t="s">
        <v>1713</v>
      </c>
      <c r="N303" s="130">
        <v>0.79870357355741306</v>
      </c>
    </row>
    <row r="304" spans="1:14" x14ac:dyDescent="0.2">
      <c r="A304" s="365">
        <v>41688</v>
      </c>
      <c r="B304" s="123" t="s">
        <v>492</v>
      </c>
      <c r="C304" s="124" t="s">
        <v>18</v>
      </c>
      <c r="D304" s="124" t="s">
        <v>1717</v>
      </c>
      <c r="E304" s="228">
        <v>2200</v>
      </c>
      <c r="F304" s="125">
        <v>3.3538783792230284</v>
      </c>
      <c r="G304" s="125">
        <v>4.1991528400015881</v>
      </c>
      <c r="H304" s="135">
        <v>523.91520000000003</v>
      </c>
      <c r="I304" s="123" t="s">
        <v>12</v>
      </c>
      <c r="J304" s="127" t="s">
        <v>1710</v>
      </c>
      <c r="K304" s="128" t="s">
        <v>493</v>
      </c>
      <c r="L304" s="136" t="s">
        <v>14</v>
      </c>
      <c r="M304" s="122" t="s">
        <v>1713</v>
      </c>
      <c r="N304" s="130">
        <v>0.79870357355741306</v>
      </c>
    </row>
    <row r="305" spans="1:14" x14ac:dyDescent="0.2">
      <c r="A305" s="365">
        <v>41688</v>
      </c>
      <c r="B305" s="123" t="s">
        <v>227</v>
      </c>
      <c r="C305" s="124" t="s">
        <v>73</v>
      </c>
      <c r="D305" s="124" t="s">
        <v>1717</v>
      </c>
      <c r="E305" s="228">
        <v>2000</v>
      </c>
      <c r="F305" s="125">
        <v>3.0489803447482076</v>
      </c>
      <c r="G305" s="125">
        <v>3.8174116727287162</v>
      </c>
      <c r="H305" s="135">
        <v>523.91520000000003</v>
      </c>
      <c r="I305" s="123" t="s">
        <v>12</v>
      </c>
      <c r="J305" s="127" t="s">
        <v>1710</v>
      </c>
      <c r="K305" s="128" t="s">
        <v>493</v>
      </c>
      <c r="L305" s="136" t="s">
        <v>14</v>
      </c>
      <c r="M305" s="122" t="s">
        <v>1713</v>
      </c>
      <c r="N305" s="130">
        <v>0.79870357355741306</v>
      </c>
    </row>
    <row r="306" spans="1:14" x14ac:dyDescent="0.2">
      <c r="A306" s="365">
        <v>41689</v>
      </c>
      <c r="B306" s="123" t="s">
        <v>494</v>
      </c>
      <c r="C306" s="124" t="s">
        <v>18</v>
      </c>
      <c r="D306" s="124" t="s">
        <v>1717</v>
      </c>
      <c r="E306" s="228">
        <v>9000</v>
      </c>
      <c r="F306" s="125">
        <v>13.720411551366935</v>
      </c>
      <c r="G306" s="125">
        <v>17.178352527279223</v>
      </c>
      <c r="H306" s="135">
        <v>523.91520000000003</v>
      </c>
      <c r="I306" s="123" t="s">
        <v>358</v>
      </c>
      <c r="J306" s="127" t="s">
        <v>1710</v>
      </c>
      <c r="K306" s="128" t="s">
        <v>495</v>
      </c>
      <c r="L306" s="136" t="s">
        <v>14</v>
      </c>
      <c r="M306" s="122" t="s">
        <v>1713</v>
      </c>
      <c r="N306" s="130">
        <v>0.79870357355741317</v>
      </c>
    </row>
    <row r="307" spans="1:14" x14ac:dyDescent="0.2">
      <c r="A307" s="365">
        <v>41689</v>
      </c>
      <c r="B307" s="123" t="s">
        <v>496</v>
      </c>
      <c r="C307" s="124" t="s">
        <v>18</v>
      </c>
      <c r="D307" s="124" t="s">
        <v>1717</v>
      </c>
      <c r="E307" s="228">
        <v>1600</v>
      </c>
      <c r="F307" s="125">
        <v>2.4391842757985662</v>
      </c>
      <c r="G307" s="125">
        <v>3.0539293381829729</v>
      </c>
      <c r="H307" s="135">
        <v>523.91520000000003</v>
      </c>
      <c r="I307" s="123" t="s">
        <v>358</v>
      </c>
      <c r="J307" s="127" t="s">
        <v>1710</v>
      </c>
      <c r="K307" s="128" t="s">
        <v>497</v>
      </c>
      <c r="L307" s="136" t="s">
        <v>14</v>
      </c>
      <c r="M307" s="122" t="s">
        <v>1713</v>
      </c>
      <c r="N307" s="130">
        <v>0.79870357355741317</v>
      </c>
    </row>
    <row r="308" spans="1:14" x14ac:dyDescent="0.2">
      <c r="A308" s="365">
        <v>41689</v>
      </c>
      <c r="B308" s="123" t="s">
        <v>498</v>
      </c>
      <c r="C308" s="124" t="s">
        <v>73</v>
      </c>
      <c r="D308" s="124" t="s">
        <v>1717</v>
      </c>
      <c r="E308" s="228">
        <v>1000</v>
      </c>
      <c r="F308" s="125">
        <v>1.5244901723741038</v>
      </c>
      <c r="G308" s="125">
        <v>1.9087058363643581</v>
      </c>
      <c r="H308" s="135">
        <v>523.91520000000003</v>
      </c>
      <c r="I308" s="123" t="s">
        <v>358</v>
      </c>
      <c r="J308" s="127" t="s">
        <v>1710</v>
      </c>
      <c r="K308" s="128" t="s">
        <v>497</v>
      </c>
      <c r="L308" s="136" t="s">
        <v>14</v>
      </c>
      <c r="M308" s="122" t="s">
        <v>1713</v>
      </c>
      <c r="N308" s="130">
        <v>0.79870357355741306</v>
      </c>
    </row>
    <row r="309" spans="1:14" x14ac:dyDescent="0.2">
      <c r="A309" s="365">
        <v>41689</v>
      </c>
      <c r="B309" s="123" t="s">
        <v>499</v>
      </c>
      <c r="C309" s="124" t="s">
        <v>18</v>
      </c>
      <c r="D309" s="124" t="s">
        <v>1717</v>
      </c>
      <c r="E309" s="228">
        <v>1400</v>
      </c>
      <c r="F309" s="125">
        <v>2.1342862413237453</v>
      </c>
      <c r="G309" s="125">
        <v>2.6721881709101014</v>
      </c>
      <c r="H309" s="135">
        <v>523.91520000000003</v>
      </c>
      <c r="I309" s="123" t="s">
        <v>12</v>
      </c>
      <c r="J309" s="127" t="s">
        <v>1710</v>
      </c>
      <c r="K309" s="128" t="s">
        <v>500</v>
      </c>
      <c r="L309" s="136" t="s">
        <v>14</v>
      </c>
      <c r="M309" s="122" t="s">
        <v>1713</v>
      </c>
      <c r="N309" s="130">
        <v>0.79870357355741306</v>
      </c>
    </row>
    <row r="310" spans="1:14" x14ac:dyDescent="0.2">
      <c r="A310" s="365">
        <v>41689</v>
      </c>
      <c r="B310" s="123" t="s">
        <v>501</v>
      </c>
      <c r="C310" s="124" t="s">
        <v>73</v>
      </c>
      <c r="D310" s="124" t="s">
        <v>1717</v>
      </c>
      <c r="E310" s="228">
        <v>2000</v>
      </c>
      <c r="F310" s="125">
        <v>3.0489803447482076</v>
      </c>
      <c r="G310" s="125">
        <v>3.8174116727287162</v>
      </c>
      <c r="H310" s="135">
        <v>523.91520000000003</v>
      </c>
      <c r="I310" s="123" t="s">
        <v>12</v>
      </c>
      <c r="J310" s="127" t="s">
        <v>1710</v>
      </c>
      <c r="K310" s="128" t="s">
        <v>500</v>
      </c>
      <c r="L310" s="136" t="s">
        <v>14</v>
      </c>
      <c r="M310" s="122" t="s">
        <v>1713</v>
      </c>
      <c r="N310" s="130">
        <v>0.79870357355741306</v>
      </c>
    </row>
    <row r="311" spans="1:14" x14ac:dyDescent="0.2">
      <c r="A311" s="365">
        <v>41689</v>
      </c>
      <c r="B311" s="123" t="s">
        <v>502</v>
      </c>
      <c r="C311" s="138" t="s">
        <v>19</v>
      </c>
      <c r="D311" s="124" t="s">
        <v>1717</v>
      </c>
      <c r="E311" s="228">
        <v>100000</v>
      </c>
      <c r="F311" s="125">
        <v>152.44901723741037</v>
      </c>
      <c r="G311" s="125">
        <v>190.87058363643581</v>
      </c>
      <c r="H311" s="135">
        <v>523.91520000000003</v>
      </c>
      <c r="I311" s="123" t="s">
        <v>352</v>
      </c>
      <c r="J311" s="127" t="s">
        <v>1710</v>
      </c>
      <c r="K311" s="128" t="s">
        <v>503</v>
      </c>
      <c r="L311" s="136" t="s">
        <v>14</v>
      </c>
      <c r="M311" s="122" t="s">
        <v>1713</v>
      </c>
      <c r="N311" s="130">
        <v>0.79870357355741306</v>
      </c>
    </row>
    <row r="312" spans="1:14" x14ac:dyDescent="0.2">
      <c r="A312" s="365">
        <v>41689</v>
      </c>
      <c r="B312" s="123" t="s">
        <v>504</v>
      </c>
      <c r="C312" s="124" t="s">
        <v>18</v>
      </c>
      <c r="D312" s="124" t="s">
        <v>1717</v>
      </c>
      <c r="E312" s="228">
        <v>600</v>
      </c>
      <c r="F312" s="125">
        <v>0.91469410342446233</v>
      </c>
      <c r="G312" s="125">
        <v>1.1452235018186148</v>
      </c>
      <c r="H312" s="135">
        <v>523.91520000000003</v>
      </c>
      <c r="I312" s="123" t="s">
        <v>352</v>
      </c>
      <c r="J312" s="127" t="s">
        <v>1710</v>
      </c>
      <c r="K312" s="128" t="s">
        <v>505</v>
      </c>
      <c r="L312" s="136" t="s">
        <v>14</v>
      </c>
      <c r="M312" s="122" t="s">
        <v>1713</v>
      </c>
      <c r="N312" s="130">
        <v>0.79870357355741317</v>
      </c>
    </row>
    <row r="313" spans="1:14" x14ac:dyDescent="0.2">
      <c r="A313" s="365">
        <v>41689</v>
      </c>
      <c r="B313" s="123" t="s">
        <v>386</v>
      </c>
      <c r="C313" s="124" t="s">
        <v>73</v>
      </c>
      <c r="D313" s="124" t="s">
        <v>1717</v>
      </c>
      <c r="E313" s="228">
        <v>2000</v>
      </c>
      <c r="F313" s="125">
        <v>3.0489803447482076</v>
      </c>
      <c r="G313" s="125">
        <v>3.8174116727287162</v>
      </c>
      <c r="H313" s="135">
        <v>523.91520000000003</v>
      </c>
      <c r="I313" s="123" t="s">
        <v>352</v>
      </c>
      <c r="J313" s="127" t="s">
        <v>1710</v>
      </c>
      <c r="K313" s="128" t="s">
        <v>505</v>
      </c>
      <c r="L313" s="136" t="s">
        <v>14</v>
      </c>
      <c r="M313" s="122" t="s">
        <v>1713</v>
      </c>
      <c r="N313" s="130">
        <v>0.79870357355741306</v>
      </c>
    </row>
    <row r="314" spans="1:14" x14ac:dyDescent="0.2">
      <c r="A314" s="365">
        <v>41690</v>
      </c>
      <c r="B314" s="123" t="s">
        <v>506</v>
      </c>
      <c r="C314" s="124" t="s">
        <v>18</v>
      </c>
      <c r="D314" s="124" t="s">
        <v>11</v>
      </c>
      <c r="E314" s="228">
        <v>1000</v>
      </c>
      <c r="F314" s="125">
        <v>1.5244901723741038</v>
      </c>
      <c r="G314" s="125">
        <v>1.9087058363643581</v>
      </c>
      <c r="H314" s="135">
        <v>523.91520000000003</v>
      </c>
      <c r="I314" s="123" t="s">
        <v>23</v>
      </c>
      <c r="J314" s="127" t="s">
        <v>1710</v>
      </c>
      <c r="K314" s="128" t="s">
        <v>507</v>
      </c>
      <c r="L314" s="136" t="s">
        <v>14</v>
      </c>
      <c r="M314" s="122" t="s">
        <v>1713</v>
      </c>
      <c r="N314" s="130">
        <v>0.79870357355741306</v>
      </c>
    </row>
    <row r="315" spans="1:14" x14ac:dyDescent="0.2">
      <c r="A315" s="365">
        <v>41690</v>
      </c>
      <c r="B315" s="123" t="s">
        <v>345</v>
      </c>
      <c r="C315" s="124" t="s">
        <v>19</v>
      </c>
      <c r="D315" s="123" t="s">
        <v>15</v>
      </c>
      <c r="E315" s="228">
        <v>198000</v>
      </c>
      <c r="F315" s="125">
        <v>301.84905413007255</v>
      </c>
      <c r="G315" s="125">
        <v>377.9237556001429</v>
      </c>
      <c r="H315" s="135">
        <v>523.91520000000003</v>
      </c>
      <c r="I315" s="123" t="s">
        <v>24</v>
      </c>
      <c r="J315" s="127" t="s">
        <v>1710</v>
      </c>
      <c r="K315" s="128" t="s">
        <v>508</v>
      </c>
      <c r="L315" s="136" t="s">
        <v>14</v>
      </c>
      <c r="M315" s="122" t="s">
        <v>1713</v>
      </c>
      <c r="N315" s="130">
        <v>0.79870357355741306</v>
      </c>
    </row>
    <row r="316" spans="1:14" x14ac:dyDescent="0.2">
      <c r="A316" s="365">
        <v>41690</v>
      </c>
      <c r="B316" s="123" t="s">
        <v>345</v>
      </c>
      <c r="C316" s="124" t="s">
        <v>19</v>
      </c>
      <c r="D316" s="123" t="s">
        <v>15</v>
      </c>
      <c r="E316" s="228">
        <v>252000</v>
      </c>
      <c r="F316" s="125">
        <v>384.17152343827416</v>
      </c>
      <c r="G316" s="125">
        <v>480.99387076381822</v>
      </c>
      <c r="H316" s="135">
        <v>523.91520000000003</v>
      </c>
      <c r="I316" s="123" t="s">
        <v>24</v>
      </c>
      <c r="J316" s="127" t="s">
        <v>1710</v>
      </c>
      <c r="K316" s="128" t="s">
        <v>509</v>
      </c>
      <c r="L316" s="136" t="s">
        <v>14</v>
      </c>
      <c r="M316" s="122" t="s">
        <v>1713</v>
      </c>
      <c r="N316" s="130">
        <v>0.79870357355741317</v>
      </c>
    </row>
    <row r="317" spans="1:14" x14ac:dyDescent="0.2">
      <c r="A317" s="365">
        <v>41690</v>
      </c>
      <c r="B317" s="123" t="s">
        <v>510</v>
      </c>
      <c r="C317" s="124" t="s">
        <v>18</v>
      </c>
      <c r="D317" s="124" t="s">
        <v>10</v>
      </c>
      <c r="E317" s="228">
        <v>18000</v>
      </c>
      <c r="F317" s="125">
        <v>27.440823102733869</v>
      </c>
      <c r="G317" s="125">
        <v>34.356705054558446</v>
      </c>
      <c r="H317" s="135">
        <v>523.91520000000003</v>
      </c>
      <c r="I317" s="123" t="s">
        <v>74</v>
      </c>
      <c r="J317" s="127" t="s">
        <v>1710</v>
      </c>
      <c r="K317" s="128" t="s">
        <v>472</v>
      </c>
      <c r="L317" s="136" t="s">
        <v>14</v>
      </c>
      <c r="M317" s="122" t="s">
        <v>1713</v>
      </c>
      <c r="N317" s="130">
        <v>0.79870357355741317</v>
      </c>
    </row>
    <row r="318" spans="1:14" x14ac:dyDescent="0.2">
      <c r="A318" s="365">
        <v>41690</v>
      </c>
      <c r="B318" s="123" t="s">
        <v>511</v>
      </c>
      <c r="C318" s="124" t="s">
        <v>73</v>
      </c>
      <c r="D318" s="124" t="s">
        <v>1717</v>
      </c>
      <c r="E318" s="228">
        <v>11000</v>
      </c>
      <c r="F318" s="125">
        <v>16.769391896115142</v>
      </c>
      <c r="G318" s="125">
        <v>20.99576420000794</v>
      </c>
      <c r="H318" s="135">
        <v>523.91520000000003</v>
      </c>
      <c r="I318" s="123" t="s">
        <v>74</v>
      </c>
      <c r="J318" s="127" t="s">
        <v>1710</v>
      </c>
      <c r="K318" s="128" t="s">
        <v>472</v>
      </c>
      <c r="L318" s="136" t="s">
        <v>14</v>
      </c>
      <c r="M318" s="122" t="s">
        <v>1713</v>
      </c>
      <c r="N318" s="130">
        <v>0.79870357355741306</v>
      </c>
    </row>
    <row r="319" spans="1:14" x14ac:dyDescent="0.2">
      <c r="A319" s="365">
        <v>41697</v>
      </c>
      <c r="B319" s="123" t="s">
        <v>512</v>
      </c>
      <c r="C319" s="124" t="s">
        <v>18</v>
      </c>
      <c r="D319" s="124" t="s">
        <v>10</v>
      </c>
      <c r="E319" s="228">
        <v>1600</v>
      </c>
      <c r="F319" s="125">
        <v>2.4391842757985662</v>
      </c>
      <c r="G319" s="125">
        <v>3.0539293381829729</v>
      </c>
      <c r="H319" s="135">
        <v>523.91520000000003</v>
      </c>
      <c r="I319" s="123" t="s">
        <v>74</v>
      </c>
      <c r="J319" s="127" t="s">
        <v>1710</v>
      </c>
      <c r="K319" s="128" t="s">
        <v>513</v>
      </c>
      <c r="L319" s="136" t="s">
        <v>14</v>
      </c>
      <c r="M319" s="122" t="s">
        <v>1713</v>
      </c>
      <c r="N319" s="130">
        <v>0.79870357355741317</v>
      </c>
    </row>
    <row r="320" spans="1:14" x14ac:dyDescent="0.2">
      <c r="A320" s="365">
        <v>41690</v>
      </c>
      <c r="B320" s="123" t="s">
        <v>514</v>
      </c>
      <c r="C320" s="124" t="s">
        <v>18</v>
      </c>
      <c r="D320" s="124" t="s">
        <v>11</v>
      </c>
      <c r="E320" s="228">
        <v>1000</v>
      </c>
      <c r="F320" s="125">
        <v>1.5244901723741038</v>
      </c>
      <c r="G320" s="125">
        <v>1.9087058363643581</v>
      </c>
      <c r="H320" s="135">
        <v>523.91520000000003</v>
      </c>
      <c r="I320" s="123" t="s">
        <v>352</v>
      </c>
      <c r="J320" s="127" t="s">
        <v>1710</v>
      </c>
      <c r="K320" s="128" t="s">
        <v>515</v>
      </c>
      <c r="L320" s="136" t="s">
        <v>14</v>
      </c>
      <c r="M320" s="122" t="s">
        <v>1713</v>
      </c>
      <c r="N320" s="130">
        <v>0.79870357355741306</v>
      </c>
    </row>
    <row r="321" spans="1:14" x14ac:dyDescent="0.2">
      <c r="A321" s="365">
        <v>41690</v>
      </c>
      <c r="B321" s="123" t="s">
        <v>516</v>
      </c>
      <c r="C321" s="124" t="s">
        <v>18</v>
      </c>
      <c r="D321" s="124" t="s">
        <v>1717</v>
      </c>
      <c r="E321" s="228">
        <v>32100</v>
      </c>
      <c r="F321" s="125">
        <v>48.93613453320873</v>
      </c>
      <c r="G321" s="125">
        <v>61.269457347295898</v>
      </c>
      <c r="H321" s="135">
        <v>523.91520000000003</v>
      </c>
      <c r="I321" s="123" t="s">
        <v>21</v>
      </c>
      <c r="J321" s="127" t="s">
        <v>1710</v>
      </c>
      <c r="K321" s="128" t="s">
        <v>517</v>
      </c>
      <c r="L321" s="136" t="s">
        <v>14</v>
      </c>
      <c r="M321" s="122" t="s">
        <v>1713</v>
      </c>
      <c r="N321" s="130">
        <v>0.79870357355741306</v>
      </c>
    </row>
    <row r="322" spans="1:14" x14ac:dyDescent="0.2">
      <c r="A322" s="365">
        <v>41690</v>
      </c>
      <c r="B322" s="123" t="s">
        <v>518</v>
      </c>
      <c r="C322" s="124" t="s">
        <v>72</v>
      </c>
      <c r="D322" s="124" t="s">
        <v>1717</v>
      </c>
      <c r="E322" s="228">
        <v>94000</v>
      </c>
      <c r="F322" s="125">
        <v>143.30207620316577</v>
      </c>
      <c r="G322" s="125">
        <v>179.41834861824967</v>
      </c>
      <c r="H322" s="135">
        <v>523.91520000000003</v>
      </c>
      <c r="I322" s="123" t="s">
        <v>21</v>
      </c>
      <c r="J322" s="127" t="s">
        <v>1710</v>
      </c>
      <c r="K322" s="128" t="s">
        <v>517</v>
      </c>
      <c r="L322" s="136" t="s">
        <v>14</v>
      </c>
      <c r="M322" s="122" t="s">
        <v>1713</v>
      </c>
      <c r="N322" s="130">
        <v>0.79870357355741317</v>
      </c>
    </row>
    <row r="323" spans="1:14" x14ac:dyDescent="0.2">
      <c r="A323" s="365">
        <v>41690</v>
      </c>
      <c r="B323" s="123" t="s">
        <v>519</v>
      </c>
      <c r="C323" s="124" t="s">
        <v>18</v>
      </c>
      <c r="D323" s="124" t="s">
        <v>1717</v>
      </c>
      <c r="E323" s="228">
        <v>2600</v>
      </c>
      <c r="F323" s="125">
        <v>3.9636744481726698</v>
      </c>
      <c r="G323" s="125">
        <v>4.9626351745473309</v>
      </c>
      <c r="H323" s="135">
        <v>523.91520000000003</v>
      </c>
      <c r="I323" s="123" t="s">
        <v>12</v>
      </c>
      <c r="J323" s="127" t="s">
        <v>1710</v>
      </c>
      <c r="K323" s="128" t="s">
        <v>520</v>
      </c>
      <c r="L323" s="136" t="s">
        <v>14</v>
      </c>
      <c r="M323" s="122" t="s">
        <v>1713</v>
      </c>
      <c r="N323" s="130">
        <v>0.79870357355741306</v>
      </c>
    </row>
    <row r="324" spans="1:14" x14ac:dyDescent="0.2">
      <c r="A324" s="365">
        <v>41690</v>
      </c>
      <c r="B324" s="123" t="s">
        <v>521</v>
      </c>
      <c r="C324" s="124" t="s">
        <v>73</v>
      </c>
      <c r="D324" s="124" t="s">
        <v>1717</v>
      </c>
      <c r="E324" s="228">
        <v>2000</v>
      </c>
      <c r="F324" s="125">
        <v>3.0489803447482076</v>
      </c>
      <c r="G324" s="125">
        <v>3.8174116727287162</v>
      </c>
      <c r="H324" s="135">
        <v>523.91520000000003</v>
      </c>
      <c r="I324" s="123" t="s">
        <v>12</v>
      </c>
      <c r="J324" s="127" t="s">
        <v>1710</v>
      </c>
      <c r="K324" s="128" t="s">
        <v>520</v>
      </c>
      <c r="L324" s="136" t="s">
        <v>14</v>
      </c>
      <c r="M324" s="122" t="s">
        <v>1713</v>
      </c>
      <c r="N324" s="130">
        <v>0.79870357355741306</v>
      </c>
    </row>
    <row r="325" spans="1:14" x14ac:dyDescent="0.2">
      <c r="A325" s="365">
        <v>41690</v>
      </c>
      <c r="B325" s="123" t="s">
        <v>522</v>
      </c>
      <c r="C325" s="124" t="s">
        <v>18</v>
      </c>
      <c r="D325" s="124" t="s">
        <v>1717</v>
      </c>
      <c r="E325" s="228">
        <v>1600</v>
      </c>
      <c r="F325" s="125">
        <v>2.4391842757985662</v>
      </c>
      <c r="G325" s="125">
        <v>3.0539293381829729</v>
      </c>
      <c r="H325" s="135">
        <v>523.91520000000003</v>
      </c>
      <c r="I325" s="123" t="s">
        <v>358</v>
      </c>
      <c r="J325" s="127" t="s">
        <v>1710</v>
      </c>
      <c r="K325" s="128" t="s">
        <v>523</v>
      </c>
      <c r="L325" s="136" t="s">
        <v>14</v>
      </c>
      <c r="M325" s="122" t="s">
        <v>1713</v>
      </c>
      <c r="N325" s="130">
        <v>0.79870357355741317</v>
      </c>
    </row>
    <row r="326" spans="1:14" x14ac:dyDescent="0.2">
      <c r="A326" s="365">
        <v>41690</v>
      </c>
      <c r="B326" s="123" t="s">
        <v>524</v>
      </c>
      <c r="C326" s="124" t="s">
        <v>73</v>
      </c>
      <c r="D326" s="124" t="s">
        <v>1717</v>
      </c>
      <c r="E326" s="228">
        <v>1000</v>
      </c>
      <c r="F326" s="125">
        <v>1.5244901723741038</v>
      </c>
      <c r="G326" s="125">
        <v>1.9087058363643581</v>
      </c>
      <c r="H326" s="135">
        <v>523.91520000000003</v>
      </c>
      <c r="I326" s="123" t="s">
        <v>358</v>
      </c>
      <c r="J326" s="127" t="s">
        <v>1710</v>
      </c>
      <c r="K326" s="128" t="s">
        <v>523</v>
      </c>
      <c r="L326" s="136" t="s">
        <v>14</v>
      </c>
      <c r="M326" s="122" t="s">
        <v>1713</v>
      </c>
      <c r="N326" s="130">
        <v>0.79870357355741306</v>
      </c>
    </row>
    <row r="327" spans="1:14" x14ac:dyDescent="0.2">
      <c r="A327" s="365">
        <v>41690</v>
      </c>
      <c r="B327" s="123" t="s">
        <v>525</v>
      </c>
      <c r="C327" s="124" t="s">
        <v>18</v>
      </c>
      <c r="D327" s="124" t="s">
        <v>1717</v>
      </c>
      <c r="E327" s="228">
        <v>2500</v>
      </c>
      <c r="F327" s="125">
        <v>3.8112254309352593</v>
      </c>
      <c r="G327" s="125">
        <v>4.7717645909108954</v>
      </c>
      <c r="H327" s="135">
        <v>523.91520000000003</v>
      </c>
      <c r="I327" s="123" t="s">
        <v>12</v>
      </c>
      <c r="J327" s="127" t="s">
        <v>1710</v>
      </c>
      <c r="K327" s="128" t="s">
        <v>526</v>
      </c>
      <c r="L327" s="136" t="s">
        <v>14</v>
      </c>
      <c r="M327" s="122" t="s">
        <v>1713</v>
      </c>
      <c r="N327" s="130">
        <v>0.79870357355741306</v>
      </c>
    </row>
    <row r="328" spans="1:14" x14ac:dyDescent="0.2">
      <c r="A328" s="365">
        <v>41690</v>
      </c>
      <c r="B328" s="123" t="s">
        <v>527</v>
      </c>
      <c r="C328" s="124" t="s">
        <v>73</v>
      </c>
      <c r="D328" s="124" t="s">
        <v>1717</v>
      </c>
      <c r="E328" s="228">
        <v>2000</v>
      </c>
      <c r="F328" s="125">
        <v>3.0489803447482076</v>
      </c>
      <c r="G328" s="125">
        <v>3.8174116727287162</v>
      </c>
      <c r="H328" s="135">
        <v>523.91520000000003</v>
      </c>
      <c r="I328" s="123" t="s">
        <v>12</v>
      </c>
      <c r="J328" s="127" t="s">
        <v>1710</v>
      </c>
      <c r="K328" s="128" t="s">
        <v>526</v>
      </c>
      <c r="L328" s="136" t="s">
        <v>14</v>
      </c>
      <c r="M328" s="122" t="s">
        <v>1713</v>
      </c>
      <c r="N328" s="130">
        <v>0.79870357355741306</v>
      </c>
    </row>
    <row r="329" spans="1:14" x14ac:dyDescent="0.2">
      <c r="A329" s="365">
        <v>41691</v>
      </c>
      <c r="B329" s="123" t="s">
        <v>528</v>
      </c>
      <c r="C329" s="124" t="s">
        <v>18</v>
      </c>
      <c r="D329" s="124" t="s">
        <v>1717</v>
      </c>
      <c r="E329" s="228">
        <v>1900</v>
      </c>
      <c r="F329" s="125">
        <v>2.8965313275107971</v>
      </c>
      <c r="G329" s="125">
        <v>3.6265410890922802</v>
      </c>
      <c r="H329" s="135">
        <v>523.91520000000003</v>
      </c>
      <c r="I329" s="123" t="s">
        <v>358</v>
      </c>
      <c r="J329" s="127" t="s">
        <v>1710</v>
      </c>
      <c r="K329" s="128" t="s">
        <v>529</v>
      </c>
      <c r="L329" s="136" t="s">
        <v>14</v>
      </c>
      <c r="M329" s="122" t="s">
        <v>1713</v>
      </c>
      <c r="N329" s="130">
        <v>0.79870357355741306</v>
      </c>
    </row>
    <row r="330" spans="1:14" x14ac:dyDescent="0.2">
      <c r="A330" s="365">
        <v>41691</v>
      </c>
      <c r="B330" s="123" t="s">
        <v>530</v>
      </c>
      <c r="C330" s="124" t="s">
        <v>73</v>
      </c>
      <c r="D330" s="124" t="s">
        <v>1717</v>
      </c>
      <c r="E330" s="228">
        <v>1000</v>
      </c>
      <c r="F330" s="125">
        <v>1.5244901723741038</v>
      </c>
      <c r="G330" s="125">
        <v>1.9087058363643581</v>
      </c>
      <c r="H330" s="135">
        <v>523.91520000000003</v>
      </c>
      <c r="I330" s="123" t="s">
        <v>358</v>
      </c>
      <c r="J330" s="127" t="s">
        <v>1710</v>
      </c>
      <c r="K330" s="128" t="s">
        <v>529</v>
      </c>
      <c r="L330" s="136" t="s">
        <v>14</v>
      </c>
      <c r="M330" s="122" t="s">
        <v>1713</v>
      </c>
      <c r="N330" s="130">
        <v>0.79870357355741306</v>
      </c>
    </row>
    <row r="331" spans="1:14" x14ac:dyDescent="0.2">
      <c r="A331" s="365">
        <v>41691</v>
      </c>
      <c r="B331" s="123" t="s">
        <v>494</v>
      </c>
      <c r="C331" s="124" t="s">
        <v>18</v>
      </c>
      <c r="D331" s="124" t="s">
        <v>1717</v>
      </c>
      <c r="E331" s="228">
        <v>6000</v>
      </c>
      <c r="F331" s="125">
        <v>9.1469410342446231</v>
      </c>
      <c r="G331" s="125">
        <v>11.452235018186149</v>
      </c>
      <c r="H331" s="135">
        <v>523.91520000000003</v>
      </c>
      <c r="I331" s="123" t="s">
        <v>358</v>
      </c>
      <c r="J331" s="127" t="s">
        <v>1710</v>
      </c>
      <c r="K331" s="128" t="s">
        <v>531</v>
      </c>
      <c r="L331" s="136" t="s">
        <v>14</v>
      </c>
      <c r="M331" s="122" t="s">
        <v>1713</v>
      </c>
      <c r="N331" s="130">
        <v>0.79870357355741306</v>
      </c>
    </row>
    <row r="332" spans="1:14" x14ac:dyDescent="0.2">
      <c r="A332" s="365">
        <v>41692</v>
      </c>
      <c r="B332" s="123" t="s">
        <v>532</v>
      </c>
      <c r="C332" s="124" t="s">
        <v>18</v>
      </c>
      <c r="D332" s="124" t="s">
        <v>1717</v>
      </c>
      <c r="E332" s="228">
        <v>1900</v>
      </c>
      <c r="F332" s="125">
        <v>2.8965313275107971</v>
      </c>
      <c r="G332" s="125">
        <v>3.6265410890922802</v>
      </c>
      <c r="H332" s="135">
        <v>523.91520000000003</v>
      </c>
      <c r="I332" s="123" t="s">
        <v>12</v>
      </c>
      <c r="J332" s="127" t="s">
        <v>1710</v>
      </c>
      <c r="K332" s="128" t="s">
        <v>533</v>
      </c>
      <c r="L332" s="136" t="s">
        <v>14</v>
      </c>
      <c r="M332" s="122" t="s">
        <v>1713</v>
      </c>
      <c r="N332" s="130">
        <v>0.79870357355741306</v>
      </c>
    </row>
    <row r="333" spans="1:14" x14ac:dyDescent="0.2">
      <c r="A333" s="365">
        <v>41692</v>
      </c>
      <c r="B333" s="123" t="s">
        <v>534</v>
      </c>
      <c r="C333" s="124" t="s">
        <v>73</v>
      </c>
      <c r="D333" s="124" t="s">
        <v>1717</v>
      </c>
      <c r="E333" s="228">
        <v>2000</v>
      </c>
      <c r="F333" s="125">
        <v>3.0489803447482076</v>
      </c>
      <c r="G333" s="125">
        <v>3.8174116727287162</v>
      </c>
      <c r="H333" s="135">
        <v>523.91520000000003</v>
      </c>
      <c r="I333" s="123" t="s">
        <v>12</v>
      </c>
      <c r="J333" s="127" t="s">
        <v>1710</v>
      </c>
      <c r="K333" s="128" t="s">
        <v>533</v>
      </c>
      <c r="L333" s="136" t="s">
        <v>14</v>
      </c>
      <c r="M333" s="122" t="s">
        <v>1713</v>
      </c>
      <c r="N333" s="130">
        <v>0.79870357355741306</v>
      </c>
    </row>
    <row r="334" spans="1:14" x14ac:dyDescent="0.2">
      <c r="A334" s="365">
        <v>41692</v>
      </c>
      <c r="B334" s="123" t="s">
        <v>389</v>
      </c>
      <c r="C334" s="124" t="s">
        <v>18</v>
      </c>
      <c r="D334" s="124" t="s">
        <v>1717</v>
      </c>
      <c r="E334" s="228">
        <v>35800</v>
      </c>
      <c r="F334" s="125">
        <v>54.576748170992914</v>
      </c>
      <c r="G334" s="125">
        <v>68.331668941844015</v>
      </c>
      <c r="H334" s="135">
        <v>523.91520000000003</v>
      </c>
      <c r="I334" s="123" t="s">
        <v>12</v>
      </c>
      <c r="J334" s="127" t="s">
        <v>1710</v>
      </c>
      <c r="K334" s="128" t="s">
        <v>535</v>
      </c>
      <c r="L334" s="136" t="s">
        <v>14</v>
      </c>
      <c r="M334" s="122" t="s">
        <v>1713</v>
      </c>
      <c r="N334" s="130">
        <v>0.79870357355741317</v>
      </c>
    </row>
    <row r="335" spans="1:14" x14ac:dyDescent="0.2">
      <c r="A335" s="365">
        <v>41692</v>
      </c>
      <c r="B335" s="123" t="s">
        <v>391</v>
      </c>
      <c r="C335" s="124" t="s">
        <v>72</v>
      </c>
      <c r="D335" s="124" t="s">
        <v>1717</v>
      </c>
      <c r="E335" s="228">
        <v>35000</v>
      </c>
      <c r="F335" s="125">
        <v>53.357156033093631</v>
      </c>
      <c r="G335" s="125">
        <v>66.804704272752531</v>
      </c>
      <c r="H335" s="135">
        <v>523.91520000000003</v>
      </c>
      <c r="I335" s="123" t="s">
        <v>12</v>
      </c>
      <c r="J335" s="127" t="s">
        <v>1710</v>
      </c>
      <c r="K335" s="128" t="s">
        <v>535</v>
      </c>
      <c r="L335" s="136" t="s">
        <v>14</v>
      </c>
      <c r="M335" s="122" t="s">
        <v>1713</v>
      </c>
      <c r="N335" s="130">
        <v>0.79870357355741306</v>
      </c>
    </row>
    <row r="336" spans="1:14" x14ac:dyDescent="0.2">
      <c r="A336" s="365">
        <v>41692</v>
      </c>
      <c r="B336" s="123" t="s">
        <v>392</v>
      </c>
      <c r="C336" s="124" t="s">
        <v>73</v>
      </c>
      <c r="D336" s="124" t="s">
        <v>1717</v>
      </c>
      <c r="E336" s="228">
        <v>10500</v>
      </c>
      <c r="F336" s="125">
        <v>16.007146809928091</v>
      </c>
      <c r="G336" s="125">
        <v>20.041411281825759</v>
      </c>
      <c r="H336" s="135">
        <v>523.91520000000003</v>
      </c>
      <c r="I336" s="123" t="s">
        <v>12</v>
      </c>
      <c r="J336" s="127" t="s">
        <v>1710</v>
      </c>
      <c r="K336" s="128" t="s">
        <v>535</v>
      </c>
      <c r="L336" s="136" t="s">
        <v>14</v>
      </c>
      <c r="M336" s="122" t="s">
        <v>1713</v>
      </c>
      <c r="N336" s="130">
        <v>0.79870357355741317</v>
      </c>
    </row>
    <row r="337" spans="1:14" x14ac:dyDescent="0.2">
      <c r="A337" s="365">
        <v>41692</v>
      </c>
      <c r="B337" s="123" t="s">
        <v>536</v>
      </c>
      <c r="C337" s="124" t="s">
        <v>18</v>
      </c>
      <c r="D337" s="124" t="s">
        <v>1717</v>
      </c>
      <c r="E337" s="228">
        <v>2000</v>
      </c>
      <c r="F337" s="125">
        <v>3.0489803447482076</v>
      </c>
      <c r="G337" s="125">
        <v>3.8174116727287162</v>
      </c>
      <c r="H337" s="135">
        <v>523.91520000000003</v>
      </c>
      <c r="I337" s="123" t="s">
        <v>358</v>
      </c>
      <c r="J337" s="127" t="s">
        <v>1710</v>
      </c>
      <c r="K337" s="128" t="s">
        <v>537</v>
      </c>
      <c r="L337" s="136" t="s">
        <v>14</v>
      </c>
      <c r="M337" s="122" t="s">
        <v>1713</v>
      </c>
      <c r="N337" s="130">
        <v>0.79870357355741306</v>
      </c>
    </row>
    <row r="338" spans="1:14" x14ac:dyDescent="0.2">
      <c r="A338" s="365">
        <v>41692</v>
      </c>
      <c r="B338" s="123" t="s">
        <v>538</v>
      </c>
      <c r="C338" s="124" t="s">
        <v>73</v>
      </c>
      <c r="D338" s="124" t="s">
        <v>1717</v>
      </c>
      <c r="E338" s="228">
        <v>2000</v>
      </c>
      <c r="F338" s="125">
        <v>3.0489803447482076</v>
      </c>
      <c r="G338" s="125">
        <v>3.8174116727287162</v>
      </c>
      <c r="H338" s="135">
        <v>523.91520000000003</v>
      </c>
      <c r="I338" s="123" t="s">
        <v>358</v>
      </c>
      <c r="J338" s="127" t="s">
        <v>1710</v>
      </c>
      <c r="K338" s="128" t="s">
        <v>537</v>
      </c>
      <c r="L338" s="136" t="s">
        <v>14</v>
      </c>
      <c r="M338" s="122" t="s">
        <v>1713</v>
      </c>
      <c r="N338" s="130">
        <v>0.79870357355741306</v>
      </c>
    </row>
    <row r="339" spans="1:14" x14ac:dyDescent="0.2">
      <c r="A339" s="365">
        <v>41695</v>
      </c>
      <c r="B339" s="123" t="s">
        <v>539</v>
      </c>
      <c r="C339" s="124" t="s">
        <v>72</v>
      </c>
      <c r="D339" s="124" t="s">
        <v>1717</v>
      </c>
      <c r="E339" s="228">
        <v>26000</v>
      </c>
      <c r="F339" s="125">
        <v>39.636744481726701</v>
      </c>
      <c r="G339" s="125">
        <v>49.626351745473308</v>
      </c>
      <c r="H339" s="135">
        <v>523.91520000000003</v>
      </c>
      <c r="I339" s="123" t="s">
        <v>21</v>
      </c>
      <c r="J339" s="127" t="s">
        <v>1710</v>
      </c>
      <c r="K339" s="128" t="s">
        <v>540</v>
      </c>
      <c r="L339" s="136" t="s">
        <v>14</v>
      </c>
      <c r="M339" s="122" t="s">
        <v>1713</v>
      </c>
      <c r="N339" s="130">
        <v>0.79870357355741317</v>
      </c>
    </row>
    <row r="340" spans="1:14" x14ac:dyDescent="0.2">
      <c r="A340" s="365">
        <v>41695</v>
      </c>
      <c r="B340" s="123" t="s">
        <v>346</v>
      </c>
      <c r="C340" s="124" t="s">
        <v>18</v>
      </c>
      <c r="D340" s="124" t="s">
        <v>1717</v>
      </c>
      <c r="E340" s="228">
        <v>4000</v>
      </c>
      <c r="F340" s="125">
        <v>6.0979606894964151</v>
      </c>
      <c r="G340" s="125">
        <v>7.6348233454574324</v>
      </c>
      <c r="H340" s="135">
        <v>523.91520000000003</v>
      </c>
      <c r="I340" s="123" t="s">
        <v>21</v>
      </c>
      <c r="J340" s="127" t="s">
        <v>1710</v>
      </c>
      <c r="K340" s="128" t="s">
        <v>540</v>
      </c>
      <c r="L340" s="136" t="s">
        <v>14</v>
      </c>
      <c r="M340" s="122" t="s">
        <v>1713</v>
      </c>
      <c r="N340" s="130">
        <v>0.79870357355741306</v>
      </c>
    </row>
    <row r="341" spans="1:14" x14ac:dyDescent="0.2">
      <c r="A341" s="365">
        <v>41695</v>
      </c>
      <c r="B341" s="195" t="s">
        <v>541</v>
      </c>
      <c r="C341" s="124" t="s">
        <v>71</v>
      </c>
      <c r="D341" s="140" t="s">
        <v>9</v>
      </c>
      <c r="E341" s="228">
        <v>26450</v>
      </c>
      <c r="F341" s="125">
        <v>40.322765059295044</v>
      </c>
      <c r="G341" s="125">
        <v>50.485269371837269</v>
      </c>
      <c r="H341" s="135">
        <v>523.91520000000003</v>
      </c>
      <c r="I341" s="139" t="s">
        <v>23</v>
      </c>
      <c r="J341" s="127" t="s">
        <v>1710</v>
      </c>
      <c r="K341" s="128" t="s">
        <v>542</v>
      </c>
      <c r="L341" s="136" t="s">
        <v>14</v>
      </c>
      <c r="M341" s="122" t="s">
        <v>1713</v>
      </c>
      <c r="N341" s="130">
        <v>0.79870357355741317</v>
      </c>
    </row>
    <row r="342" spans="1:14" x14ac:dyDescent="0.2">
      <c r="A342" s="365">
        <v>41695</v>
      </c>
      <c r="B342" s="195" t="s">
        <v>543</v>
      </c>
      <c r="C342" s="124" t="s">
        <v>18</v>
      </c>
      <c r="D342" s="140" t="s">
        <v>9</v>
      </c>
      <c r="E342" s="228">
        <v>1100</v>
      </c>
      <c r="F342" s="125">
        <v>1.6769391896115142</v>
      </c>
      <c r="G342" s="125">
        <v>2.099576420000794</v>
      </c>
      <c r="H342" s="135">
        <v>523.91520000000003</v>
      </c>
      <c r="I342" s="139" t="s">
        <v>23</v>
      </c>
      <c r="J342" s="127" t="s">
        <v>1710</v>
      </c>
      <c r="K342" s="128" t="s">
        <v>542</v>
      </c>
      <c r="L342" s="136" t="s">
        <v>14</v>
      </c>
      <c r="M342" s="122" t="s">
        <v>1713</v>
      </c>
      <c r="N342" s="130">
        <v>0.79870357355741306</v>
      </c>
    </row>
    <row r="343" spans="1:14" x14ac:dyDescent="0.2">
      <c r="A343" s="365">
        <v>41695</v>
      </c>
      <c r="B343" s="195" t="s">
        <v>544</v>
      </c>
      <c r="C343" s="124" t="s">
        <v>19</v>
      </c>
      <c r="D343" s="123" t="s">
        <v>15</v>
      </c>
      <c r="E343" s="228">
        <v>320000</v>
      </c>
      <c r="F343" s="125">
        <v>487.8368551597132</v>
      </c>
      <c r="G343" s="125">
        <v>610.78586763659462</v>
      </c>
      <c r="H343" s="135">
        <v>523.91520000000003</v>
      </c>
      <c r="I343" s="139" t="s">
        <v>24</v>
      </c>
      <c r="J343" s="127" t="s">
        <v>1710</v>
      </c>
      <c r="K343" s="128" t="s">
        <v>545</v>
      </c>
      <c r="L343" s="136" t="s">
        <v>14</v>
      </c>
      <c r="M343" s="122" t="s">
        <v>1713</v>
      </c>
      <c r="N343" s="130">
        <v>0.79870357355741306</v>
      </c>
    </row>
    <row r="344" spans="1:14" x14ac:dyDescent="0.2">
      <c r="A344" s="365">
        <v>41695</v>
      </c>
      <c r="B344" s="123" t="s">
        <v>494</v>
      </c>
      <c r="C344" s="124" t="s">
        <v>18</v>
      </c>
      <c r="D344" s="124" t="s">
        <v>1717</v>
      </c>
      <c r="E344" s="228">
        <v>9000</v>
      </c>
      <c r="F344" s="125">
        <v>13.720411551366935</v>
      </c>
      <c r="G344" s="125">
        <v>17.178352527279223</v>
      </c>
      <c r="H344" s="135">
        <v>523.91520000000003</v>
      </c>
      <c r="I344" s="123" t="s">
        <v>358</v>
      </c>
      <c r="J344" s="127" t="s">
        <v>1710</v>
      </c>
      <c r="K344" s="128" t="s">
        <v>546</v>
      </c>
      <c r="L344" s="136" t="s">
        <v>14</v>
      </c>
      <c r="M344" s="122" t="s">
        <v>1713</v>
      </c>
      <c r="N344" s="130">
        <v>0.79870357355741317</v>
      </c>
    </row>
    <row r="345" spans="1:14" x14ac:dyDescent="0.2">
      <c r="A345" s="365">
        <v>41695</v>
      </c>
      <c r="B345" s="123" t="s">
        <v>547</v>
      </c>
      <c r="C345" s="124" t="s">
        <v>18</v>
      </c>
      <c r="D345" s="123" t="s">
        <v>9</v>
      </c>
      <c r="E345" s="228">
        <v>1200</v>
      </c>
      <c r="F345" s="125">
        <v>1.8293882068489247</v>
      </c>
      <c r="G345" s="125">
        <v>2.2904470036372295</v>
      </c>
      <c r="H345" s="135">
        <v>523.91520000000003</v>
      </c>
      <c r="I345" s="123" t="s">
        <v>548</v>
      </c>
      <c r="J345" s="127" t="s">
        <v>1710</v>
      </c>
      <c r="K345" s="128" t="s">
        <v>549</v>
      </c>
      <c r="L345" s="136" t="s">
        <v>14</v>
      </c>
      <c r="M345" s="122" t="s">
        <v>1713</v>
      </c>
      <c r="N345" s="130">
        <v>0.79870357355741317</v>
      </c>
    </row>
    <row r="346" spans="1:14" x14ac:dyDescent="0.2">
      <c r="A346" s="365">
        <v>41696</v>
      </c>
      <c r="B346" s="123" t="s">
        <v>550</v>
      </c>
      <c r="C346" s="124" t="s">
        <v>18</v>
      </c>
      <c r="D346" s="124" t="s">
        <v>1717</v>
      </c>
      <c r="E346" s="228">
        <v>2800</v>
      </c>
      <c r="F346" s="125">
        <v>4.2685724826474907</v>
      </c>
      <c r="G346" s="125">
        <v>5.3443763418202028</v>
      </c>
      <c r="H346" s="135">
        <v>523.91520000000003</v>
      </c>
      <c r="I346" s="123" t="s">
        <v>358</v>
      </c>
      <c r="J346" s="127" t="s">
        <v>1710</v>
      </c>
      <c r="K346" s="128" t="s">
        <v>551</v>
      </c>
      <c r="L346" s="136" t="s">
        <v>14</v>
      </c>
      <c r="M346" s="122" t="s">
        <v>1713</v>
      </c>
      <c r="N346" s="130">
        <v>0.79870357355741306</v>
      </c>
    </row>
    <row r="347" spans="1:14" x14ac:dyDescent="0.2">
      <c r="A347" s="365">
        <v>41696</v>
      </c>
      <c r="B347" s="123" t="s">
        <v>552</v>
      </c>
      <c r="C347" s="124" t="s">
        <v>73</v>
      </c>
      <c r="D347" s="124" t="s">
        <v>1717</v>
      </c>
      <c r="E347" s="228">
        <v>3000</v>
      </c>
      <c r="F347" s="125">
        <v>4.5734705171223116</v>
      </c>
      <c r="G347" s="125">
        <v>5.7261175090930747</v>
      </c>
      <c r="H347" s="135">
        <v>523.91520000000003</v>
      </c>
      <c r="I347" s="123" t="s">
        <v>358</v>
      </c>
      <c r="J347" s="127" t="s">
        <v>1710</v>
      </c>
      <c r="K347" s="128" t="s">
        <v>551</v>
      </c>
      <c r="L347" s="136" t="s">
        <v>14</v>
      </c>
      <c r="M347" s="122" t="s">
        <v>1713</v>
      </c>
      <c r="N347" s="130">
        <v>0.79870357355741306</v>
      </c>
    </row>
    <row r="348" spans="1:14" x14ac:dyDescent="0.2">
      <c r="A348" s="365">
        <v>41696</v>
      </c>
      <c r="B348" s="123" t="s">
        <v>553</v>
      </c>
      <c r="C348" s="138" t="s">
        <v>25</v>
      </c>
      <c r="D348" s="124" t="s">
        <v>1823</v>
      </c>
      <c r="E348" s="228">
        <v>25800</v>
      </c>
      <c r="F348" s="125">
        <v>39.331846447251877</v>
      </c>
      <c r="G348" s="125">
        <v>49.244610578200437</v>
      </c>
      <c r="H348" s="135">
        <v>523.91520000000003</v>
      </c>
      <c r="I348" s="123" t="s">
        <v>12</v>
      </c>
      <c r="J348" s="127" t="s">
        <v>1710</v>
      </c>
      <c r="K348" s="128" t="s">
        <v>554</v>
      </c>
      <c r="L348" s="136" t="s">
        <v>14</v>
      </c>
      <c r="M348" s="122" t="s">
        <v>1713</v>
      </c>
      <c r="N348" s="130">
        <v>0.79870357355741317</v>
      </c>
    </row>
    <row r="349" spans="1:14" x14ac:dyDescent="0.2">
      <c r="A349" s="365">
        <v>41684</v>
      </c>
      <c r="B349" s="123" t="s">
        <v>555</v>
      </c>
      <c r="C349" s="124" t="s">
        <v>18</v>
      </c>
      <c r="D349" s="123" t="s">
        <v>9</v>
      </c>
      <c r="E349" s="228">
        <v>1200</v>
      </c>
      <c r="F349" s="125">
        <v>1.8293882068489247</v>
      </c>
      <c r="G349" s="125">
        <v>2.2904470036372295</v>
      </c>
      <c r="H349" s="135">
        <v>523.91520000000003</v>
      </c>
      <c r="I349" s="123" t="s">
        <v>74</v>
      </c>
      <c r="J349" s="127" t="s">
        <v>1710</v>
      </c>
      <c r="K349" s="128" t="s">
        <v>556</v>
      </c>
      <c r="L349" s="136" t="s">
        <v>14</v>
      </c>
      <c r="M349" s="122" t="s">
        <v>1713</v>
      </c>
      <c r="N349" s="130">
        <v>0.79870357355741317</v>
      </c>
    </row>
    <row r="350" spans="1:14" x14ac:dyDescent="0.2">
      <c r="A350" s="365">
        <v>41696</v>
      </c>
      <c r="B350" s="123" t="s">
        <v>557</v>
      </c>
      <c r="C350" s="124" t="s">
        <v>18</v>
      </c>
      <c r="D350" s="124" t="s">
        <v>10</v>
      </c>
      <c r="E350" s="228">
        <v>1200</v>
      </c>
      <c r="F350" s="125">
        <v>1.8293882068489247</v>
      </c>
      <c r="G350" s="125">
        <v>2.2904470036372295</v>
      </c>
      <c r="H350" s="135">
        <v>523.91520000000003</v>
      </c>
      <c r="I350" s="123" t="s">
        <v>74</v>
      </c>
      <c r="J350" s="127" t="s">
        <v>1710</v>
      </c>
      <c r="K350" s="128" t="s">
        <v>558</v>
      </c>
      <c r="L350" s="136" t="s">
        <v>14</v>
      </c>
      <c r="M350" s="122" t="s">
        <v>1713</v>
      </c>
      <c r="N350" s="130">
        <v>0.79870357355741317</v>
      </c>
    </row>
    <row r="351" spans="1:14" x14ac:dyDescent="0.2">
      <c r="A351" s="365">
        <v>41697</v>
      </c>
      <c r="B351" s="123" t="s">
        <v>559</v>
      </c>
      <c r="C351" s="124" t="s">
        <v>18</v>
      </c>
      <c r="D351" s="124" t="s">
        <v>1717</v>
      </c>
      <c r="E351" s="228">
        <v>2000</v>
      </c>
      <c r="F351" s="125">
        <v>3.0489803447482076</v>
      </c>
      <c r="G351" s="125">
        <v>3.8174116727287162</v>
      </c>
      <c r="H351" s="135">
        <v>523.91520000000003</v>
      </c>
      <c r="I351" s="123" t="s">
        <v>358</v>
      </c>
      <c r="J351" s="127" t="s">
        <v>1710</v>
      </c>
      <c r="K351" s="128" t="s">
        <v>560</v>
      </c>
      <c r="L351" s="136" t="s">
        <v>14</v>
      </c>
      <c r="M351" s="122" t="s">
        <v>1713</v>
      </c>
      <c r="N351" s="130">
        <v>0.79870357355741306</v>
      </c>
    </row>
    <row r="352" spans="1:14" x14ac:dyDescent="0.2">
      <c r="A352" s="365">
        <v>41697</v>
      </c>
      <c r="B352" s="123" t="s">
        <v>561</v>
      </c>
      <c r="C352" s="124" t="s">
        <v>18</v>
      </c>
      <c r="D352" s="124" t="s">
        <v>1717</v>
      </c>
      <c r="E352" s="228">
        <v>1000</v>
      </c>
      <c r="F352" s="125">
        <v>1.5244901723741038</v>
      </c>
      <c r="G352" s="125">
        <v>1.9087058363643581</v>
      </c>
      <c r="H352" s="135">
        <v>523.91520000000003</v>
      </c>
      <c r="I352" s="123" t="s">
        <v>352</v>
      </c>
      <c r="J352" s="127" t="s">
        <v>1710</v>
      </c>
      <c r="K352" s="128" t="s">
        <v>562</v>
      </c>
      <c r="L352" s="136" t="s">
        <v>14</v>
      </c>
      <c r="M352" s="122" t="s">
        <v>1713</v>
      </c>
      <c r="N352" s="130">
        <v>0.79870357355741306</v>
      </c>
    </row>
    <row r="353" spans="1:15" x14ac:dyDescent="0.2">
      <c r="A353" s="365">
        <v>41697</v>
      </c>
      <c r="B353" s="123" t="s">
        <v>563</v>
      </c>
      <c r="C353" s="124" t="s">
        <v>349</v>
      </c>
      <c r="D353" s="123" t="s">
        <v>9</v>
      </c>
      <c r="E353" s="228">
        <v>10900</v>
      </c>
      <c r="F353" s="125">
        <v>16.616942878877733</v>
      </c>
      <c r="G353" s="125">
        <v>20.804893616371505</v>
      </c>
      <c r="H353" s="135">
        <v>523.91520000000003</v>
      </c>
      <c r="I353" s="123" t="s">
        <v>385</v>
      </c>
      <c r="J353" s="127" t="s">
        <v>1710</v>
      </c>
      <c r="K353" s="128" t="s">
        <v>564</v>
      </c>
      <c r="L353" s="136" t="s">
        <v>14</v>
      </c>
      <c r="M353" s="122" t="s">
        <v>1713</v>
      </c>
      <c r="N353" s="130">
        <v>0.79870357355741317</v>
      </c>
    </row>
    <row r="354" spans="1:15" x14ac:dyDescent="0.2">
      <c r="A354" s="365">
        <v>41697</v>
      </c>
      <c r="B354" s="203" t="s">
        <v>565</v>
      </c>
      <c r="C354" s="124" t="s">
        <v>18</v>
      </c>
      <c r="D354" s="141" t="s">
        <v>9</v>
      </c>
      <c r="E354" s="228">
        <v>300</v>
      </c>
      <c r="F354" s="125">
        <v>0.45734705171223117</v>
      </c>
      <c r="G354" s="125">
        <v>0.57261175090930738</v>
      </c>
      <c r="H354" s="135">
        <v>523.91520000000003</v>
      </c>
      <c r="I354" s="141" t="s">
        <v>385</v>
      </c>
      <c r="J354" s="127" t="s">
        <v>1710</v>
      </c>
      <c r="K354" s="128" t="s">
        <v>564</v>
      </c>
      <c r="L354" s="136" t="s">
        <v>14</v>
      </c>
      <c r="M354" s="122" t="s">
        <v>1713</v>
      </c>
      <c r="N354" s="130">
        <v>0.79870357355741317</v>
      </c>
    </row>
    <row r="355" spans="1:15" x14ac:dyDescent="0.2">
      <c r="A355" s="365">
        <v>41697</v>
      </c>
      <c r="B355" s="203" t="s">
        <v>1824</v>
      </c>
      <c r="C355" s="141" t="s">
        <v>25</v>
      </c>
      <c r="D355" s="141" t="s">
        <v>1717</v>
      </c>
      <c r="E355" s="228">
        <v>75000</v>
      </c>
      <c r="F355" s="125">
        <v>0.45734705171223117</v>
      </c>
      <c r="G355" s="125">
        <v>0.57261175090930738</v>
      </c>
      <c r="H355" s="135">
        <v>523.91520000000003</v>
      </c>
      <c r="I355" s="141" t="s">
        <v>12</v>
      </c>
      <c r="J355" s="127" t="s">
        <v>1710</v>
      </c>
      <c r="K355" s="128" t="s">
        <v>567</v>
      </c>
      <c r="L355" s="136" t="s">
        <v>14</v>
      </c>
      <c r="M355" s="122" t="s">
        <v>1713</v>
      </c>
      <c r="N355" s="130">
        <v>0.79870357355741317</v>
      </c>
    </row>
    <row r="356" spans="1:15" x14ac:dyDescent="0.2">
      <c r="A356" s="365">
        <v>41697</v>
      </c>
      <c r="B356" s="123" t="s">
        <v>566</v>
      </c>
      <c r="C356" s="138" t="s">
        <v>29</v>
      </c>
      <c r="D356" s="123" t="s">
        <v>9</v>
      </c>
      <c r="E356" s="228">
        <v>3300</v>
      </c>
      <c r="F356" s="125">
        <v>5.0308175688345429</v>
      </c>
      <c r="G356" s="125">
        <v>6.2987292600023821</v>
      </c>
      <c r="H356" s="135">
        <v>523.91520000000003</v>
      </c>
      <c r="I356" s="123" t="s">
        <v>30</v>
      </c>
      <c r="J356" s="127" t="s">
        <v>1710</v>
      </c>
      <c r="K356" s="128" t="s">
        <v>1825</v>
      </c>
      <c r="L356" s="136" t="s">
        <v>14</v>
      </c>
      <c r="M356" s="122" t="s">
        <v>1713</v>
      </c>
      <c r="N356" s="130">
        <v>0.79870357355741317</v>
      </c>
      <c r="O356" s="188"/>
    </row>
    <row r="357" spans="1:15" x14ac:dyDescent="0.2">
      <c r="A357" s="365">
        <v>41698</v>
      </c>
      <c r="B357" s="142" t="s">
        <v>568</v>
      </c>
      <c r="C357" s="131" t="s">
        <v>18</v>
      </c>
      <c r="D357" s="123" t="s">
        <v>8</v>
      </c>
      <c r="E357" s="225">
        <v>7700</v>
      </c>
      <c r="F357" s="125">
        <v>11.738574327280599</v>
      </c>
      <c r="G357" s="125">
        <v>14.697034940005558</v>
      </c>
      <c r="H357" s="135">
        <v>523.91520000000003</v>
      </c>
      <c r="I357" s="143" t="s">
        <v>358</v>
      </c>
      <c r="J357" s="127" t="s">
        <v>1710</v>
      </c>
      <c r="K357" s="237" t="s">
        <v>569</v>
      </c>
      <c r="L357" s="136" t="s">
        <v>14</v>
      </c>
      <c r="M357" s="122" t="s">
        <v>1713</v>
      </c>
      <c r="N357" s="130">
        <v>0.79870357355741306</v>
      </c>
    </row>
    <row r="358" spans="1:15" x14ac:dyDescent="0.2">
      <c r="A358" s="365">
        <v>41698</v>
      </c>
      <c r="B358" s="142" t="s">
        <v>570</v>
      </c>
      <c r="C358" s="131" t="s">
        <v>73</v>
      </c>
      <c r="D358" s="123" t="s">
        <v>8</v>
      </c>
      <c r="E358" s="225">
        <v>3000</v>
      </c>
      <c r="F358" s="125">
        <v>4.5734705171223116</v>
      </c>
      <c r="G358" s="125">
        <v>5.7261175090930747</v>
      </c>
      <c r="H358" s="135">
        <v>523.91520000000003</v>
      </c>
      <c r="I358" s="143" t="s">
        <v>358</v>
      </c>
      <c r="J358" s="127" t="s">
        <v>1710</v>
      </c>
      <c r="K358" s="237" t="s">
        <v>569</v>
      </c>
      <c r="L358" s="136" t="s">
        <v>14</v>
      </c>
      <c r="M358" s="122" t="s">
        <v>1713</v>
      </c>
      <c r="N358" s="130">
        <v>0.79870357355741306</v>
      </c>
    </row>
    <row r="359" spans="1:15" x14ac:dyDescent="0.2">
      <c r="A359" s="365">
        <v>41698</v>
      </c>
      <c r="B359" s="123" t="s">
        <v>571</v>
      </c>
      <c r="C359" s="131" t="s">
        <v>18</v>
      </c>
      <c r="D359" s="123" t="s">
        <v>8</v>
      </c>
      <c r="E359" s="225">
        <v>8100</v>
      </c>
      <c r="F359" s="125">
        <v>12.348370396230241</v>
      </c>
      <c r="G359" s="125">
        <v>15.4605172745513</v>
      </c>
      <c r="H359" s="135">
        <v>523.91520000000003</v>
      </c>
      <c r="I359" s="144" t="s">
        <v>358</v>
      </c>
      <c r="J359" s="127" t="s">
        <v>1710</v>
      </c>
      <c r="K359" s="237" t="s">
        <v>572</v>
      </c>
      <c r="L359" s="136" t="s">
        <v>14</v>
      </c>
      <c r="M359" s="122" t="s">
        <v>1713</v>
      </c>
      <c r="N359" s="130">
        <v>0.79870357355741317</v>
      </c>
    </row>
    <row r="360" spans="1:15" x14ac:dyDescent="0.2">
      <c r="A360" s="365">
        <v>41698</v>
      </c>
      <c r="B360" s="123" t="s">
        <v>573</v>
      </c>
      <c r="C360" s="131" t="s">
        <v>73</v>
      </c>
      <c r="D360" s="123" t="s">
        <v>8</v>
      </c>
      <c r="E360" s="225">
        <v>3000</v>
      </c>
      <c r="F360" s="125">
        <v>4.5734705171223116</v>
      </c>
      <c r="G360" s="125">
        <v>5.7261175090930747</v>
      </c>
      <c r="H360" s="135">
        <v>523.91520000000003</v>
      </c>
      <c r="I360" s="144" t="s">
        <v>358</v>
      </c>
      <c r="J360" s="127" t="s">
        <v>1710</v>
      </c>
      <c r="K360" s="237" t="s">
        <v>572</v>
      </c>
      <c r="L360" s="136" t="s">
        <v>14</v>
      </c>
      <c r="M360" s="122" t="s">
        <v>1713</v>
      </c>
      <c r="N360" s="130">
        <v>0.79870357355741306</v>
      </c>
    </row>
    <row r="361" spans="1:15" x14ac:dyDescent="0.2">
      <c r="A361" s="365">
        <v>41698</v>
      </c>
      <c r="B361" s="123" t="s">
        <v>544</v>
      </c>
      <c r="C361" s="131" t="s">
        <v>19</v>
      </c>
      <c r="D361" s="123" t="s">
        <v>15</v>
      </c>
      <c r="E361" s="225">
        <v>210000</v>
      </c>
      <c r="F361" s="125">
        <v>320.14293619856181</v>
      </c>
      <c r="G361" s="125">
        <v>400.82822563651519</v>
      </c>
      <c r="H361" s="135">
        <v>523.91520000000003</v>
      </c>
      <c r="I361" s="144" t="s">
        <v>24</v>
      </c>
      <c r="J361" s="127" t="s">
        <v>1710</v>
      </c>
      <c r="K361" s="237" t="s">
        <v>574</v>
      </c>
      <c r="L361" s="136" t="s">
        <v>14</v>
      </c>
      <c r="M361" s="122" t="s">
        <v>1713</v>
      </c>
      <c r="N361" s="130">
        <v>0.79870357355741317</v>
      </c>
    </row>
    <row r="362" spans="1:15" x14ac:dyDescent="0.2">
      <c r="A362" s="365">
        <v>41698</v>
      </c>
      <c r="B362" s="123" t="s">
        <v>544</v>
      </c>
      <c r="C362" s="131" t="s">
        <v>19</v>
      </c>
      <c r="D362" s="123" t="s">
        <v>15</v>
      </c>
      <c r="E362" s="225">
        <v>140000</v>
      </c>
      <c r="F362" s="125">
        <v>213.42862413237452</v>
      </c>
      <c r="G362" s="125">
        <v>267.21881709101012</v>
      </c>
      <c r="H362" s="135">
        <v>523.91520000000003</v>
      </c>
      <c r="I362" s="144" t="s">
        <v>24</v>
      </c>
      <c r="J362" s="127" t="s">
        <v>1710</v>
      </c>
      <c r="K362" s="237" t="s">
        <v>575</v>
      </c>
      <c r="L362" s="136" t="s">
        <v>14</v>
      </c>
      <c r="M362" s="122" t="s">
        <v>1713</v>
      </c>
      <c r="N362" s="130">
        <v>0.79870357355741306</v>
      </c>
    </row>
    <row r="363" spans="1:15" x14ac:dyDescent="0.2">
      <c r="A363" s="365">
        <v>41699</v>
      </c>
      <c r="B363" s="123" t="s">
        <v>1826</v>
      </c>
      <c r="C363" s="131" t="s">
        <v>25</v>
      </c>
      <c r="D363" s="123" t="s">
        <v>10</v>
      </c>
      <c r="E363" s="225">
        <v>130000</v>
      </c>
      <c r="F363" s="125">
        <v>198.18372240863349</v>
      </c>
      <c r="G363" s="125">
        <v>248.13175872736656</v>
      </c>
      <c r="H363" s="135">
        <v>523.91520000000003</v>
      </c>
      <c r="I363" s="144" t="s">
        <v>30</v>
      </c>
      <c r="J363" s="127" t="s">
        <v>1710</v>
      </c>
      <c r="K363" s="237" t="s">
        <v>1827</v>
      </c>
      <c r="L363" s="136" t="s">
        <v>14</v>
      </c>
      <c r="M363" s="122" t="s">
        <v>1713</v>
      </c>
      <c r="N363" s="130">
        <v>0.79870357355741306</v>
      </c>
    </row>
    <row r="364" spans="1:15" x14ac:dyDescent="0.2">
      <c r="A364" s="365">
        <v>41699</v>
      </c>
      <c r="B364" s="123" t="s">
        <v>1828</v>
      </c>
      <c r="C364" s="131" t="s">
        <v>25</v>
      </c>
      <c r="D364" s="123" t="s">
        <v>10</v>
      </c>
      <c r="E364" s="225">
        <v>150000</v>
      </c>
      <c r="F364" s="125">
        <v>228.67352585611556</v>
      </c>
      <c r="G364" s="125">
        <v>286.30587545465369</v>
      </c>
      <c r="H364" s="135">
        <v>523.91520000000003</v>
      </c>
      <c r="I364" s="144" t="s">
        <v>30</v>
      </c>
      <c r="J364" s="127" t="s">
        <v>1710</v>
      </c>
      <c r="K364" s="237" t="s">
        <v>1829</v>
      </c>
      <c r="L364" s="136" t="s">
        <v>14</v>
      </c>
      <c r="M364" s="122" t="s">
        <v>1713</v>
      </c>
      <c r="N364" s="130">
        <v>0.79870357355741317</v>
      </c>
    </row>
    <row r="365" spans="1:15" x14ac:dyDescent="0.2">
      <c r="A365" s="365">
        <v>41699</v>
      </c>
      <c r="B365" s="123" t="s">
        <v>1830</v>
      </c>
      <c r="C365" s="131" t="s">
        <v>25</v>
      </c>
      <c r="D365" s="123" t="s">
        <v>15</v>
      </c>
      <c r="E365" s="225">
        <v>150000</v>
      </c>
      <c r="F365" s="125">
        <v>228.67352585611556</v>
      </c>
      <c r="G365" s="125">
        <v>286.30587545465369</v>
      </c>
      <c r="H365" s="135">
        <v>523.91520000000003</v>
      </c>
      <c r="I365" s="144" t="s">
        <v>30</v>
      </c>
      <c r="J365" s="127" t="s">
        <v>1710</v>
      </c>
      <c r="K365" s="237" t="s">
        <v>1090</v>
      </c>
      <c r="L365" s="136" t="s">
        <v>14</v>
      </c>
      <c r="M365" s="122" t="s">
        <v>1713</v>
      </c>
      <c r="N365" s="130">
        <v>0.79870357355741317</v>
      </c>
    </row>
    <row r="366" spans="1:15" x14ac:dyDescent="0.2">
      <c r="A366" s="365">
        <v>41699</v>
      </c>
      <c r="B366" s="123" t="s">
        <v>1831</v>
      </c>
      <c r="C366" s="131" t="s">
        <v>25</v>
      </c>
      <c r="D366" s="123" t="s">
        <v>11</v>
      </c>
      <c r="E366" s="225">
        <v>150000</v>
      </c>
      <c r="F366" s="125">
        <v>228.67352585611556</v>
      </c>
      <c r="G366" s="125">
        <v>286.30587545465369</v>
      </c>
      <c r="H366" s="135">
        <v>523.91520000000003</v>
      </c>
      <c r="I366" s="144" t="s">
        <v>30</v>
      </c>
      <c r="J366" s="127" t="s">
        <v>1710</v>
      </c>
      <c r="K366" s="237" t="s">
        <v>1832</v>
      </c>
      <c r="L366" s="136" t="s">
        <v>14</v>
      </c>
      <c r="M366" s="122" t="s">
        <v>1713</v>
      </c>
      <c r="N366" s="130">
        <v>0.79870357355741317</v>
      </c>
    </row>
    <row r="367" spans="1:15" x14ac:dyDescent="0.2">
      <c r="A367" s="365">
        <v>41699</v>
      </c>
      <c r="B367" s="123" t="s">
        <v>1833</v>
      </c>
      <c r="C367" s="131" t="s">
        <v>25</v>
      </c>
      <c r="D367" s="123" t="s">
        <v>8</v>
      </c>
      <c r="E367" s="225">
        <v>150000</v>
      </c>
      <c r="F367" s="125">
        <v>228.67352585611556</v>
      </c>
      <c r="G367" s="125">
        <v>286.30587545465369</v>
      </c>
      <c r="H367" s="135">
        <v>523.91520000000003</v>
      </c>
      <c r="I367" s="144" t="s">
        <v>30</v>
      </c>
      <c r="J367" s="127" t="s">
        <v>1710</v>
      </c>
      <c r="K367" s="237" t="s">
        <v>1834</v>
      </c>
      <c r="L367" s="136" t="s">
        <v>14</v>
      </c>
      <c r="M367" s="122" t="s">
        <v>1713</v>
      </c>
      <c r="N367" s="130">
        <v>0.79870357355741317</v>
      </c>
    </row>
    <row r="368" spans="1:15" x14ac:dyDescent="0.2">
      <c r="A368" s="365">
        <v>41699</v>
      </c>
      <c r="B368" s="123" t="s">
        <v>576</v>
      </c>
      <c r="C368" s="131" t="s">
        <v>18</v>
      </c>
      <c r="D368" s="123" t="s">
        <v>8</v>
      </c>
      <c r="E368" s="225">
        <v>1200</v>
      </c>
      <c r="F368" s="125">
        <v>1.8293882068489247</v>
      </c>
      <c r="G368" s="125">
        <v>2.2904470036372295</v>
      </c>
      <c r="H368" s="135">
        <v>523.91520000000003</v>
      </c>
      <c r="I368" s="144" t="s">
        <v>21</v>
      </c>
      <c r="J368" s="127" t="s">
        <v>1710</v>
      </c>
      <c r="K368" s="237" t="s">
        <v>577</v>
      </c>
      <c r="L368" s="136" t="s">
        <v>14</v>
      </c>
      <c r="M368" s="122" t="s">
        <v>1713</v>
      </c>
      <c r="N368" s="130">
        <v>0.79870357355741317</v>
      </c>
    </row>
    <row r="369" spans="1:14" x14ac:dyDescent="0.2">
      <c r="A369" s="365">
        <v>41699</v>
      </c>
      <c r="B369" s="123" t="s">
        <v>578</v>
      </c>
      <c r="C369" s="131" t="s">
        <v>364</v>
      </c>
      <c r="D369" s="123" t="s">
        <v>8</v>
      </c>
      <c r="E369" s="225">
        <v>70000</v>
      </c>
      <c r="F369" s="125">
        <v>106.71431206618726</v>
      </c>
      <c r="G369" s="125">
        <v>133.60940854550506</v>
      </c>
      <c r="H369" s="135">
        <v>523.91520000000003</v>
      </c>
      <c r="I369" s="144" t="s">
        <v>21</v>
      </c>
      <c r="J369" s="127" t="s">
        <v>1710</v>
      </c>
      <c r="K369" s="237" t="s">
        <v>577</v>
      </c>
      <c r="L369" s="136" t="s">
        <v>14</v>
      </c>
      <c r="M369" s="122" t="s">
        <v>1713</v>
      </c>
      <c r="N369" s="130">
        <v>0.79870357355741306</v>
      </c>
    </row>
    <row r="370" spans="1:14" x14ac:dyDescent="0.2">
      <c r="A370" s="365">
        <v>41699</v>
      </c>
      <c r="B370" s="123" t="s">
        <v>579</v>
      </c>
      <c r="C370" s="131" t="s">
        <v>18</v>
      </c>
      <c r="D370" s="123" t="s">
        <v>8</v>
      </c>
      <c r="E370" s="225">
        <v>9000</v>
      </c>
      <c r="F370" s="125">
        <v>13.720411551366935</v>
      </c>
      <c r="G370" s="125">
        <v>17.178352527279223</v>
      </c>
      <c r="H370" s="135">
        <v>523.91520000000003</v>
      </c>
      <c r="I370" s="144" t="s">
        <v>358</v>
      </c>
      <c r="J370" s="127" t="s">
        <v>1710</v>
      </c>
      <c r="K370" s="237" t="s">
        <v>580</v>
      </c>
      <c r="L370" s="136" t="s">
        <v>14</v>
      </c>
      <c r="M370" s="122" t="s">
        <v>1713</v>
      </c>
      <c r="N370" s="130">
        <v>0.79870357355741317</v>
      </c>
    </row>
    <row r="371" spans="1:14" x14ac:dyDescent="0.2">
      <c r="A371" s="365">
        <v>41699</v>
      </c>
      <c r="B371" s="123" t="s">
        <v>581</v>
      </c>
      <c r="C371" s="131" t="s">
        <v>18</v>
      </c>
      <c r="D371" s="123" t="s">
        <v>8</v>
      </c>
      <c r="E371" s="225">
        <v>600</v>
      </c>
      <c r="F371" s="125">
        <v>0.91469410342446233</v>
      </c>
      <c r="G371" s="125">
        <v>1.1452235018186148</v>
      </c>
      <c r="H371" s="135">
        <v>523.91520000000003</v>
      </c>
      <c r="I371" s="144" t="s">
        <v>352</v>
      </c>
      <c r="J371" s="127" t="s">
        <v>1710</v>
      </c>
      <c r="K371" s="237" t="s">
        <v>582</v>
      </c>
      <c r="L371" s="136" t="s">
        <v>14</v>
      </c>
      <c r="M371" s="122" t="s">
        <v>1713</v>
      </c>
      <c r="N371" s="130">
        <v>0.79870357355741317</v>
      </c>
    </row>
    <row r="372" spans="1:14" x14ac:dyDescent="0.2">
      <c r="A372" s="365">
        <v>41699</v>
      </c>
      <c r="B372" s="123" t="s">
        <v>227</v>
      </c>
      <c r="C372" s="131" t="s">
        <v>73</v>
      </c>
      <c r="D372" s="123" t="s">
        <v>8</v>
      </c>
      <c r="E372" s="225">
        <v>3000</v>
      </c>
      <c r="F372" s="125">
        <v>4.5734705171223116</v>
      </c>
      <c r="G372" s="125">
        <v>5.7261175090930747</v>
      </c>
      <c r="H372" s="135">
        <v>523.91520000000003</v>
      </c>
      <c r="I372" s="144" t="s">
        <v>352</v>
      </c>
      <c r="J372" s="127" t="s">
        <v>1710</v>
      </c>
      <c r="K372" s="237" t="s">
        <v>582</v>
      </c>
      <c r="L372" s="136" t="s">
        <v>14</v>
      </c>
      <c r="M372" s="122" t="s">
        <v>1713</v>
      </c>
      <c r="N372" s="130">
        <v>0.79870357355741306</v>
      </c>
    </row>
    <row r="373" spans="1:14" x14ac:dyDescent="0.2">
      <c r="A373" s="365">
        <v>41699</v>
      </c>
      <c r="B373" s="123" t="s">
        <v>583</v>
      </c>
      <c r="C373" s="131" t="s">
        <v>18</v>
      </c>
      <c r="D373" s="123" t="s">
        <v>8</v>
      </c>
      <c r="E373" s="225">
        <v>2000</v>
      </c>
      <c r="F373" s="125">
        <v>3.0489803447482076</v>
      </c>
      <c r="G373" s="125">
        <v>3.8174116727287162</v>
      </c>
      <c r="H373" s="135">
        <v>523.91520000000003</v>
      </c>
      <c r="I373" s="144" t="s">
        <v>358</v>
      </c>
      <c r="J373" s="127" t="s">
        <v>1710</v>
      </c>
      <c r="K373" s="237" t="s">
        <v>584</v>
      </c>
      <c r="L373" s="136" t="s">
        <v>14</v>
      </c>
      <c r="M373" s="122" t="s">
        <v>1713</v>
      </c>
      <c r="N373" s="130">
        <v>0.79870357355741306</v>
      </c>
    </row>
    <row r="374" spans="1:14" x14ac:dyDescent="0.2">
      <c r="A374" s="365">
        <v>41699</v>
      </c>
      <c r="B374" s="123" t="s">
        <v>227</v>
      </c>
      <c r="C374" s="131" t="s">
        <v>73</v>
      </c>
      <c r="D374" s="123" t="s">
        <v>8</v>
      </c>
      <c r="E374" s="225">
        <v>2000</v>
      </c>
      <c r="F374" s="125">
        <v>3.0489803447482076</v>
      </c>
      <c r="G374" s="125">
        <v>3.8174116727287162</v>
      </c>
      <c r="H374" s="135">
        <v>523.91520000000003</v>
      </c>
      <c r="I374" s="144" t="s">
        <v>358</v>
      </c>
      <c r="J374" s="127" t="s">
        <v>1710</v>
      </c>
      <c r="K374" s="237" t="s">
        <v>584</v>
      </c>
      <c r="L374" s="136" t="s">
        <v>14</v>
      </c>
      <c r="M374" s="122" t="s">
        <v>1713</v>
      </c>
      <c r="N374" s="130">
        <v>0.79870357355741306</v>
      </c>
    </row>
    <row r="375" spans="1:14" x14ac:dyDescent="0.2">
      <c r="A375" s="365">
        <v>41702</v>
      </c>
      <c r="B375" s="123" t="s">
        <v>579</v>
      </c>
      <c r="C375" s="131" t="s">
        <v>18</v>
      </c>
      <c r="D375" s="123" t="s">
        <v>8</v>
      </c>
      <c r="E375" s="225">
        <v>9000</v>
      </c>
      <c r="F375" s="125">
        <v>13.720411551366935</v>
      </c>
      <c r="G375" s="125">
        <v>17.178352527279223</v>
      </c>
      <c r="H375" s="135">
        <v>523.91520000000003</v>
      </c>
      <c r="I375" s="144" t="s">
        <v>358</v>
      </c>
      <c r="J375" s="127" t="s">
        <v>1710</v>
      </c>
      <c r="K375" s="237" t="s">
        <v>585</v>
      </c>
      <c r="L375" s="136" t="s">
        <v>14</v>
      </c>
      <c r="M375" s="122" t="s">
        <v>1713</v>
      </c>
      <c r="N375" s="130">
        <v>0.79870357355741317</v>
      </c>
    </row>
    <row r="376" spans="1:14" x14ac:dyDescent="0.2">
      <c r="A376" s="365">
        <v>41702</v>
      </c>
      <c r="B376" s="123" t="s">
        <v>586</v>
      </c>
      <c r="C376" s="131" t="s">
        <v>18</v>
      </c>
      <c r="D376" s="123" t="s">
        <v>11</v>
      </c>
      <c r="E376" s="225">
        <v>1200</v>
      </c>
      <c r="F376" s="125">
        <v>1.8293882068489247</v>
      </c>
      <c r="G376" s="125">
        <v>2.2904470036372295</v>
      </c>
      <c r="H376" s="135">
        <v>523.91520000000003</v>
      </c>
      <c r="I376" s="144" t="s">
        <v>23</v>
      </c>
      <c r="J376" s="127" t="s">
        <v>1710</v>
      </c>
      <c r="K376" s="237" t="s">
        <v>587</v>
      </c>
      <c r="L376" s="136" t="s">
        <v>14</v>
      </c>
      <c r="M376" s="122" t="s">
        <v>1713</v>
      </c>
      <c r="N376" s="130">
        <v>0.79870357355741317</v>
      </c>
    </row>
    <row r="377" spans="1:14" x14ac:dyDescent="0.2">
      <c r="A377" s="365">
        <v>41702</v>
      </c>
      <c r="B377" s="123" t="s">
        <v>544</v>
      </c>
      <c r="C377" s="131" t="s">
        <v>19</v>
      </c>
      <c r="D377" s="123" t="s">
        <v>15</v>
      </c>
      <c r="E377" s="225">
        <v>105000</v>
      </c>
      <c r="F377" s="125">
        <v>160.07146809928091</v>
      </c>
      <c r="G377" s="125">
        <v>200.41411281825759</v>
      </c>
      <c r="H377" s="135">
        <v>523.91520000000003</v>
      </c>
      <c r="I377" s="144" t="s">
        <v>24</v>
      </c>
      <c r="J377" s="127" t="s">
        <v>1710</v>
      </c>
      <c r="K377" s="237" t="s">
        <v>588</v>
      </c>
      <c r="L377" s="136" t="s">
        <v>14</v>
      </c>
      <c r="M377" s="122" t="s">
        <v>1713</v>
      </c>
      <c r="N377" s="130">
        <v>0.79870357355741317</v>
      </c>
    </row>
    <row r="378" spans="1:14" x14ac:dyDescent="0.2">
      <c r="A378" s="365">
        <v>41702</v>
      </c>
      <c r="B378" s="123" t="s">
        <v>544</v>
      </c>
      <c r="C378" s="131" t="s">
        <v>19</v>
      </c>
      <c r="D378" s="123" t="s">
        <v>15</v>
      </c>
      <c r="E378" s="225">
        <v>50000</v>
      </c>
      <c r="F378" s="125">
        <v>76.224508618705187</v>
      </c>
      <c r="G378" s="125">
        <v>95.435291818217905</v>
      </c>
      <c r="H378" s="135">
        <v>523.91520000000003</v>
      </c>
      <c r="I378" s="144" t="s">
        <v>24</v>
      </c>
      <c r="J378" s="127" t="s">
        <v>1710</v>
      </c>
      <c r="K378" s="237" t="s">
        <v>589</v>
      </c>
      <c r="L378" s="136" t="s">
        <v>14</v>
      </c>
      <c r="M378" s="122" t="s">
        <v>1713</v>
      </c>
      <c r="N378" s="130">
        <v>0.79870357355741306</v>
      </c>
    </row>
    <row r="379" spans="1:14" x14ac:dyDescent="0.2">
      <c r="A379" s="365">
        <v>41702</v>
      </c>
      <c r="B379" s="123" t="s">
        <v>590</v>
      </c>
      <c r="C379" s="131" t="s">
        <v>73</v>
      </c>
      <c r="D379" s="123" t="s">
        <v>8</v>
      </c>
      <c r="E379" s="225">
        <v>1600</v>
      </c>
      <c r="F379" s="125">
        <v>2.4391842757985662</v>
      </c>
      <c r="G379" s="125">
        <v>3.0539293381829729</v>
      </c>
      <c r="H379" s="135">
        <v>523.91520000000003</v>
      </c>
      <c r="I379" s="144" t="s">
        <v>21</v>
      </c>
      <c r="J379" s="127" t="s">
        <v>1710</v>
      </c>
      <c r="K379" s="237" t="s">
        <v>591</v>
      </c>
      <c r="L379" s="136" t="s">
        <v>14</v>
      </c>
      <c r="M379" s="122" t="s">
        <v>1713</v>
      </c>
      <c r="N379" s="130">
        <v>0.79870357355741317</v>
      </c>
    </row>
    <row r="380" spans="1:14" x14ac:dyDescent="0.2">
      <c r="A380" s="365">
        <v>41702</v>
      </c>
      <c r="B380" s="123" t="s">
        <v>592</v>
      </c>
      <c r="C380" s="131" t="s">
        <v>18</v>
      </c>
      <c r="D380" s="123" t="s">
        <v>8</v>
      </c>
      <c r="E380" s="225">
        <v>3000</v>
      </c>
      <c r="F380" s="125">
        <v>4.5734705171223116</v>
      </c>
      <c r="G380" s="125">
        <v>5.7261175090930747</v>
      </c>
      <c r="H380" s="135">
        <v>523.91520000000003</v>
      </c>
      <c r="I380" s="144" t="s">
        <v>21</v>
      </c>
      <c r="J380" s="127" t="s">
        <v>1710</v>
      </c>
      <c r="K380" s="237" t="s">
        <v>591</v>
      </c>
      <c r="L380" s="136" t="s">
        <v>14</v>
      </c>
      <c r="M380" s="122" t="s">
        <v>1713</v>
      </c>
      <c r="N380" s="130">
        <v>0.79870357355741306</v>
      </c>
    </row>
    <row r="381" spans="1:14" x14ac:dyDescent="0.2">
      <c r="A381" s="365">
        <v>41702</v>
      </c>
      <c r="B381" s="123" t="s">
        <v>593</v>
      </c>
      <c r="C381" s="131" t="s">
        <v>18</v>
      </c>
      <c r="D381" s="123" t="s">
        <v>8</v>
      </c>
      <c r="E381" s="225">
        <v>2000</v>
      </c>
      <c r="F381" s="125">
        <v>3.0489803447482076</v>
      </c>
      <c r="G381" s="125">
        <v>3.8174116727287162</v>
      </c>
      <c r="H381" s="135">
        <v>523.91520000000003</v>
      </c>
      <c r="I381" s="144" t="s">
        <v>358</v>
      </c>
      <c r="J381" s="127" t="s">
        <v>1710</v>
      </c>
      <c r="K381" s="237" t="s">
        <v>594</v>
      </c>
      <c r="L381" s="136" t="s">
        <v>14</v>
      </c>
      <c r="M381" s="122" t="s">
        <v>1713</v>
      </c>
      <c r="N381" s="130">
        <v>0.79870357355741306</v>
      </c>
    </row>
    <row r="382" spans="1:14" x14ac:dyDescent="0.2">
      <c r="A382" s="365">
        <v>41702</v>
      </c>
      <c r="B382" s="123" t="s">
        <v>573</v>
      </c>
      <c r="C382" s="131" t="s">
        <v>73</v>
      </c>
      <c r="D382" s="123" t="s">
        <v>8</v>
      </c>
      <c r="E382" s="225">
        <v>2000</v>
      </c>
      <c r="F382" s="125">
        <v>3.0489803447482076</v>
      </c>
      <c r="G382" s="125">
        <v>3.8174116727287162</v>
      </c>
      <c r="H382" s="135">
        <v>523.91520000000003</v>
      </c>
      <c r="I382" s="144" t="s">
        <v>358</v>
      </c>
      <c r="J382" s="127" t="s">
        <v>1710</v>
      </c>
      <c r="K382" s="237" t="s">
        <v>594</v>
      </c>
      <c r="L382" s="136" t="s">
        <v>14</v>
      </c>
      <c r="M382" s="122" t="s">
        <v>1713</v>
      </c>
      <c r="N382" s="130">
        <v>0.79870357355741306</v>
      </c>
    </row>
    <row r="383" spans="1:14" x14ac:dyDescent="0.2">
      <c r="A383" s="365">
        <v>41702</v>
      </c>
      <c r="B383" s="123" t="s">
        <v>595</v>
      </c>
      <c r="C383" s="131" t="s">
        <v>18</v>
      </c>
      <c r="D383" s="123" t="s">
        <v>8</v>
      </c>
      <c r="E383" s="225">
        <v>1600</v>
      </c>
      <c r="F383" s="125">
        <v>2.4391842757985662</v>
      </c>
      <c r="G383" s="125">
        <v>3.0539293381829729</v>
      </c>
      <c r="H383" s="135">
        <v>523.91520000000003</v>
      </c>
      <c r="I383" s="144" t="s">
        <v>12</v>
      </c>
      <c r="J383" s="127" t="s">
        <v>1710</v>
      </c>
      <c r="K383" s="237" t="s">
        <v>596</v>
      </c>
      <c r="L383" s="136" t="s">
        <v>14</v>
      </c>
      <c r="M383" s="122" t="s">
        <v>1713</v>
      </c>
      <c r="N383" s="130">
        <v>0.79870357355741317</v>
      </c>
    </row>
    <row r="384" spans="1:14" x14ac:dyDescent="0.2">
      <c r="A384" s="365">
        <v>41702</v>
      </c>
      <c r="B384" s="123" t="s">
        <v>597</v>
      </c>
      <c r="C384" s="144" t="s">
        <v>73</v>
      </c>
      <c r="D384" s="123" t="s">
        <v>8</v>
      </c>
      <c r="E384" s="225">
        <v>2000</v>
      </c>
      <c r="F384" s="125">
        <v>3.0489803447482076</v>
      </c>
      <c r="G384" s="125">
        <v>3.8174116727287162</v>
      </c>
      <c r="H384" s="135">
        <v>523.91520000000003</v>
      </c>
      <c r="I384" s="144" t="s">
        <v>12</v>
      </c>
      <c r="J384" s="127" t="s">
        <v>1710</v>
      </c>
      <c r="K384" s="237" t="s">
        <v>596</v>
      </c>
      <c r="L384" s="136" t="s">
        <v>14</v>
      </c>
      <c r="M384" s="122" t="s">
        <v>1713</v>
      </c>
      <c r="N384" s="130">
        <v>0.79870357355741306</v>
      </c>
    </row>
    <row r="385" spans="1:14" x14ac:dyDescent="0.2">
      <c r="A385" s="365">
        <v>41703</v>
      </c>
      <c r="B385" s="123" t="s">
        <v>586</v>
      </c>
      <c r="C385" s="131" t="s">
        <v>18</v>
      </c>
      <c r="D385" s="123" t="s">
        <v>11</v>
      </c>
      <c r="E385" s="225">
        <v>1200</v>
      </c>
      <c r="F385" s="125">
        <v>1.8293882068489247</v>
      </c>
      <c r="G385" s="125">
        <v>2.2904470036372295</v>
      </c>
      <c r="H385" s="135">
        <v>523.91520000000003</v>
      </c>
      <c r="I385" s="144" t="s">
        <v>23</v>
      </c>
      <c r="J385" s="127" t="s">
        <v>1710</v>
      </c>
      <c r="K385" s="237" t="s">
        <v>598</v>
      </c>
      <c r="L385" s="136" t="s">
        <v>14</v>
      </c>
      <c r="M385" s="122" t="s">
        <v>1713</v>
      </c>
      <c r="N385" s="130">
        <v>0.79870357355741317</v>
      </c>
    </row>
    <row r="386" spans="1:14" x14ac:dyDescent="0.2">
      <c r="A386" s="365">
        <v>41703</v>
      </c>
      <c r="B386" s="123" t="s">
        <v>586</v>
      </c>
      <c r="C386" s="131" t="s">
        <v>18</v>
      </c>
      <c r="D386" s="123" t="s">
        <v>10</v>
      </c>
      <c r="E386" s="225">
        <v>1200</v>
      </c>
      <c r="F386" s="125">
        <v>1.8293882068489247</v>
      </c>
      <c r="G386" s="125">
        <v>2.2904470036372295</v>
      </c>
      <c r="H386" s="135">
        <v>523.91520000000003</v>
      </c>
      <c r="I386" s="144" t="s">
        <v>74</v>
      </c>
      <c r="J386" s="127" t="s">
        <v>1710</v>
      </c>
      <c r="K386" s="237" t="s">
        <v>599</v>
      </c>
      <c r="L386" s="136" t="s">
        <v>14</v>
      </c>
      <c r="M386" s="122" t="s">
        <v>1713</v>
      </c>
      <c r="N386" s="130">
        <v>0.79870357355741317</v>
      </c>
    </row>
    <row r="387" spans="1:14" x14ac:dyDescent="0.2">
      <c r="A387" s="365">
        <v>41703</v>
      </c>
      <c r="B387" s="123" t="s">
        <v>600</v>
      </c>
      <c r="C387" s="131" t="s">
        <v>18</v>
      </c>
      <c r="D387" s="123" t="s">
        <v>8</v>
      </c>
      <c r="E387" s="225">
        <v>38200</v>
      </c>
      <c r="F387" s="125">
        <v>58.235524584690765</v>
      </c>
      <c r="G387" s="125">
        <v>72.912562949118481</v>
      </c>
      <c r="H387" s="135">
        <v>523.91520000000003</v>
      </c>
      <c r="I387" s="144" t="s">
        <v>21</v>
      </c>
      <c r="J387" s="127" t="s">
        <v>1710</v>
      </c>
      <c r="K387" s="237" t="s">
        <v>601</v>
      </c>
      <c r="L387" s="136" t="s">
        <v>14</v>
      </c>
      <c r="M387" s="122" t="s">
        <v>1713</v>
      </c>
      <c r="N387" s="130">
        <v>0.79870357355741306</v>
      </c>
    </row>
    <row r="388" spans="1:14" x14ac:dyDescent="0.2">
      <c r="A388" s="365">
        <v>41703</v>
      </c>
      <c r="B388" s="123" t="s">
        <v>226</v>
      </c>
      <c r="C388" s="131" t="s">
        <v>72</v>
      </c>
      <c r="D388" s="123" t="s">
        <v>8</v>
      </c>
      <c r="E388" s="225">
        <v>15000</v>
      </c>
      <c r="F388" s="125">
        <v>22.867352585611556</v>
      </c>
      <c r="G388" s="125">
        <v>28.630587545465371</v>
      </c>
      <c r="H388" s="135">
        <v>523.91520000000003</v>
      </c>
      <c r="I388" s="144" t="s">
        <v>21</v>
      </c>
      <c r="J388" s="127" t="s">
        <v>1710</v>
      </c>
      <c r="K388" s="237" t="s">
        <v>601</v>
      </c>
      <c r="L388" s="136" t="s">
        <v>14</v>
      </c>
      <c r="M388" s="122" t="s">
        <v>1713</v>
      </c>
      <c r="N388" s="130">
        <v>0.79870357355741306</v>
      </c>
    </row>
    <row r="389" spans="1:14" x14ac:dyDescent="0.2">
      <c r="A389" s="365">
        <v>41703</v>
      </c>
      <c r="B389" s="123" t="s">
        <v>225</v>
      </c>
      <c r="C389" s="131" t="s">
        <v>72</v>
      </c>
      <c r="D389" s="123" t="s">
        <v>8</v>
      </c>
      <c r="E389" s="225">
        <v>12000</v>
      </c>
      <c r="F389" s="125">
        <v>18.293882068489246</v>
      </c>
      <c r="G389" s="125">
        <v>22.904470036372299</v>
      </c>
      <c r="H389" s="135">
        <v>523.91520000000003</v>
      </c>
      <c r="I389" s="144" t="s">
        <v>21</v>
      </c>
      <c r="J389" s="127" t="s">
        <v>1710</v>
      </c>
      <c r="K389" s="237" t="s">
        <v>601</v>
      </c>
      <c r="L389" s="136" t="s">
        <v>14</v>
      </c>
      <c r="M389" s="122" t="s">
        <v>1713</v>
      </c>
      <c r="N389" s="130">
        <v>0.79870357355741306</v>
      </c>
    </row>
    <row r="390" spans="1:14" x14ac:dyDescent="0.2">
      <c r="A390" s="365">
        <v>41703</v>
      </c>
      <c r="B390" s="123" t="s">
        <v>227</v>
      </c>
      <c r="C390" s="131" t="s">
        <v>73</v>
      </c>
      <c r="D390" s="123" t="s">
        <v>8</v>
      </c>
      <c r="E390" s="225">
        <v>16300</v>
      </c>
      <c r="F390" s="125">
        <v>24.849189809697894</v>
      </c>
      <c r="G390" s="125">
        <v>31.111905132739036</v>
      </c>
      <c r="H390" s="135">
        <v>523.91520000000003</v>
      </c>
      <c r="I390" s="144" t="s">
        <v>21</v>
      </c>
      <c r="J390" s="127" t="s">
        <v>1710</v>
      </c>
      <c r="K390" s="237" t="s">
        <v>601</v>
      </c>
      <c r="L390" s="136" t="s">
        <v>14</v>
      </c>
      <c r="M390" s="122" t="s">
        <v>1713</v>
      </c>
      <c r="N390" s="130">
        <v>0.79870357355741317</v>
      </c>
    </row>
    <row r="391" spans="1:14" x14ac:dyDescent="0.2">
      <c r="A391" s="365">
        <v>41703</v>
      </c>
      <c r="B391" s="123" t="s">
        <v>602</v>
      </c>
      <c r="C391" s="131" t="s">
        <v>18</v>
      </c>
      <c r="D391" s="123" t="s">
        <v>8</v>
      </c>
      <c r="E391" s="225">
        <v>3500</v>
      </c>
      <c r="F391" s="125">
        <v>5.3357156033093629</v>
      </c>
      <c r="G391" s="125">
        <v>6.6804704272752531</v>
      </c>
      <c r="H391" s="135">
        <v>523.91520000000003</v>
      </c>
      <c r="I391" s="144" t="s">
        <v>21</v>
      </c>
      <c r="J391" s="127" t="s">
        <v>1710</v>
      </c>
      <c r="K391" s="237" t="s">
        <v>603</v>
      </c>
      <c r="L391" s="136" t="s">
        <v>14</v>
      </c>
      <c r="M391" s="122" t="s">
        <v>1713</v>
      </c>
      <c r="N391" s="130">
        <v>0.79870357355741306</v>
      </c>
    </row>
    <row r="392" spans="1:14" x14ac:dyDescent="0.2">
      <c r="A392" s="365">
        <v>41703</v>
      </c>
      <c r="B392" s="123" t="s">
        <v>604</v>
      </c>
      <c r="C392" s="131" t="s">
        <v>18</v>
      </c>
      <c r="D392" s="123" t="s">
        <v>8</v>
      </c>
      <c r="E392" s="225">
        <v>2000</v>
      </c>
      <c r="F392" s="125">
        <v>3.0489803447482076</v>
      </c>
      <c r="G392" s="125">
        <v>3.8174116727287162</v>
      </c>
      <c r="H392" s="135">
        <v>523.91520000000003</v>
      </c>
      <c r="I392" s="144" t="s">
        <v>21</v>
      </c>
      <c r="J392" s="127" t="s">
        <v>1710</v>
      </c>
      <c r="K392" s="237" t="s">
        <v>603</v>
      </c>
      <c r="L392" s="136" t="s">
        <v>14</v>
      </c>
      <c r="M392" s="122" t="s">
        <v>1713</v>
      </c>
      <c r="N392" s="130">
        <v>0.79870357355741306</v>
      </c>
    </row>
    <row r="393" spans="1:14" x14ac:dyDescent="0.2">
      <c r="A393" s="365">
        <v>41703</v>
      </c>
      <c r="B393" s="123" t="s">
        <v>226</v>
      </c>
      <c r="C393" s="131" t="s">
        <v>72</v>
      </c>
      <c r="D393" s="123" t="s">
        <v>8</v>
      </c>
      <c r="E393" s="225">
        <v>5000</v>
      </c>
      <c r="F393" s="125">
        <v>7.6224508618705187</v>
      </c>
      <c r="G393" s="125">
        <v>9.5435291818217909</v>
      </c>
      <c r="H393" s="135">
        <v>523.91520000000003</v>
      </c>
      <c r="I393" s="144" t="s">
        <v>21</v>
      </c>
      <c r="J393" s="127" t="s">
        <v>1710</v>
      </c>
      <c r="K393" s="237" t="s">
        <v>603</v>
      </c>
      <c r="L393" s="136" t="s">
        <v>14</v>
      </c>
      <c r="M393" s="122" t="s">
        <v>1713</v>
      </c>
      <c r="N393" s="130">
        <v>0.79870357355741306</v>
      </c>
    </row>
    <row r="394" spans="1:14" x14ac:dyDescent="0.2">
      <c r="A394" s="365">
        <v>41703</v>
      </c>
      <c r="B394" s="123" t="s">
        <v>224</v>
      </c>
      <c r="C394" s="131" t="s">
        <v>18</v>
      </c>
      <c r="D394" s="123" t="s">
        <v>8</v>
      </c>
      <c r="E394" s="225">
        <v>2000</v>
      </c>
      <c r="F394" s="125">
        <v>3.0489803447482076</v>
      </c>
      <c r="G394" s="125">
        <v>3.8174116727287162</v>
      </c>
      <c r="H394" s="135">
        <v>523.91520000000003</v>
      </c>
      <c r="I394" s="144" t="s">
        <v>21</v>
      </c>
      <c r="J394" s="127" t="s">
        <v>1710</v>
      </c>
      <c r="K394" s="237" t="s">
        <v>603</v>
      </c>
      <c r="L394" s="136" t="s">
        <v>14</v>
      </c>
      <c r="M394" s="122" t="s">
        <v>1713</v>
      </c>
      <c r="N394" s="130">
        <v>0.79870357355741306</v>
      </c>
    </row>
    <row r="395" spans="1:14" x14ac:dyDescent="0.2">
      <c r="A395" s="365">
        <v>41703</v>
      </c>
      <c r="B395" s="123" t="s">
        <v>225</v>
      </c>
      <c r="C395" s="131" t="s">
        <v>72</v>
      </c>
      <c r="D395" s="123" t="s">
        <v>8</v>
      </c>
      <c r="E395" s="225">
        <v>3000</v>
      </c>
      <c r="F395" s="125">
        <v>4.5734705171223116</v>
      </c>
      <c r="G395" s="125">
        <v>5.7261175090930747</v>
      </c>
      <c r="H395" s="135">
        <v>523.91520000000003</v>
      </c>
      <c r="I395" s="144" t="s">
        <v>21</v>
      </c>
      <c r="J395" s="127" t="s">
        <v>1710</v>
      </c>
      <c r="K395" s="237" t="s">
        <v>603</v>
      </c>
      <c r="L395" s="136" t="s">
        <v>14</v>
      </c>
      <c r="M395" s="122" t="s">
        <v>1713</v>
      </c>
      <c r="N395" s="130">
        <v>0.79870357355741306</v>
      </c>
    </row>
    <row r="396" spans="1:14" x14ac:dyDescent="0.2">
      <c r="A396" s="365">
        <v>41703</v>
      </c>
      <c r="B396" s="123" t="s">
        <v>605</v>
      </c>
      <c r="C396" s="131" t="s">
        <v>26</v>
      </c>
      <c r="D396" s="123" t="s">
        <v>8</v>
      </c>
      <c r="E396" s="225">
        <v>2000</v>
      </c>
      <c r="F396" s="125">
        <v>3.0489803447482076</v>
      </c>
      <c r="G396" s="125">
        <v>3.8174116727287162</v>
      </c>
      <c r="H396" s="135">
        <v>523.91520000000003</v>
      </c>
      <c r="I396" s="144" t="s">
        <v>21</v>
      </c>
      <c r="J396" s="127" t="s">
        <v>1710</v>
      </c>
      <c r="K396" s="237" t="s">
        <v>603</v>
      </c>
      <c r="L396" s="136" t="s">
        <v>14</v>
      </c>
      <c r="M396" s="122" t="s">
        <v>1713</v>
      </c>
      <c r="N396" s="130">
        <v>0.79870357355741306</v>
      </c>
    </row>
    <row r="397" spans="1:14" x14ac:dyDescent="0.2">
      <c r="A397" s="365">
        <v>41703</v>
      </c>
      <c r="B397" s="123" t="s">
        <v>606</v>
      </c>
      <c r="C397" s="131" t="s">
        <v>18</v>
      </c>
      <c r="D397" s="123" t="s">
        <v>8</v>
      </c>
      <c r="E397" s="225">
        <v>2500</v>
      </c>
      <c r="F397" s="125">
        <v>3.8112254309352593</v>
      </c>
      <c r="G397" s="125">
        <v>4.7717645909108954</v>
      </c>
      <c r="H397" s="135">
        <v>523.91520000000003</v>
      </c>
      <c r="I397" s="123" t="s">
        <v>21</v>
      </c>
      <c r="J397" s="127" t="s">
        <v>1710</v>
      </c>
      <c r="K397" s="237" t="s">
        <v>607</v>
      </c>
      <c r="L397" s="136" t="s">
        <v>14</v>
      </c>
      <c r="M397" s="122" t="s">
        <v>1713</v>
      </c>
      <c r="N397" s="130">
        <v>0.79870357355741306</v>
      </c>
    </row>
    <row r="398" spans="1:14" x14ac:dyDescent="0.2">
      <c r="A398" s="365">
        <v>41703</v>
      </c>
      <c r="B398" s="123" t="s">
        <v>224</v>
      </c>
      <c r="C398" s="131" t="s">
        <v>18</v>
      </c>
      <c r="D398" s="123" t="s">
        <v>8</v>
      </c>
      <c r="E398" s="225">
        <v>1000</v>
      </c>
      <c r="F398" s="125">
        <v>1.5244901723741038</v>
      </c>
      <c r="G398" s="125">
        <v>1.9087058363643581</v>
      </c>
      <c r="H398" s="135">
        <v>523.91520000000003</v>
      </c>
      <c r="I398" s="123" t="s">
        <v>21</v>
      </c>
      <c r="J398" s="127" t="s">
        <v>1710</v>
      </c>
      <c r="K398" s="237" t="s">
        <v>607</v>
      </c>
      <c r="L398" s="136" t="s">
        <v>14</v>
      </c>
      <c r="M398" s="122" t="s">
        <v>1713</v>
      </c>
      <c r="N398" s="130">
        <v>0.79870357355741306</v>
      </c>
    </row>
    <row r="399" spans="1:14" x14ac:dyDescent="0.2">
      <c r="A399" s="365">
        <v>41703</v>
      </c>
      <c r="B399" s="123" t="s">
        <v>608</v>
      </c>
      <c r="C399" s="131" t="s">
        <v>72</v>
      </c>
      <c r="D399" s="123" t="s">
        <v>8</v>
      </c>
      <c r="E399" s="225">
        <v>5000</v>
      </c>
      <c r="F399" s="125">
        <v>7.6224508618705187</v>
      </c>
      <c r="G399" s="125">
        <v>9.5435291818217909</v>
      </c>
      <c r="H399" s="135">
        <v>523.91520000000003</v>
      </c>
      <c r="I399" s="123" t="s">
        <v>21</v>
      </c>
      <c r="J399" s="127" t="s">
        <v>1710</v>
      </c>
      <c r="K399" s="237" t="s">
        <v>607</v>
      </c>
      <c r="L399" s="136" t="s">
        <v>14</v>
      </c>
      <c r="M399" s="122" t="s">
        <v>1713</v>
      </c>
      <c r="N399" s="130">
        <v>0.79870357355741306</v>
      </c>
    </row>
    <row r="400" spans="1:14" x14ac:dyDescent="0.2">
      <c r="A400" s="365">
        <v>41703</v>
      </c>
      <c r="B400" s="123" t="s">
        <v>609</v>
      </c>
      <c r="C400" s="131" t="s">
        <v>72</v>
      </c>
      <c r="D400" s="123" t="s">
        <v>8</v>
      </c>
      <c r="E400" s="225">
        <v>3000</v>
      </c>
      <c r="F400" s="125">
        <v>4.5734705171223116</v>
      </c>
      <c r="G400" s="125">
        <v>5.7261175090930747</v>
      </c>
      <c r="H400" s="135">
        <v>523.91520000000003</v>
      </c>
      <c r="I400" s="123" t="s">
        <v>21</v>
      </c>
      <c r="J400" s="127" t="s">
        <v>1710</v>
      </c>
      <c r="K400" s="237" t="s">
        <v>607</v>
      </c>
      <c r="L400" s="136" t="s">
        <v>14</v>
      </c>
      <c r="M400" s="122" t="s">
        <v>1713</v>
      </c>
      <c r="N400" s="130">
        <v>0.79870357355741306</v>
      </c>
    </row>
    <row r="401" spans="1:14" x14ac:dyDescent="0.2">
      <c r="A401" s="365">
        <v>41703</v>
      </c>
      <c r="B401" s="123" t="s">
        <v>610</v>
      </c>
      <c r="C401" s="131" t="s">
        <v>18</v>
      </c>
      <c r="D401" s="123" t="s">
        <v>8</v>
      </c>
      <c r="E401" s="225">
        <v>1500</v>
      </c>
      <c r="F401" s="125">
        <v>2.2867352585611558</v>
      </c>
      <c r="G401" s="125">
        <v>2.8630587545465374</v>
      </c>
      <c r="H401" s="135">
        <v>523.91520000000003</v>
      </c>
      <c r="I401" s="123" t="s">
        <v>21</v>
      </c>
      <c r="J401" s="127" t="s">
        <v>1710</v>
      </c>
      <c r="K401" s="237" t="s">
        <v>607</v>
      </c>
      <c r="L401" s="136" t="s">
        <v>14</v>
      </c>
      <c r="M401" s="122" t="s">
        <v>1713</v>
      </c>
      <c r="N401" s="130">
        <v>0.79870357355741306</v>
      </c>
    </row>
    <row r="402" spans="1:14" x14ac:dyDescent="0.2">
      <c r="A402" s="365">
        <v>41703</v>
      </c>
      <c r="B402" s="123" t="s">
        <v>611</v>
      </c>
      <c r="C402" s="131" t="s">
        <v>348</v>
      </c>
      <c r="D402" s="123" t="s">
        <v>9</v>
      </c>
      <c r="E402" s="225">
        <v>85000</v>
      </c>
      <c r="F402" s="125">
        <v>129.58166465179883</v>
      </c>
      <c r="G402" s="125">
        <v>162.23999609097044</v>
      </c>
      <c r="H402" s="135">
        <v>523.91520000000003</v>
      </c>
      <c r="I402" s="123" t="s">
        <v>385</v>
      </c>
      <c r="J402" s="127" t="s">
        <v>1710</v>
      </c>
      <c r="K402" s="237" t="s">
        <v>612</v>
      </c>
      <c r="L402" s="136" t="s">
        <v>14</v>
      </c>
      <c r="M402" s="122" t="s">
        <v>1713</v>
      </c>
      <c r="N402" s="130">
        <v>0.79870357355741317</v>
      </c>
    </row>
    <row r="403" spans="1:14" x14ac:dyDescent="0.2">
      <c r="A403" s="365">
        <v>41703</v>
      </c>
      <c r="B403" s="123" t="s">
        <v>613</v>
      </c>
      <c r="C403" s="131" t="s">
        <v>18</v>
      </c>
      <c r="D403" s="123" t="s">
        <v>9</v>
      </c>
      <c r="E403" s="225">
        <v>1000</v>
      </c>
      <c r="F403" s="125">
        <v>1.5244901723741038</v>
      </c>
      <c r="G403" s="125">
        <v>1.9087058363643581</v>
      </c>
      <c r="H403" s="135">
        <v>523.91520000000003</v>
      </c>
      <c r="I403" s="123" t="s">
        <v>385</v>
      </c>
      <c r="J403" s="127" t="s">
        <v>1710</v>
      </c>
      <c r="K403" s="237" t="s">
        <v>612</v>
      </c>
      <c r="L403" s="136" t="s">
        <v>14</v>
      </c>
      <c r="M403" s="122" t="s">
        <v>1713</v>
      </c>
      <c r="N403" s="130">
        <v>0.79870357355741306</v>
      </c>
    </row>
    <row r="404" spans="1:14" x14ac:dyDescent="0.2">
      <c r="A404" s="365">
        <v>41703</v>
      </c>
      <c r="B404" s="123" t="s">
        <v>614</v>
      </c>
      <c r="C404" s="131" t="s">
        <v>350</v>
      </c>
      <c r="D404" s="123" t="s">
        <v>9</v>
      </c>
      <c r="E404" s="225">
        <v>101000</v>
      </c>
      <c r="F404" s="125">
        <v>153.97350740978447</v>
      </c>
      <c r="G404" s="125">
        <v>192.77928947280017</v>
      </c>
      <c r="H404" s="135">
        <v>523.91520000000003</v>
      </c>
      <c r="I404" s="123" t="s">
        <v>385</v>
      </c>
      <c r="J404" s="127" t="s">
        <v>1710</v>
      </c>
      <c r="K404" s="237" t="s">
        <v>615</v>
      </c>
      <c r="L404" s="136" t="s">
        <v>14</v>
      </c>
      <c r="M404" s="122" t="s">
        <v>1713</v>
      </c>
      <c r="N404" s="130">
        <v>0.79870357355741306</v>
      </c>
    </row>
    <row r="405" spans="1:14" x14ac:dyDescent="0.2">
      <c r="A405" s="365">
        <v>41703</v>
      </c>
      <c r="B405" s="123" t="s">
        <v>616</v>
      </c>
      <c r="C405" s="131" t="s">
        <v>18</v>
      </c>
      <c r="D405" s="123" t="s">
        <v>9</v>
      </c>
      <c r="E405" s="225">
        <v>800</v>
      </c>
      <c r="F405" s="125">
        <v>1.2195921378992831</v>
      </c>
      <c r="G405" s="125">
        <v>1.5269646690914864</v>
      </c>
      <c r="H405" s="135">
        <v>523.91520000000003</v>
      </c>
      <c r="I405" s="123" t="s">
        <v>385</v>
      </c>
      <c r="J405" s="127" t="s">
        <v>1710</v>
      </c>
      <c r="K405" s="237" t="s">
        <v>615</v>
      </c>
      <c r="L405" s="136" t="s">
        <v>14</v>
      </c>
      <c r="M405" s="122" t="s">
        <v>1713</v>
      </c>
      <c r="N405" s="130">
        <v>0.79870357355741317</v>
      </c>
    </row>
    <row r="406" spans="1:14" x14ac:dyDescent="0.2">
      <c r="A406" s="365">
        <v>41703</v>
      </c>
      <c r="B406" s="123" t="s">
        <v>617</v>
      </c>
      <c r="C406" s="131" t="s">
        <v>18</v>
      </c>
      <c r="D406" s="123" t="s">
        <v>8</v>
      </c>
      <c r="E406" s="225">
        <v>1700</v>
      </c>
      <c r="F406" s="125">
        <v>2.5916332930359767</v>
      </c>
      <c r="G406" s="125">
        <v>3.2447999218194088</v>
      </c>
      <c r="H406" s="135">
        <v>523.91520000000003</v>
      </c>
      <c r="I406" s="123" t="s">
        <v>12</v>
      </c>
      <c r="J406" s="127" t="s">
        <v>1710</v>
      </c>
      <c r="K406" s="237" t="s">
        <v>618</v>
      </c>
      <c r="L406" s="136" t="s">
        <v>14</v>
      </c>
      <c r="M406" s="122" t="s">
        <v>1713</v>
      </c>
      <c r="N406" s="130">
        <v>0.79870357355741317</v>
      </c>
    </row>
    <row r="407" spans="1:14" x14ac:dyDescent="0.2">
      <c r="A407" s="365">
        <v>41703</v>
      </c>
      <c r="B407" s="123" t="s">
        <v>619</v>
      </c>
      <c r="C407" s="131" t="s">
        <v>73</v>
      </c>
      <c r="D407" s="123" t="s">
        <v>8</v>
      </c>
      <c r="E407" s="225">
        <v>3000</v>
      </c>
      <c r="F407" s="125">
        <v>4.5734705171223116</v>
      </c>
      <c r="G407" s="125">
        <v>5.7261175090930747</v>
      </c>
      <c r="H407" s="135">
        <v>523.91520000000003</v>
      </c>
      <c r="I407" s="123" t="s">
        <v>12</v>
      </c>
      <c r="J407" s="127" t="s">
        <v>1710</v>
      </c>
      <c r="K407" s="237" t="s">
        <v>618</v>
      </c>
      <c r="L407" s="136" t="s">
        <v>14</v>
      </c>
      <c r="M407" s="122" t="s">
        <v>1713</v>
      </c>
      <c r="N407" s="130">
        <v>0.79870357355741306</v>
      </c>
    </row>
    <row r="408" spans="1:14" x14ac:dyDescent="0.2">
      <c r="A408" s="365">
        <v>41704</v>
      </c>
      <c r="B408" s="123" t="s">
        <v>608</v>
      </c>
      <c r="C408" s="131" t="s">
        <v>72</v>
      </c>
      <c r="D408" s="123" t="s">
        <v>8</v>
      </c>
      <c r="E408" s="225">
        <v>5000</v>
      </c>
      <c r="F408" s="125">
        <v>7.6224508618705187</v>
      </c>
      <c r="G408" s="125">
        <v>9.5435291818217909</v>
      </c>
      <c r="H408" s="135">
        <v>523.91520000000003</v>
      </c>
      <c r="I408" s="144" t="s">
        <v>21</v>
      </c>
      <c r="J408" s="127" t="s">
        <v>1710</v>
      </c>
      <c r="K408" s="237" t="s">
        <v>603</v>
      </c>
      <c r="L408" s="136" t="s">
        <v>14</v>
      </c>
      <c r="M408" s="122" t="s">
        <v>1713</v>
      </c>
      <c r="N408" s="130">
        <v>0.79870357355741306</v>
      </c>
    </row>
    <row r="409" spans="1:14" x14ac:dyDescent="0.2">
      <c r="A409" s="365">
        <v>41704</v>
      </c>
      <c r="B409" s="123" t="s">
        <v>224</v>
      </c>
      <c r="C409" s="131" t="s">
        <v>18</v>
      </c>
      <c r="D409" s="123" t="s">
        <v>8</v>
      </c>
      <c r="E409" s="225">
        <v>2000</v>
      </c>
      <c r="F409" s="125">
        <v>3.0489803447482076</v>
      </c>
      <c r="G409" s="125">
        <v>3.8174116727287162</v>
      </c>
      <c r="H409" s="135">
        <v>523.91520000000003</v>
      </c>
      <c r="I409" s="144" t="s">
        <v>21</v>
      </c>
      <c r="J409" s="127" t="s">
        <v>1710</v>
      </c>
      <c r="K409" s="237" t="s">
        <v>603</v>
      </c>
      <c r="L409" s="136" t="s">
        <v>14</v>
      </c>
      <c r="M409" s="122" t="s">
        <v>1713</v>
      </c>
      <c r="N409" s="130">
        <v>0.79870357355741306</v>
      </c>
    </row>
    <row r="410" spans="1:14" x14ac:dyDescent="0.2">
      <c r="A410" s="365">
        <v>41704</v>
      </c>
      <c r="B410" s="123" t="s">
        <v>609</v>
      </c>
      <c r="C410" s="131" t="s">
        <v>72</v>
      </c>
      <c r="D410" s="123" t="s">
        <v>8</v>
      </c>
      <c r="E410" s="225">
        <v>3000</v>
      </c>
      <c r="F410" s="125">
        <v>4.5734705171223116</v>
      </c>
      <c r="G410" s="125">
        <v>5.7261175090930747</v>
      </c>
      <c r="H410" s="135">
        <v>523.91520000000003</v>
      </c>
      <c r="I410" s="144" t="s">
        <v>21</v>
      </c>
      <c r="J410" s="127" t="s">
        <v>1710</v>
      </c>
      <c r="K410" s="237" t="s">
        <v>603</v>
      </c>
      <c r="L410" s="136" t="s">
        <v>14</v>
      </c>
      <c r="M410" s="122" t="s">
        <v>1713</v>
      </c>
      <c r="N410" s="130">
        <v>0.79870357355741306</v>
      </c>
    </row>
    <row r="411" spans="1:14" x14ac:dyDescent="0.2">
      <c r="A411" s="365">
        <v>41704</v>
      </c>
      <c r="B411" s="123" t="s">
        <v>386</v>
      </c>
      <c r="C411" s="131" t="s">
        <v>73</v>
      </c>
      <c r="D411" s="123" t="s">
        <v>8</v>
      </c>
      <c r="E411" s="225">
        <v>3000</v>
      </c>
      <c r="F411" s="125">
        <v>4.5734705171223116</v>
      </c>
      <c r="G411" s="125">
        <v>5.7261175090930747</v>
      </c>
      <c r="H411" s="135">
        <v>523.91520000000003</v>
      </c>
      <c r="I411" s="144" t="s">
        <v>21</v>
      </c>
      <c r="J411" s="127" t="s">
        <v>1710</v>
      </c>
      <c r="K411" s="237" t="s">
        <v>603</v>
      </c>
      <c r="L411" s="136" t="s">
        <v>14</v>
      </c>
      <c r="M411" s="122" t="s">
        <v>1713</v>
      </c>
      <c r="N411" s="130">
        <v>0.79870357355741306</v>
      </c>
    </row>
    <row r="412" spans="1:14" x14ac:dyDescent="0.2">
      <c r="A412" s="365">
        <v>41704</v>
      </c>
      <c r="B412" s="123" t="s">
        <v>608</v>
      </c>
      <c r="C412" s="131" t="s">
        <v>72</v>
      </c>
      <c r="D412" s="123" t="s">
        <v>8</v>
      </c>
      <c r="E412" s="225">
        <v>5000</v>
      </c>
      <c r="F412" s="125">
        <v>7.6224508618705187</v>
      </c>
      <c r="G412" s="125">
        <v>9.5435291818217909</v>
      </c>
      <c r="H412" s="135">
        <v>523.91520000000003</v>
      </c>
      <c r="I412" s="123" t="s">
        <v>21</v>
      </c>
      <c r="J412" s="127" t="s">
        <v>1710</v>
      </c>
      <c r="K412" s="237" t="s">
        <v>607</v>
      </c>
      <c r="L412" s="136" t="s">
        <v>14</v>
      </c>
      <c r="M412" s="122" t="s">
        <v>1713</v>
      </c>
      <c r="N412" s="130">
        <v>0.79870357355741306</v>
      </c>
    </row>
    <row r="413" spans="1:14" x14ac:dyDescent="0.2">
      <c r="A413" s="365">
        <v>41704</v>
      </c>
      <c r="B413" s="123" t="s">
        <v>224</v>
      </c>
      <c r="C413" s="131" t="s">
        <v>18</v>
      </c>
      <c r="D413" s="123" t="s">
        <v>8</v>
      </c>
      <c r="E413" s="225">
        <v>1000</v>
      </c>
      <c r="F413" s="125">
        <v>1.5244901723741038</v>
      </c>
      <c r="G413" s="125">
        <v>1.9087058363643581</v>
      </c>
      <c r="H413" s="135">
        <v>523.91520000000003</v>
      </c>
      <c r="I413" s="123" t="s">
        <v>21</v>
      </c>
      <c r="J413" s="127" t="s">
        <v>1710</v>
      </c>
      <c r="K413" s="237" t="s">
        <v>607</v>
      </c>
      <c r="L413" s="136" t="s">
        <v>14</v>
      </c>
      <c r="M413" s="122" t="s">
        <v>1713</v>
      </c>
      <c r="N413" s="130">
        <v>0.79870357355741306</v>
      </c>
    </row>
    <row r="414" spans="1:14" x14ac:dyDescent="0.2">
      <c r="A414" s="365">
        <v>41704</v>
      </c>
      <c r="B414" s="123" t="s">
        <v>609</v>
      </c>
      <c r="C414" s="131" t="s">
        <v>72</v>
      </c>
      <c r="D414" s="123" t="s">
        <v>8</v>
      </c>
      <c r="E414" s="225">
        <v>3000</v>
      </c>
      <c r="F414" s="125">
        <v>4.5734705171223116</v>
      </c>
      <c r="G414" s="125">
        <v>5.7261175090930747</v>
      </c>
      <c r="H414" s="135">
        <v>523.91520000000003</v>
      </c>
      <c r="I414" s="123" t="s">
        <v>21</v>
      </c>
      <c r="J414" s="127" t="s">
        <v>1710</v>
      </c>
      <c r="K414" s="237" t="s">
        <v>607</v>
      </c>
      <c r="L414" s="136" t="s">
        <v>14</v>
      </c>
      <c r="M414" s="122" t="s">
        <v>1713</v>
      </c>
      <c r="N414" s="130">
        <v>0.79870357355741306</v>
      </c>
    </row>
    <row r="415" spans="1:14" x14ac:dyDescent="0.2">
      <c r="A415" s="365">
        <v>41704</v>
      </c>
      <c r="B415" s="123" t="s">
        <v>605</v>
      </c>
      <c r="C415" s="131" t="s">
        <v>26</v>
      </c>
      <c r="D415" s="123" t="s">
        <v>8</v>
      </c>
      <c r="E415" s="225">
        <v>1000</v>
      </c>
      <c r="F415" s="125">
        <v>1.5244901723741038</v>
      </c>
      <c r="G415" s="125">
        <v>1.9087058363643581</v>
      </c>
      <c r="H415" s="135">
        <v>523.91520000000003</v>
      </c>
      <c r="I415" s="123" t="s">
        <v>21</v>
      </c>
      <c r="J415" s="127" t="s">
        <v>1710</v>
      </c>
      <c r="K415" s="237" t="s">
        <v>607</v>
      </c>
      <c r="L415" s="136" t="s">
        <v>14</v>
      </c>
      <c r="M415" s="122" t="s">
        <v>1713</v>
      </c>
      <c r="N415" s="130">
        <v>0.79870357355741306</v>
      </c>
    </row>
    <row r="416" spans="1:14" x14ac:dyDescent="0.2">
      <c r="A416" s="365">
        <v>41704</v>
      </c>
      <c r="B416" s="123" t="s">
        <v>620</v>
      </c>
      <c r="C416" s="131" t="s">
        <v>18</v>
      </c>
      <c r="D416" s="123" t="s">
        <v>11</v>
      </c>
      <c r="E416" s="225">
        <v>48000</v>
      </c>
      <c r="F416" s="125">
        <v>73.175528273956985</v>
      </c>
      <c r="G416" s="125">
        <v>91.617880145489195</v>
      </c>
      <c r="H416" s="135">
        <v>523.91520000000003</v>
      </c>
      <c r="I416" s="123" t="s">
        <v>23</v>
      </c>
      <c r="J416" s="127" t="s">
        <v>1710</v>
      </c>
      <c r="K416" s="237" t="s">
        <v>621</v>
      </c>
      <c r="L416" s="136" t="s">
        <v>14</v>
      </c>
      <c r="M416" s="122" t="s">
        <v>1713</v>
      </c>
      <c r="N416" s="130">
        <v>0.79870357355741306</v>
      </c>
    </row>
    <row r="417" spans="1:14" x14ac:dyDescent="0.2">
      <c r="A417" s="365">
        <v>41704</v>
      </c>
      <c r="B417" s="123" t="s">
        <v>227</v>
      </c>
      <c r="C417" s="131" t="s">
        <v>73</v>
      </c>
      <c r="D417" s="123" t="s">
        <v>11</v>
      </c>
      <c r="E417" s="225">
        <v>12000</v>
      </c>
      <c r="F417" s="125">
        <v>18.293882068489246</v>
      </c>
      <c r="G417" s="125">
        <v>22.904470036372299</v>
      </c>
      <c r="H417" s="135">
        <v>523.91520000000003</v>
      </c>
      <c r="I417" s="123" t="s">
        <v>23</v>
      </c>
      <c r="J417" s="127" t="s">
        <v>1710</v>
      </c>
      <c r="K417" s="237" t="s">
        <v>621</v>
      </c>
      <c r="L417" s="136" t="s">
        <v>14</v>
      </c>
      <c r="M417" s="122" t="s">
        <v>1713</v>
      </c>
      <c r="N417" s="130">
        <v>0.79870357355741306</v>
      </c>
    </row>
    <row r="418" spans="1:14" x14ac:dyDescent="0.2">
      <c r="A418" s="365">
        <v>41704</v>
      </c>
      <c r="B418" s="123" t="s">
        <v>225</v>
      </c>
      <c r="C418" s="131" t="s">
        <v>72</v>
      </c>
      <c r="D418" s="123" t="s">
        <v>11</v>
      </c>
      <c r="E418" s="225">
        <v>60000</v>
      </c>
      <c r="F418" s="125">
        <v>91.469410342446224</v>
      </c>
      <c r="G418" s="125">
        <v>114.52235018186148</v>
      </c>
      <c r="H418" s="135">
        <v>523.91520000000003</v>
      </c>
      <c r="I418" s="123" t="s">
        <v>23</v>
      </c>
      <c r="J418" s="127" t="s">
        <v>1710</v>
      </c>
      <c r="K418" s="237" t="s">
        <v>621</v>
      </c>
      <c r="L418" s="136" t="s">
        <v>14</v>
      </c>
      <c r="M418" s="122" t="s">
        <v>1713</v>
      </c>
      <c r="N418" s="130">
        <v>0.79870357355741306</v>
      </c>
    </row>
    <row r="419" spans="1:14" x14ac:dyDescent="0.2">
      <c r="A419" s="365">
        <v>41704</v>
      </c>
      <c r="B419" s="123" t="s">
        <v>622</v>
      </c>
      <c r="C419" s="131" t="s">
        <v>25</v>
      </c>
      <c r="D419" s="131" t="s">
        <v>623</v>
      </c>
      <c r="E419" s="225">
        <v>20000</v>
      </c>
      <c r="F419" s="125">
        <v>30.489803447482075</v>
      </c>
      <c r="G419" s="125">
        <v>38.174116727287164</v>
      </c>
      <c r="H419" s="135">
        <v>523.91520000000003</v>
      </c>
      <c r="I419" s="123" t="s">
        <v>23</v>
      </c>
      <c r="J419" s="127" t="s">
        <v>1710</v>
      </c>
      <c r="K419" s="237" t="s">
        <v>621</v>
      </c>
      <c r="L419" s="136" t="s">
        <v>14</v>
      </c>
      <c r="M419" s="122" t="s">
        <v>1713</v>
      </c>
      <c r="N419" s="130">
        <v>0.79870357355741306</v>
      </c>
    </row>
    <row r="420" spans="1:14" x14ac:dyDescent="0.2">
      <c r="A420" s="365">
        <v>41704</v>
      </c>
      <c r="B420" s="123" t="s">
        <v>624</v>
      </c>
      <c r="C420" s="131" t="s">
        <v>452</v>
      </c>
      <c r="D420" s="131" t="s">
        <v>11</v>
      </c>
      <c r="E420" s="225">
        <v>10000</v>
      </c>
      <c r="F420" s="125">
        <v>15.244901723741037</v>
      </c>
      <c r="G420" s="125">
        <v>19.087058363643582</v>
      </c>
      <c r="H420" s="135">
        <v>523.91520000000003</v>
      </c>
      <c r="I420" s="123" t="s">
        <v>23</v>
      </c>
      <c r="J420" s="127" t="s">
        <v>1710</v>
      </c>
      <c r="K420" s="237" t="s">
        <v>621</v>
      </c>
      <c r="L420" s="136" t="s">
        <v>14</v>
      </c>
      <c r="M420" s="122" t="s">
        <v>1713</v>
      </c>
      <c r="N420" s="130">
        <v>0.79870357355741306</v>
      </c>
    </row>
    <row r="421" spans="1:14" x14ac:dyDescent="0.2">
      <c r="A421" s="365">
        <v>41704</v>
      </c>
      <c r="B421" s="123" t="s">
        <v>625</v>
      </c>
      <c r="C421" s="131" t="s">
        <v>18</v>
      </c>
      <c r="D421" s="123" t="s">
        <v>8</v>
      </c>
      <c r="E421" s="225">
        <v>1600</v>
      </c>
      <c r="F421" s="125">
        <v>2.4391842757985662</v>
      </c>
      <c r="G421" s="125">
        <v>3.0539293381829729</v>
      </c>
      <c r="H421" s="135">
        <v>523.91520000000003</v>
      </c>
      <c r="I421" s="123" t="s">
        <v>358</v>
      </c>
      <c r="J421" s="127" t="s">
        <v>1710</v>
      </c>
      <c r="K421" s="237" t="s">
        <v>626</v>
      </c>
      <c r="L421" s="136" t="s">
        <v>14</v>
      </c>
      <c r="M421" s="122" t="s">
        <v>1713</v>
      </c>
      <c r="N421" s="130">
        <v>0.79870357355741317</v>
      </c>
    </row>
    <row r="422" spans="1:14" x14ac:dyDescent="0.2">
      <c r="A422" s="365">
        <v>41704</v>
      </c>
      <c r="B422" s="123" t="s">
        <v>627</v>
      </c>
      <c r="C422" s="131" t="s">
        <v>73</v>
      </c>
      <c r="D422" s="123" t="s">
        <v>8</v>
      </c>
      <c r="E422" s="225">
        <v>3000</v>
      </c>
      <c r="F422" s="125">
        <v>4.5734705171223116</v>
      </c>
      <c r="G422" s="125">
        <v>5.7261175090930747</v>
      </c>
      <c r="H422" s="135">
        <v>523.91520000000003</v>
      </c>
      <c r="I422" s="123" t="s">
        <v>358</v>
      </c>
      <c r="J422" s="127" t="s">
        <v>1710</v>
      </c>
      <c r="K422" s="237" t="s">
        <v>626</v>
      </c>
      <c r="L422" s="136" t="s">
        <v>14</v>
      </c>
      <c r="M422" s="122" t="s">
        <v>1713</v>
      </c>
      <c r="N422" s="130">
        <v>0.79870357355741306</v>
      </c>
    </row>
    <row r="423" spans="1:14" x14ac:dyDescent="0.2">
      <c r="A423" s="365">
        <v>41704</v>
      </c>
      <c r="B423" s="123" t="s">
        <v>628</v>
      </c>
      <c r="C423" s="131" t="s">
        <v>18</v>
      </c>
      <c r="D423" s="123" t="s">
        <v>9</v>
      </c>
      <c r="E423" s="225">
        <v>1000</v>
      </c>
      <c r="F423" s="125">
        <v>1.5244901723741038</v>
      </c>
      <c r="G423" s="125">
        <v>1.9087058363643581</v>
      </c>
      <c r="H423" s="135">
        <v>523.91520000000003</v>
      </c>
      <c r="I423" s="123" t="s">
        <v>352</v>
      </c>
      <c r="J423" s="127" t="s">
        <v>1710</v>
      </c>
      <c r="K423" s="237" t="s">
        <v>629</v>
      </c>
      <c r="L423" s="136" t="s">
        <v>14</v>
      </c>
      <c r="M423" s="122" t="s">
        <v>1713</v>
      </c>
      <c r="N423" s="130">
        <v>0.79870357355741306</v>
      </c>
    </row>
    <row r="424" spans="1:14" x14ac:dyDescent="0.2">
      <c r="A424" s="365">
        <v>41704</v>
      </c>
      <c r="B424" s="123" t="s">
        <v>630</v>
      </c>
      <c r="C424" s="131" t="s">
        <v>631</v>
      </c>
      <c r="D424" s="123" t="s">
        <v>9</v>
      </c>
      <c r="E424" s="225">
        <v>30700</v>
      </c>
      <c r="F424" s="125">
        <v>46.801848291884987</v>
      </c>
      <c r="G424" s="125">
        <v>58.597269176385794</v>
      </c>
      <c r="H424" s="135">
        <v>523.91520000000003</v>
      </c>
      <c r="I424" s="123" t="s">
        <v>352</v>
      </c>
      <c r="J424" s="127" t="s">
        <v>1710</v>
      </c>
      <c r="K424" s="237" t="s">
        <v>629</v>
      </c>
      <c r="L424" s="136" t="s">
        <v>14</v>
      </c>
      <c r="M424" s="122" t="s">
        <v>1713</v>
      </c>
      <c r="N424" s="130">
        <v>0.79870357355741306</v>
      </c>
    </row>
    <row r="425" spans="1:14" x14ac:dyDescent="0.2">
      <c r="A425" s="365">
        <v>41704</v>
      </c>
      <c r="B425" s="123" t="s">
        <v>632</v>
      </c>
      <c r="C425" s="131" t="s">
        <v>18</v>
      </c>
      <c r="D425" s="123" t="s">
        <v>8</v>
      </c>
      <c r="E425" s="225">
        <v>2700</v>
      </c>
      <c r="F425" s="125">
        <v>4.1161234654100802</v>
      </c>
      <c r="G425" s="125">
        <v>5.1535057581837664</v>
      </c>
      <c r="H425" s="135">
        <v>523.91520000000003</v>
      </c>
      <c r="I425" s="123" t="s">
        <v>12</v>
      </c>
      <c r="J425" s="127" t="s">
        <v>1710</v>
      </c>
      <c r="K425" s="237" t="s">
        <v>633</v>
      </c>
      <c r="L425" s="136" t="s">
        <v>14</v>
      </c>
      <c r="M425" s="122" t="s">
        <v>1713</v>
      </c>
      <c r="N425" s="130">
        <v>0.79870357355741317</v>
      </c>
    </row>
    <row r="426" spans="1:14" x14ac:dyDescent="0.2">
      <c r="A426" s="365">
        <v>41704</v>
      </c>
      <c r="B426" s="123" t="s">
        <v>634</v>
      </c>
      <c r="C426" s="131" t="s">
        <v>73</v>
      </c>
      <c r="D426" s="123" t="s">
        <v>8</v>
      </c>
      <c r="E426" s="225">
        <v>3000</v>
      </c>
      <c r="F426" s="125">
        <v>4.5734705171223116</v>
      </c>
      <c r="G426" s="125">
        <v>5.7261175090930747</v>
      </c>
      <c r="H426" s="135">
        <v>523.91520000000003</v>
      </c>
      <c r="I426" s="123" t="s">
        <v>12</v>
      </c>
      <c r="J426" s="127" t="s">
        <v>1710</v>
      </c>
      <c r="K426" s="237" t="s">
        <v>633</v>
      </c>
      <c r="L426" s="136" t="s">
        <v>14</v>
      </c>
      <c r="M426" s="122" t="s">
        <v>1713</v>
      </c>
      <c r="N426" s="130">
        <v>0.79870357355741306</v>
      </c>
    </row>
    <row r="427" spans="1:14" x14ac:dyDescent="0.2">
      <c r="A427" s="365">
        <v>41704</v>
      </c>
      <c r="B427" s="123" t="s">
        <v>407</v>
      </c>
      <c r="C427" s="131" t="s">
        <v>348</v>
      </c>
      <c r="D427" s="123" t="s">
        <v>9</v>
      </c>
      <c r="E427" s="225">
        <v>3000</v>
      </c>
      <c r="F427" s="125">
        <v>4.5734705171223116</v>
      </c>
      <c r="G427" s="125">
        <v>5.7261175090930747</v>
      </c>
      <c r="H427" s="135">
        <v>523.91520000000003</v>
      </c>
      <c r="I427" s="123" t="s">
        <v>385</v>
      </c>
      <c r="J427" s="127" t="s">
        <v>1710</v>
      </c>
      <c r="K427" s="237" t="s">
        <v>635</v>
      </c>
      <c r="L427" s="136" t="s">
        <v>14</v>
      </c>
      <c r="M427" s="122" t="s">
        <v>1713</v>
      </c>
      <c r="N427" s="130">
        <v>0.79870357355741306</v>
      </c>
    </row>
    <row r="428" spans="1:14" x14ac:dyDescent="0.2">
      <c r="A428" s="365">
        <v>41704</v>
      </c>
      <c r="B428" s="123" t="s">
        <v>586</v>
      </c>
      <c r="C428" s="131" t="s">
        <v>18</v>
      </c>
      <c r="D428" s="123" t="s">
        <v>11</v>
      </c>
      <c r="E428" s="225">
        <v>1200</v>
      </c>
      <c r="F428" s="125">
        <v>1.8293882068489247</v>
      </c>
      <c r="G428" s="125">
        <v>2.2904470036372295</v>
      </c>
      <c r="H428" s="135">
        <v>523.91520000000003</v>
      </c>
      <c r="I428" s="123" t="s">
        <v>74</v>
      </c>
      <c r="J428" s="127" t="s">
        <v>1710</v>
      </c>
      <c r="K428" s="237" t="s">
        <v>636</v>
      </c>
      <c r="L428" s="136" t="s">
        <v>14</v>
      </c>
      <c r="M428" s="122" t="s">
        <v>1713</v>
      </c>
      <c r="N428" s="130">
        <v>0.79870357355741317</v>
      </c>
    </row>
    <row r="429" spans="1:14" x14ac:dyDescent="0.2">
      <c r="A429" s="365">
        <v>41705</v>
      </c>
      <c r="B429" s="123" t="s">
        <v>608</v>
      </c>
      <c r="C429" s="131" t="s">
        <v>72</v>
      </c>
      <c r="D429" s="123" t="s">
        <v>8</v>
      </c>
      <c r="E429" s="225">
        <v>5000</v>
      </c>
      <c r="F429" s="125">
        <v>7.6224508618705187</v>
      </c>
      <c r="G429" s="125">
        <v>9.5435291818217909</v>
      </c>
      <c r="H429" s="135">
        <v>523.91520000000003</v>
      </c>
      <c r="I429" s="144" t="s">
        <v>21</v>
      </c>
      <c r="J429" s="127" t="s">
        <v>1710</v>
      </c>
      <c r="K429" s="237" t="s">
        <v>603</v>
      </c>
      <c r="L429" s="136" t="s">
        <v>14</v>
      </c>
      <c r="M429" s="122" t="s">
        <v>1713</v>
      </c>
      <c r="N429" s="130">
        <v>0.79870357355741306</v>
      </c>
    </row>
    <row r="430" spans="1:14" x14ac:dyDescent="0.2">
      <c r="A430" s="365">
        <v>41705</v>
      </c>
      <c r="B430" s="123" t="s">
        <v>224</v>
      </c>
      <c r="C430" s="131" t="s">
        <v>18</v>
      </c>
      <c r="D430" s="123" t="s">
        <v>8</v>
      </c>
      <c r="E430" s="225">
        <v>2000</v>
      </c>
      <c r="F430" s="125">
        <v>3.0489803447482076</v>
      </c>
      <c r="G430" s="125">
        <v>3.8174116727287162</v>
      </c>
      <c r="H430" s="135">
        <v>523.91520000000003</v>
      </c>
      <c r="I430" s="144" t="s">
        <v>21</v>
      </c>
      <c r="J430" s="127" t="s">
        <v>1710</v>
      </c>
      <c r="K430" s="237" t="s">
        <v>603</v>
      </c>
      <c r="L430" s="136" t="s">
        <v>14</v>
      </c>
      <c r="M430" s="122" t="s">
        <v>1713</v>
      </c>
      <c r="N430" s="130">
        <v>0.79870357355741306</v>
      </c>
    </row>
    <row r="431" spans="1:14" x14ac:dyDescent="0.2">
      <c r="A431" s="365">
        <v>41705</v>
      </c>
      <c r="B431" s="123" t="s">
        <v>609</v>
      </c>
      <c r="C431" s="131" t="s">
        <v>72</v>
      </c>
      <c r="D431" s="123" t="s">
        <v>8</v>
      </c>
      <c r="E431" s="225">
        <v>3000</v>
      </c>
      <c r="F431" s="125">
        <v>4.5734705171223116</v>
      </c>
      <c r="G431" s="125">
        <v>5.7261175090930747</v>
      </c>
      <c r="H431" s="135">
        <v>523.91520000000003</v>
      </c>
      <c r="I431" s="144" t="s">
        <v>21</v>
      </c>
      <c r="J431" s="127" t="s">
        <v>1710</v>
      </c>
      <c r="K431" s="237" t="s">
        <v>603</v>
      </c>
      <c r="L431" s="136" t="s">
        <v>14</v>
      </c>
      <c r="M431" s="122" t="s">
        <v>1713</v>
      </c>
      <c r="N431" s="130">
        <v>0.79870357355741306</v>
      </c>
    </row>
    <row r="432" spans="1:14" x14ac:dyDescent="0.2">
      <c r="A432" s="365">
        <v>41705</v>
      </c>
      <c r="B432" s="123" t="s">
        <v>386</v>
      </c>
      <c r="C432" s="131" t="s">
        <v>73</v>
      </c>
      <c r="D432" s="123" t="s">
        <v>8</v>
      </c>
      <c r="E432" s="225">
        <v>3000</v>
      </c>
      <c r="F432" s="125">
        <v>4.5734705171223116</v>
      </c>
      <c r="G432" s="125">
        <v>5.7261175090930747</v>
      </c>
      <c r="H432" s="135">
        <v>523.91520000000003</v>
      </c>
      <c r="I432" s="123" t="s">
        <v>21</v>
      </c>
      <c r="J432" s="127" t="s">
        <v>1710</v>
      </c>
      <c r="K432" s="237" t="s">
        <v>603</v>
      </c>
      <c r="L432" s="136" t="s">
        <v>14</v>
      </c>
      <c r="M432" s="122" t="s">
        <v>1713</v>
      </c>
      <c r="N432" s="130">
        <v>0.79870357355741306</v>
      </c>
    </row>
    <row r="433" spans="1:14" x14ac:dyDescent="0.2">
      <c r="A433" s="365">
        <v>41705</v>
      </c>
      <c r="B433" s="123" t="s">
        <v>637</v>
      </c>
      <c r="C433" s="131" t="s">
        <v>18</v>
      </c>
      <c r="D433" s="123" t="s">
        <v>8</v>
      </c>
      <c r="E433" s="225">
        <v>1500</v>
      </c>
      <c r="F433" s="125">
        <v>2.2867352585611558</v>
      </c>
      <c r="G433" s="125">
        <v>2.8630587545465374</v>
      </c>
      <c r="H433" s="135">
        <v>523.91520000000003</v>
      </c>
      <c r="I433" s="123" t="s">
        <v>21</v>
      </c>
      <c r="J433" s="127" t="s">
        <v>1710</v>
      </c>
      <c r="K433" s="237" t="s">
        <v>607</v>
      </c>
      <c r="L433" s="136" t="s">
        <v>14</v>
      </c>
      <c r="M433" s="122" t="s">
        <v>1713</v>
      </c>
      <c r="N433" s="130">
        <v>0.79870357355741306</v>
      </c>
    </row>
    <row r="434" spans="1:14" x14ac:dyDescent="0.2">
      <c r="A434" s="365">
        <v>41705</v>
      </c>
      <c r="B434" s="123" t="s">
        <v>224</v>
      </c>
      <c r="C434" s="131" t="s">
        <v>18</v>
      </c>
      <c r="D434" s="123" t="s">
        <v>8</v>
      </c>
      <c r="E434" s="225">
        <v>1000</v>
      </c>
      <c r="F434" s="125">
        <v>1.5244901723741038</v>
      </c>
      <c r="G434" s="125">
        <v>1.9087058363643581</v>
      </c>
      <c r="H434" s="135">
        <v>523.91520000000003</v>
      </c>
      <c r="I434" s="123" t="s">
        <v>21</v>
      </c>
      <c r="J434" s="127" t="s">
        <v>1710</v>
      </c>
      <c r="K434" s="237" t="s">
        <v>607</v>
      </c>
      <c r="L434" s="136" t="s">
        <v>14</v>
      </c>
      <c r="M434" s="122" t="s">
        <v>1713</v>
      </c>
      <c r="N434" s="130">
        <v>0.79870357355741306</v>
      </c>
    </row>
    <row r="435" spans="1:14" x14ac:dyDescent="0.2">
      <c r="A435" s="365">
        <v>41705</v>
      </c>
      <c r="B435" s="123" t="s">
        <v>608</v>
      </c>
      <c r="C435" s="131" t="s">
        <v>72</v>
      </c>
      <c r="D435" s="123" t="s">
        <v>8</v>
      </c>
      <c r="E435" s="225">
        <v>5000</v>
      </c>
      <c r="F435" s="125">
        <v>7.6224508618705187</v>
      </c>
      <c r="G435" s="125">
        <v>9.5435291818217909</v>
      </c>
      <c r="H435" s="135">
        <v>523.91520000000003</v>
      </c>
      <c r="I435" s="123" t="s">
        <v>21</v>
      </c>
      <c r="J435" s="127" t="s">
        <v>1710</v>
      </c>
      <c r="K435" s="237" t="s">
        <v>607</v>
      </c>
      <c r="L435" s="136" t="s">
        <v>14</v>
      </c>
      <c r="M435" s="122" t="s">
        <v>1713</v>
      </c>
      <c r="N435" s="130">
        <v>0.79870357355741306</v>
      </c>
    </row>
    <row r="436" spans="1:14" x14ac:dyDescent="0.2">
      <c r="A436" s="365">
        <v>41705</v>
      </c>
      <c r="B436" s="123" t="s">
        <v>609</v>
      </c>
      <c r="C436" s="131" t="s">
        <v>72</v>
      </c>
      <c r="D436" s="123" t="s">
        <v>8</v>
      </c>
      <c r="E436" s="225">
        <v>3000</v>
      </c>
      <c r="F436" s="125">
        <v>4.5734705171223116</v>
      </c>
      <c r="G436" s="125">
        <v>5.7261175090930747</v>
      </c>
      <c r="H436" s="135">
        <v>523.91520000000003</v>
      </c>
      <c r="I436" s="123" t="s">
        <v>21</v>
      </c>
      <c r="J436" s="127" t="s">
        <v>1710</v>
      </c>
      <c r="K436" s="237" t="s">
        <v>607</v>
      </c>
      <c r="L436" s="136" t="s">
        <v>14</v>
      </c>
      <c r="M436" s="122" t="s">
        <v>1713</v>
      </c>
      <c r="N436" s="130">
        <v>0.79870357355741306</v>
      </c>
    </row>
    <row r="437" spans="1:14" x14ac:dyDescent="0.2">
      <c r="A437" s="365">
        <v>41705</v>
      </c>
      <c r="B437" s="123" t="s">
        <v>638</v>
      </c>
      <c r="C437" s="131" t="s">
        <v>18</v>
      </c>
      <c r="D437" s="123" t="s">
        <v>8</v>
      </c>
      <c r="E437" s="225">
        <v>2500</v>
      </c>
      <c r="F437" s="125">
        <v>3.8112254309352593</v>
      </c>
      <c r="G437" s="125">
        <v>4.7717645909108954</v>
      </c>
      <c r="H437" s="135">
        <v>523.91520000000003</v>
      </c>
      <c r="I437" s="123" t="s">
        <v>21</v>
      </c>
      <c r="J437" s="127" t="s">
        <v>1710</v>
      </c>
      <c r="K437" s="237" t="s">
        <v>607</v>
      </c>
      <c r="L437" s="136" t="s">
        <v>14</v>
      </c>
      <c r="M437" s="122" t="s">
        <v>1713</v>
      </c>
      <c r="N437" s="130">
        <v>0.79870357355741306</v>
      </c>
    </row>
    <row r="438" spans="1:14" x14ac:dyDescent="0.2">
      <c r="A438" s="365">
        <v>41706</v>
      </c>
      <c r="B438" s="123" t="s">
        <v>639</v>
      </c>
      <c r="C438" s="131" t="s">
        <v>18</v>
      </c>
      <c r="D438" s="123" t="s">
        <v>8</v>
      </c>
      <c r="E438" s="225">
        <v>2000</v>
      </c>
      <c r="F438" s="125">
        <v>3.0489803447482076</v>
      </c>
      <c r="G438" s="125">
        <v>3.8174116727287162</v>
      </c>
      <c r="H438" s="135">
        <v>523.91520000000003</v>
      </c>
      <c r="I438" s="123" t="s">
        <v>21</v>
      </c>
      <c r="J438" s="127" t="s">
        <v>1710</v>
      </c>
      <c r="K438" s="237" t="s">
        <v>603</v>
      </c>
      <c r="L438" s="136" t="s">
        <v>14</v>
      </c>
      <c r="M438" s="122" t="s">
        <v>1713</v>
      </c>
      <c r="N438" s="130">
        <v>0.79870357355741306</v>
      </c>
    </row>
    <row r="439" spans="1:14" x14ac:dyDescent="0.2">
      <c r="A439" s="365">
        <v>41706</v>
      </c>
      <c r="B439" s="123" t="s">
        <v>224</v>
      </c>
      <c r="C439" s="131" t="s">
        <v>18</v>
      </c>
      <c r="D439" s="123" t="s">
        <v>8</v>
      </c>
      <c r="E439" s="225">
        <v>1800</v>
      </c>
      <c r="F439" s="125">
        <v>2.7440823102733867</v>
      </c>
      <c r="G439" s="125">
        <v>3.4356705054558447</v>
      </c>
      <c r="H439" s="135">
        <v>523.91520000000003</v>
      </c>
      <c r="I439" s="123" t="s">
        <v>21</v>
      </c>
      <c r="J439" s="127" t="s">
        <v>1710</v>
      </c>
      <c r="K439" s="237" t="s">
        <v>603</v>
      </c>
      <c r="L439" s="136" t="s">
        <v>14</v>
      </c>
      <c r="M439" s="122" t="s">
        <v>1713</v>
      </c>
      <c r="N439" s="130">
        <v>0.79870357355741306</v>
      </c>
    </row>
    <row r="440" spans="1:14" x14ac:dyDescent="0.2">
      <c r="A440" s="365">
        <v>41706</v>
      </c>
      <c r="B440" s="123" t="s">
        <v>609</v>
      </c>
      <c r="C440" s="131" t="s">
        <v>72</v>
      </c>
      <c r="D440" s="123" t="s">
        <v>8</v>
      </c>
      <c r="E440" s="225">
        <v>3000</v>
      </c>
      <c r="F440" s="125">
        <v>4.5734705171223116</v>
      </c>
      <c r="G440" s="125">
        <v>5.7261175090930747</v>
      </c>
      <c r="H440" s="135">
        <v>523.91520000000003</v>
      </c>
      <c r="I440" s="123" t="s">
        <v>21</v>
      </c>
      <c r="J440" s="127" t="s">
        <v>1710</v>
      </c>
      <c r="K440" s="237" t="s">
        <v>603</v>
      </c>
      <c r="L440" s="136" t="s">
        <v>14</v>
      </c>
      <c r="M440" s="122" t="s">
        <v>1713</v>
      </c>
      <c r="N440" s="130">
        <v>0.79870357355741306</v>
      </c>
    </row>
    <row r="441" spans="1:14" x14ac:dyDescent="0.2">
      <c r="A441" s="365">
        <v>41706</v>
      </c>
      <c r="B441" s="123" t="s">
        <v>386</v>
      </c>
      <c r="C441" s="131" t="s">
        <v>73</v>
      </c>
      <c r="D441" s="123" t="s">
        <v>8</v>
      </c>
      <c r="E441" s="225">
        <v>2000</v>
      </c>
      <c r="F441" s="125">
        <v>3.0489803447482076</v>
      </c>
      <c r="G441" s="125">
        <v>3.8174116727287162</v>
      </c>
      <c r="H441" s="135">
        <v>523.91520000000003</v>
      </c>
      <c r="I441" s="123" t="s">
        <v>21</v>
      </c>
      <c r="J441" s="127" t="s">
        <v>1710</v>
      </c>
      <c r="K441" s="237" t="s">
        <v>603</v>
      </c>
      <c r="L441" s="136" t="s">
        <v>14</v>
      </c>
      <c r="M441" s="122" t="s">
        <v>1713</v>
      </c>
      <c r="N441" s="130">
        <v>0.79870357355741306</v>
      </c>
    </row>
    <row r="442" spans="1:14" x14ac:dyDescent="0.2">
      <c r="A442" s="365">
        <v>41706</v>
      </c>
      <c r="B442" s="123" t="s">
        <v>579</v>
      </c>
      <c r="C442" s="131" t="s">
        <v>18</v>
      </c>
      <c r="D442" s="123" t="s">
        <v>8</v>
      </c>
      <c r="E442" s="225">
        <v>3000</v>
      </c>
      <c r="F442" s="125">
        <v>4.5734705171223116</v>
      </c>
      <c r="G442" s="125">
        <v>5.7261175090930747</v>
      </c>
      <c r="H442" s="135">
        <v>523.91520000000003</v>
      </c>
      <c r="I442" s="123" t="s">
        <v>358</v>
      </c>
      <c r="J442" s="127" t="s">
        <v>1710</v>
      </c>
      <c r="K442" s="237" t="s">
        <v>640</v>
      </c>
      <c r="L442" s="136" t="s">
        <v>14</v>
      </c>
      <c r="M442" s="122" t="s">
        <v>1713</v>
      </c>
      <c r="N442" s="130">
        <v>0.79870357355741306</v>
      </c>
    </row>
    <row r="443" spans="1:14" x14ac:dyDescent="0.2">
      <c r="A443" s="365">
        <v>41706</v>
      </c>
      <c r="B443" s="123" t="s">
        <v>544</v>
      </c>
      <c r="C443" s="131" t="s">
        <v>19</v>
      </c>
      <c r="D443" s="123" t="s">
        <v>15</v>
      </c>
      <c r="E443" s="225">
        <v>120000</v>
      </c>
      <c r="F443" s="125">
        <v>182.93882068489245</v>
      </c>
      <c r="G443" s="125">
        <v>229.04470036372297</v>
      </c>
      <c r="H443" s="135">
        <v>523.91520000000003</v>
      </c>
      <c r="I443" s="123" t="s">
        <v>24</v>
      </c>
      <c r="J443" s="127" t="s">
        <v>1710</v>
      </c>
      <c r="K443" s="237" t="s">
        <v>641</v>
      </c>
      <c r="L443" s="136" t="s">
        <v>14</v>
      </c>
      <c r="M443" s="122" t="s">
        <v>1713</v>
      </c>
      <c r="N443" s="130">
        <v>0.79870357355741306</v>
      </c>
    </row>
    <row r="444" spans="1:14" x14ac:dyDescent="0.2">
      <c r="A444" s="365">
        <v>41706</v>
      </c>
      <c r="B444" s="123" t="s">
        <v>642</v>
      </c>
      <c r="C444" s="131" t="s">
        <v>18</v>
      </c>
      <c r="D444" s="123" t="s">
        <v>15</v>
      </c>
      <c r="E444" s="225">
        <v>2000</v>
      </c>
      <c r="F444" s="125">
        <v>3.0489803447482076</v>
      </c>
      <c r="G444" s="125">
        <v>3.8174116727287162</v>
      </c>
      <c r="H444" s="135">
        <v>523.91520000000003</v>
      </c>
      <c r="I444" s="123" t="s">
        <v>24</v>
      </c>
      <c r="J444" s="127" t="s">
        <v>1710</v>
      </c>
      <c r="K444" s="237" t="s">
        <v>643</v>
      </c>
      <c r="L444" s="136" t="s">
        <v>14</v>
      </c>
      <c r="M444" s="122" t="s">
        <v>1713</v>
      </c>
      <c r="N444" s="130">
        <v>0.79870357355741306</v>
      </c>
    </row>
    <row r="445" spans="1:14" x14ac:dyDescent="0.2">
      <c r="A445" s="365">
        <v>41706</v>
      </c>
      <c r="B445" s="123" t="s">
        <v>608</v>
      </c>
      <c r="C445" s="131" t="s">
        <v>72</v>
      </c>
      <c r="D445" s="123" t="s">
        <v>15</v>
      </c>
      <c r="E445" s="225">
        <v>5000</v>
      </c>
      <c r="F445" s="125">
        <v>7.6224508618705187</v>
      </c>
      <c r="G445" s="125">
        <v>9.5435291818217909</v>
      </c>
      <c r="H445" s="135">
        <v>523.91520000000003</v>
      </c>
      <c r="I445" s="123" t="s">
        <v>24</v>
      </c>
      <c r="J445" s="127" t="s">
        <v>1710</v>
      </c>
      <c r="K445" s="237" t="s">
        <v>643</v>
      </c>
      <c r="L445" s="136" t="s">
        <v>14</v>
      </c>
      <c r="M445" s="122" t="s">
        <v>1713</v>
      </c>
      <c r="N445" s="130">
        <v>0.79870357355741306</v>
      </c>
    </row>
    <row r="446" spans="1:14" x14ac:dyDescent="0.2">
      <c r="A446" s="365">
        <v>41706</v>
      </c>
      <c r="B446" s="123" t="s">
        <v>224</v>
      </c>
      <c r="C446" s="131" t="s">
        <v>18</v>
      </c>
      <c r="D446" s="123" t="s">
        <v>15</v>
      </c>
      <c r="E446" s="225">
        <v>300</v>
      </c>
      <c r="F446" s="125">
        <v>0.45734705171223117</v>
      </c>
      <c r="G446" s="125">
        <v>0.57261175090930738</v>
      </c>
      <c r="H446" s="135">
        <v>523.91520000000003</v>
      </c>
      <c r="I446" s="123" t="s">
        <v>24</v>
      </c>
      <c r="J446" s="127" t="s">
        <v>1710</v>
      </c>
      <c r="K446" s="237" t="s">
        <v>643</v>
      </c>
      <c r="L446" s="136" t="s">
        <v>14</v>
      </c>
      <c r="M446" s="122" t="s">
        <v>1713</v>
      </c>
      <c r="N446" s="130">
        <v>0.79870357355741317</v>
      </c>
    </row>
    <row r="447" spans="1:14" x14ac:dyDescent="0.2">
      <c r="A447" s="365">
        <v>41706</v>
      </c>
      <c r="B447" s="123" t="s">
        <v>609</v>
      </c>
      <c r="C447" s="131" t="s">
        <v>72</v>
      </c>
      <c r="D447" s="123" t="s">
        <v>15</v>
      </c>
      <c r="E447" s="225">
        <v>3000</v>
      </c>
      <c r="F447" s="125">
        <v>4.5734705171223116</v>
      </c>
      <c r="G447" s="125">
        <v>5.7261175090930747</v>
      </c>
      <c r="H447" s="135">
        <v>523.91520000000003</v>
      </c>
      <c r="I447" s="123" t="s">
        <v>24</v>
      </c>
      <c r="J447" s="127" t="s">
        <v>1710</v>
      </c>
      <c r="K447" s="237" t="s">
        <v>643</v>
      </c>
      <c r="L447" s="136" t="s">
        <v>14</v>
      </c>
      <c r="M447" s="122" t="s">
        <v>1713</v>
      </c>
      <c r="N447" s="130">
        <v>0.79870357355741306</v>
      </c>
    </row>
    <row r="448" spans="1:14" x14ac:dyDescent="0.2">
      <c r="A448" s="365">
        <v>41706</v>
      </c>
      <c r="B448" s="123" t="s">
        <v>644</v>
      </c>
      <c r="C448" s="131" t="s">
        <v>18</v>
      </c>
      <c r="D448" s="123" t="s">
        <v>8</v>
      </c>
      <c r="E448" s="225">
        <v>2000</v>
      </c>
      <c r="F448" s="125">
        <v>3.0489803447482076</v>
      </c>
      <c r="G448" s="125">
        <v>3.8174116727287162</v>
      </c>
      <c r="H448" s="135">
        <v>523.91520000000003</v>
      </c>
      <c r="I448" s="123" t="s">
        <v>21</v>
      </c>
      <c r="J448" s="127" t="s">
        <v>1710</v>
      </c>
      <c r="K448" s="237" t="s">
        <v>645</v>
      </c>
      <c r="L448" s="136" t="s">
        <v>14</v>
      </c>
      <c r="M448" s="122" t="s">
        <v>1713</v>
      </c>
      <c r="N448" s="130">
        <v>0.79870357355741306</v>
      </c>
    </row>
    <row r="449" spans="1:14" x14ac:dyDescent="0.2">
      <c r="A449" s="365">
        <v>41706</v>
      </c>
      <c r="B449" s="123" t="s">
        <v>646</v>
      </c>
      <c r="C449" s="131" t="s">
        <v>18</v>
      </c>
      <c r="D449" s="123" t="s">
        <v>8</v>
      </c>
      <c r="E449" s="225">
        <v>2000</v>
      </c>
      <c r="F449" s="125">
        <v>3.0489803447482076</v>
      </c>
      <c r="G449" s="125">
        <v>3.8174116727287162</v>
      </c>
      <c r="H449" s="135">
        <v>523.91520000000003</v>
      </c>
      <c r="I449" s="123" t="s">
        <v>21</v>
      </c>
      <c r="J449" s="127" t="s">
        <v>1710</v>
      </c>
      <c r="K449" s="237" t="s">
        <v>645</v>
      </c>
      <c r="L449" s="136" t="s">
        <v>14</v>
      </c>
      <c r="M449" s="122" t="s">
        <v>1713</v>
      </c>
      <c r="N449" s="130">
        <v>0.79870357355741306</v>
      </c>
    </row>
    <row r="450" spans="1:14" x14ac:dyDescent="0.2">
      <c r="A450" s="365">
        <v>41706</v>
      </c>
      <c r="B450" s="123" t="s">
        <v>224</v>
      </c>
      <c r="C450" s="131" t="s">
        <v>18</v>
      </c>
      <c r="D450" s="123" t="s">
        <v>8</v>
      </c>
      <c r="E450" s="225">
        <v>1000</v>
      </c>
      <c r="F450" s="125">
        <v>1.5244901723741038</v>
      </c>
      <c r="G450" s="125">
        <v>1.9087058363643581</v>
      </c>
      <c r="H450" s="135">
        <v>523.91520000000003</v>
      </c>
      <c r="I450" s="123" t="s">
        <v>21</v>
      </c>
      <c r="J450" s="127" t="s">
        <v>1710</v>
      </c>
      <c r="K450" s="237" t="s">
        <v>645</v>
      </c>
      <c r="L450" s="136" t="s">
        <v>14</v>
      </c>
      <c r="M450" s="122" t="s">
        <v>1713</v>
      </c>
      <c r="N450" s="130">
        <v>0.79870357355741306</v>
      </c>
    </row>
    <row r="451" spans="1:14" x14ac:dyDescent="0.2">
      <c r="A451" s="365">
        <v>41706</v>
      </c>
      <c r="B451" s="123" t="s">
        <v>608</v>
      </c>
      <c r="C451" s="131" t="s">
        <v>72</v>
      </c>
      <c r="D451" s="123" t="s">
        <v>8</v>
      </c>
      <c r="E451" s="225">
        <v>5000</v>
      </c>
      <c r="F451" s="125">
        <v>7.6224508618705187</v>
      </c>
      <c r="G451" s="125">
        <v>9.5435291818217909</v>
      </c>
      <c r="H451" s="135">
        <v>523.91520000000003</v>
      </c>
      <c r="I451" s="123" t="s">
        <v>21</v>
      </c>
      <c r="J451" s="127" t="s">
        <v>1710</v>
      </c>
      <c r="K451" s="237" t="s">
        <v>645</v>
      </c>
      <c r="L451" s="136" t="s">
        <v>14</v>
      </c>
      <c r="M451" s="122" t="s">
        <v>1713</v>
      </c>
      <c r="N451" s="130">
        <v>0.79870357355741306</v>
      </c>
    </row>
    <row r="452" spans="1:14" x14ac:dyDescent="0.2">
      <c r="A452" s="365">
        <v>41706</v>
      </c>
      <c r="B452" s="123" t="s">
        <v>647</v>
      </c>
      <c r="C452" s="131" t="s">
        <v>18</v>
      </c>
      <c r="D452" s="123" t="s">
        <v>8</v>
      </c>
      <c r="E452" s="225">
        <v>16000</v>
      </c>
      <c r="F452" s="125">
        <v>24.39184275798566</v>
      </c>
      <c r="G452" s="125">
        <v>30.539293381829729</v>
      </c>
      <c r="H452" s="135">
        <v>523.91520000000003</v>
      </c>
      <c r="I452" s="123" t="s">
        <v>21</v>
      </c>
      <c r="J452" s="127" t="s">
        <v>1710</v>
      </c>
      <c r="K452" s="237" t="s">
        <v>648</v>
      </c>
      <c r="L452" s="136" t="s">
        <v>14</v>
      </c>
      <c r="M452" s="122" t="s">
        <v>1713</v>
      </c>
      <c r="N452" s="130">
        <v>0.79870357355741306</v>
      </c>
    </row>
    <row r="453" spans="1:14" x14ac:dyDescent="0.2">
      <c r="A453" s="365">
        <v>41706</v>
      </c>
      <c r="B453" s="123" t="s">
        <v>649</v>
      </c>
      <c r="C453" s="131" t="s">
        <v>18</v>
      </c>
      <c r="D453" s="123" t="s">
        <v>8</v>
      </c>
      <c r="E453" s="225">
        <v>2500</v>
      </c>
      <c r="F453" s="125">
        <v>3.8112254309352593</v>
      </c>
      <c r="G453" s="125">
        <v>4.7717645909108954</v>
      </c>
      <c r="H453" s="135">
        <v>523.91520000000003</v>
      </c>
      <c r="I453" s="123" t="s">
        <v>12</v>
      </c>
      <c r="J453" s="127" t="s">
        <v>1710</v>
      </c>
      <c r="K453" s="237" t="s">
        <v>650</v>
      </c>
      <c r="L453" s="136" t="s">
        <v>14</v>
      </c>
      <c r="M453" s="122" t="s">
        <v>1713</v>
      </c>
      <c r="N453" s="130">
        <v>0.79870357355741306</v>
      </c>
    </row>
    <row r="454" spans="1:14" x14ac:dyDescent="0.2">
      <c r="A454" s="365">
        <v>41706</v>
      </c>
      <c r="B454" s="123" t="s">
        <v>651</v>
      </c>
      <c r="C454" s="131" t="s">
        <v>73</v>
      </c>
      <c r="D454" s="123" t="s">
        <v>8</v>
      </c>
      <c r="E454" s="225">
        <v>2000</v>
      </c>
      <c r="F454" s="125">
        <v>3.0489803447482076</v>
      </c>
      <c r="G454" s="125">
        <v>3.8174116727287162</v>
      </c>
      <c r="H454" s="135">
        <v>523.91520000000003</v>
      </c>
      <c r="I454" s="123" t="s">
        <v>12</v>
      </c>
      <c r="J454" s="127" t="s">
        <v>1710</v>
      </c>
      <c r="K454" s="237" t="s">
        <v>652</v>
      </c>
      <c r="L454" s="136" t="s">
        <v>14</v>
      </c>
      <c r="M454" s="122" t="s">
        <v>1713</v>
      </c>
      <c r="N454" s="130">
        <v>0.79870357355741306</v>
      </c>
    </row>
    <row r="455" spans="1:14" x14ac:dyDescent="0.2">
      <c r="A455" s="365">
        <v>41706</v>
      </c>
      <c r="B455" s="123" t="s">
        <v>653</v>
      </c>
      <c r="C455" s="131" t="s">
        <v>18</v>
      </c>
      <c r="D455" s="123" t="s">
        <v>8</v>
      </c>
      <c r="E455" s="225">
        <v>2400</v>
      </c>
      <c r="F455" s="125">
        <v>3.6587764136978493</v>
      </c>
      <c r="G455" s="125">
        <v>4.5808940072744591</v>
      </c>
      <c r="H455" s="135">
        <v>523.91520000000003</v>
      </c>
      <c r="I455" s="123" t="s">
        <v>12</v>
      </c>
      <c r="J455" s="127" t="s">
        <v>1710</v>
      </c>
      <c r="K455" s="237" t="s">
        <v>652</v>
      </c>
      <c r="L455" s="136" t="s">
        <v>14</v>
      </c>
      <c r="M455" s="122" t="s">
        <v>1713</v>
      </c>
      <c r="N455" s="130">
        <v>0.79870357355741317</v>
      </c>
    </row>
    <row r="456" spans="1:14" x14ac:dyDescent="0.2">
      <c r="A456" s="365">
        <v>41706</v>
      </c>
      <c r="B456" s="123" t="s">
        <v>654</v>
      </c>
      <c r="C456" s="131" t="s">
        <v>71</v>
      </c>
      <c r="D456" s="123" t="s">
        <v>9</v>
      </c>
      <c r="E456" s="225">
        <v>14100</v>
      </c>
      <c r="F456" s="125">
        <v>21.495311430474864</v>
      </c>
      <c r="G456" s="125">
        <v>26.912752292737448</v>
      </c>
      <c r="H456" s="135">
        <v>523.91520000000003</v>
      </c>
      <c r="I456" s="123" t="s">
        <v>23</v>
      </c>
      <c r="J456" s="127" t="s">
        <v>1710</v>
      </c>
      <c r="K456" s="237" t="s">
        <v>655</v>
      </c>
      <c r="L456" s="136" t="s">
        <v>14</v>
      </c>
      <c r="M456" s="122" t="s">
        <v>1713</v>
      </c>
      <c r="N456" s="130">
        <v>0.79870357355741317</v>
      </c>
    </row>
    <row r="457" spans="1:14" x14ac:dyDescent="0.2">
      <c r="A457" s="365">
        <v>41707</v>
      </c>
      <c r="B457" s="123" t="s">
        <v>226</v>
      </c>
      <c r="C457" s="131" t="s">
        <v>72</v>
      </c>
      <c r="D457" s="123" t="s">
        <v>8</v>
      </c>
      <c r="E457" s="225">
        <v>6000</v>
      </c>
      <c r="F457" s="125">
        <v>9.1469410342446231</v>
      </c>
      <c r="G457" s="125">
        <v>11.452235018186149</v>
      </c>
      <c r="H457" s="135">
        <v>523.91520000000003</v>
      </c>
      <c r="I457" s="123" t="s">
        <v>352</v>
      </c>
      <c r="J457" s="127" t="s">
        <v>1710</v>
      </c>
      <c r="K457" s="237" t="s">
        <v>656</v>
      </c>
      <c r="L457" s="136" t="s">
        <v>14</v>
      </c>
      <c r="M457" s="122" t="s">
        <v>1713</v>
      </c>
      <c r="N457" s="130">
        <v>0.79870357355741306</v>
      </c>
    </row>
    <row r="458" spans="1:14" x14ac:dyDescent="0.2">
      <c r="A458" s="365">
        <v>41707</v>
      </c>
      <c r="B458" s="123" t="s">
        <v>346</v>
      </c>
      <c r="C458" s="131" t="s">
        <v>18</v>
      </c>
      <c r="D458" s="123" t="s">
        <v>8</v>
      </c>
      <c r="E458" s="225">
        <v>1000</v>
      </c>
      <c r="F458" s="125">
        <v>1.5244901723741038</v>
      </c>
      <c r="G458" s="125">
        <v>1.9087058363643581</v>
      </c>
      <c r="H458" s="135">
        <v>523.91520000000003</v>
      </c>
      <c r="I458" s="123" t="s">
        <v>352</v>
      </c>
      <c r="J458" s="127" t="s">
        <v>1710</v>
      </c>
      <c r="K458" s="237" t="s">
        <v>656</v>
      </c>
      <c r="L458" s="136" t="s">
        <v>14</v>
      </c>
      <c r="M458" s="122" t="s">
        <v>1713</v>
      </c>
      <c r="N458" s="130">
        <v>0.79870357355741306</v>
      </c>
    </row>
    <row r="459" spans="1:14" x14ac:dyDescent="0.2">
      <c r="A459" s="365">
        <v>41707</v>
      </c>
      <c r="B459" s="123" t="s">
        <v>225</v>
      </c>
      <c r="C459" s="131" t="s">
        <v>72</v>
      </c>
      <c r="D459" s="123" t="s">
        <v>8</v>
      </c>
      <c r="E459" s="225">
        <v>3000</v>
      </c>
      <c r="F459" s="125">
        <v>4.5734705171223116</v>
      </c>
      <c r="G459" s="125">
        <v>5.7261175090930747</v>
      </c>
      <c r="H459" s="135">
        <v>523.91520000000003</v>
      </c>
      <c r="I459" s="123" t="s">
        <v>352</v>
      </c>
      <c r="J459" s="127" t="s">
        <v>1710</v>
      </c>
      <c r="K459" s="237" t="s">
        <v>656</v>
      </c>
      <c r="L459" s="136" t="s">
        <v>14</v>
      </c>
      <c r="M459" s="122" t="s">
        <v>1713</v>
      </c>
      <c r="N459" s="130">
        <v>0.79870357355741306</v>
      </c>
    </row>
    <row r="460" spans="1:14" x14ac:dyDescent="0.2">
      <c r="A460" s="365">
        <v>41707</v>
      </c>
      <c r="B460" s="123" t="s">
        <v>657</v>
      </c>
      <c r="C460" s="131" t="s">
        <v>18</v>
      </c>
      <c r="D460" s="123" t="s">
        <v>15</v>
      </c>
      <c r="E460" s="225">
        <v>2000</v>
      </c>
      <c r="F460" s="125">
        <v>3.0489803447482076</v>
      </c>
      <c r="G460" s="125">
        <v>3.8174116727287162</v>
      </c>
      <c r="H460" s="135">
        <v>523.91520000000003</v>
      </c>
      <c r="I460" s="123" t="s">
        <v>24</v>
      </c>
      <c r="J460" s="127" t="s">
        <v>1710</v>
      </c>
      <c r="K460" s="237" t="s">
        <v>643</v>
      </c>
      <c r="L460" s="136" t="s">
        <v>14</v>
      </c>
      <c r="M460" s="122" t="s">
        <v>1713</v>
      </c>
      <c r="N460" s="130">
        <v>0.79870357355741306</v>
      </c>
    </row>
    <row r="461" spans="1:14" x14ac:dyDescent="0.2">
      <c r="A461" s="365">
        <v>41707</v>
      </c>
      <c r="B461" s="123" t="s">
        <v>608</v>
      </c>
      <c r="C461" s="131" t="s">
        <v>72</v>
      </c>
      <c r="D461" s="123" t="s">
        <v>15</v>
      </c>
      <c r="E461" s="225">
        <v>5000</v>
      </c>
      <c r="F461" s="125">
        <v>7.6224508618705187</v>
      </c>
      <c r="G461" s="125">
        <v>9.5435291818217909</v>
      </c>
      <c r="H461" s="135">
        <v>523.91520000000003</v>
      </c>
      <c r="I461" s="123" t="s">
        <v>24</v>
      </c>
      <c r="J461" s="127" t="s">
        <v>1710</v>
      </c>
      <c r="K461" s="237" t="s">
        <v>643</v>
      </c>
      <c r="L461" s="136" t="s">
        <v>14</v>
      </c>
      <c r="M461" s="122" t="s">
        <v>1713</v>
      </c>
      <c r="N461" s="130">
        <v>0.79870357355741306</v>
      </c>
    </row>
    <row r="462" spans="1:14" x14ac:dyDescent="0.2">
      <c r="A462" s="365">
        <v>41707</v>
      </c>
      <c r="B462" s="123" t="s">
        <v>224</v>
      </c>
      <c r="C462" s="131" t="s">
        <v>18</v>
      </c>
      <c r="D462" s="123" t="s">
        <v>15</v>
      </c>
      <c r="E462" s="225">
        <v>600</v>
      </c>
      <c r="F462" s="125">
        <v>0.91469410342446233</v>
      </c>
      <c r="G462" s="125">
        <v>1.1452235018186148</v>
      </c>
      <c r="H462" s="135">
        <v>523.91520000000003</v>
      </c>
      <c r="I462" s="123" t="s">
        <v>24</v>
      </c>
      <c r="J462" s="127" t="s">
        <v>1710</v>
      </c>
      <c r="K462" s="237" t="s">
        <v>643</v>
      </c>
      <c r="L462" s="136" t="s">
        <v>14</v>
      </c>
      <c r="M462" s="122" t="s">
        <v>1713</v>
      </c>
      <c r="N462" s="130">
        <v>0.79870357355741317</v>
      </c>
    </row>
    <row r="463" spans="1:14" x14ac:dyDescent="0.2">
      <c r="A463" s="365">
        <v>41707</v>
      </c>
      <c r="B463" s="123" t="s">
        <v>608</v>
      </c>
      <c r="C463" s="131" t="s">
        <v>72</v>
      </c>
      <c r="D463" s="123" t="s">
        <v>8</v>
      </c>
      <c r="E463" s="225">
        <v>5000</v>
      </c>
      <c r="F463" s="125">
        <v>7.6224508618705187</v>
      </c>
      <c r="G463" s="125">
        <v>9.5435291818217909</v>
      </c>
      <c r="H463" s="135">
        <v>523.91520000000003</v>
      </c>
      <c r="I463" s="123" t="s">
        <v>21</v>
      </c>
      <c r="J463" s="127" t="s">
        <v>1710</v>
      </c>
      <c r="K463" s="237" t="s">
        <v>645</v>
      </c>
      <c r="L463" s="136" t="s">
        <v>14</v>
      </c>
      <c r="M463" s="122" t="s">
        <v>1713</v>
      </c>
      <c r="N463" s="130">
        <v>0.79870357355741306</v>
      </c>
    </row>
    <row r="464" spans="1:14" x14ac:dyDescent="0.2">
      <c r="A464" s="365">
        <v>41707</v>
      </c>
      <c r="B464" s="123" t="s">
        <v>224</v>
      </c>
      <c r="C464" s="131" t="s">
        <v>18</v>
      </c>
      <c r="D464" s="123" t="s">
        <v>8</v>
      </c>
      <c r="E464" s="225">
        <v>2000</v>
      </c>
      <c r="F464" s="125">
        <v>3.0489803447482076</v>
      </c>
      <c r="G464" s="125">
        <v>3.8174116727287162</v>
      </c>
      <c r="H464" s="135">
        <v>523.91520000000003</v>
      </c>
      <c r="I464" s="123" t="s">
        <v>21</v>
      </c>
      <c r="J464" s="127" t="s">
        <v>1710</v>
      </c>
      <c r="K464" s="237" t="s">
        <v>645</v>
      </c>
      <c r="L464" s="136" t="s">
        <v>14</v>
      </c>
      <c r="M464" s="122" t="s">
        <v>1713</v>
      </c>
      <c r="N464" s="130">
        <v>0.79870357355741306</v>
      </c>
    </row>
    <row r="465" spans="1:14" x14ac:dyDescent="0.2">
      <c r="A465" s="365">
        <v>41707</v>
      </c>
      <c r="B465" s="123" t="s">
        <v>609</v>
      </c>
      <c r="C465" s="131" t="s">
        <v>72</v>
      </c>
      <c r="D465" s="123" t="s">
        <v>8</v>
      </c>
      <c r="E465" s="225">
        <v>3000</v>
      </c>
      <c r="F465" s="125">
        <v>4.5734705171223116</v>
      </c>
      <c r="G465" s="125">
        <v>5.7261175090930747</v>
      </c>
      <c r="H465" s="135">
        <v>523.91520000000003</v>
      </c>
      <c r="I465" s="123" t="s">
        <v>21</v>
      </c>
      <c r="J465" s="127" t="s">
        <v>1710</v>
      </c>
      <c r="K465" s="237" t="s">
        <v>645</v>
      </c>
      <c r="L465" s="136" t="s">
        <v>14</v>
      </c>
      <c r="M465" s="122" t="s">
        <v>1713</v>
      </c>
      <c r="N465" s="130">
        <v>0.79870357355741306</v>
      </c>
    </row>
    <row r="466" spans="1:14" x14ac:dyDescent="0.2">
      <c r="A466" s="365">
        <v>41707</v>
      </c>
      <c r="B466" s="123" t="s">
        <v>386</v>
      </c>
      <c r="C466" s="131" t="s">
        <v>73</v>
      </c>
      <c r="D466" s="123" t="s">
        <v>8</v>
      </c>
      <c r="E466" s="225">
        <v>3000</v>
      </c>
      <c r="F466" s="125">
        <v>4.5734705171223116</v>
      </c>
      <c r="G466" s="125">
        <v>5.7261175090930747</v>
      </c>
      <c r="H466" s="135">
        <v>523.91520000000003</v>
      </c>
      <c r="I466" s="123" t="s">
        <v>21</v>
      </c>
      <c r="J466" s="127" t="s">
        <v>1710</v>
      </c>
      <c r="K466" s="237" t="s">
        <v>645</v>
      </c>
      <c r="L466" s="136" t="s">
        <v>14</v>
      </c>
      <c r="M466" s="122" t="s">
        <v>1713</v>
      </c>
      <c r="N466" s="130">
        <v>0.79870357355741306</v>
      </c>
    </row>
    <row r="467" spans="1:14" x14ac:dyDescent="0.2">
      <c r="A467" s="365">
        <v>41708</v>
      </c>
      <c r="B467" s="123" t="s">
        <v>609</v>
      </c>
      <c r="C467" s="131" t="s">
        <v>72</v>
      </c>
      <c r="D467" s="123" t="s">
        <v>15</v>
      </c>
      <c r="E467" s="225">
        <v>3000</v>
      </c>
      <c r="F467" s="125">
        <v>4.5734705171223116</v>
      </c>
      <c r="G467" s="125">
        <v>5.7261175090930747</v>
      </c>
      <c r="H467" s="135">
        <v>523.91520000000003</v>
      </c>
      <c r="I467" s="123" t="s">
        <v>24</v>
      </c>
      <c r="J467" s="127" t="s">
        <v>1710</v>
      </c>
      <c r="K467" s="237" t="s">
        <v>643</v>
      </c>
      <c r="L467" s="136" t="s">
        <v>14</v>
      </c>
      <c r="M467" s="122" t="s">
        <v>1713</v>
      </c>
      <c r="N467" s="130">
        <v>0.79870357355741306</v>
      </c>
    </row>
    <row r="468" spans="1:14" x14ac:dyDescent="0.2">
      <c r="A468" s="365">
        <v>41708</v>
      </c>
      <c r="B468" s="123" t="s">
        <v>224</v>
      </c>
      <c r="C468" s="131" t="s">
        <v>18</v>
      </c>
      <c r="D468" s="123" t="s">
        <v>15</v>
      </c>
      <c r="E468" s="225">
        <v>600</v>
      </c>
      <c r="F468" s="125">
        <v>0.91469410342446233</v>
      </c>
      <c r="G468" s="125">
        <v>1.1452235018186148</v>
      </c>
      <c r="H468" s="135">
        <v>523.91520000000003</v>
      </c>
      <c r="I468" s="123" t="s">
        <v>24</v>
      </c>
      <c r="J468" s="127" t="s">
        <v>1710</v>
      </c>
      <c r="K468" s="237" t="s">
        <v>643</v>
      </c>
      <c r="L468" s="136" t="s">
        <v>14</v>
      </c>
      <c r="M468" s="122" t="s">
        <v>1713</v>
      </c>
      <c r="N468" s="130">
        <v>0.79870357355741317</v>
      </c>
    </row>
    <row r="469" spans="1:14" x14ac:dyDescent="0.2">
      <c r="A469" s="365">
        <v>41708</v>
      </c>
      <c r="B469" s="123" t="s">
        <v>608</v>
      </c>
      <c r="C469" s="131" t="s">
        <v>72</v>
      </c>
      <c r="D469" s="123" t="s">
        <v>8</v>
      </c>
      <c r="E469" s="225">
        <v>5000</v>
      </c>
      <c r="F469" s="125">
        <v>7.6224508618705187</v>
      </c>
      <c r="G469" s="125">
        <v>9.5435291818217909</v>
      </c>
      <c r="H469" s="135">
        <v>523.91520000000003</v>
      </c>
      <c r="I469" s="123" t="s">
        <v>21</v>
      </c>
      <c r="J469" s="127" t="s">
        <v>1710</v>
      </c>
      <c r="K469" s="237" t="s">
        <v>645</v>
      </c>
      <c r="L469" s="136" t="s">
        <v>14</v>
      </c>
      <c r="M469" s="122" t="s">
        <v>1713</v>
      </c>
      <c r="N469" s="130">
        <v>0.79870357355741306</v>
      </c>
    </row>
    <row r="470" spans="1:14" x14ac:dyDescent="0.2">
      <c r="A470" s="365">
        <v>41708</v>
      </c>
      <c r="B470" s="123" t="s">
        <v>224</v>
      </c>
      <c r="C470" s="131" t="s">
        <v>18</v>
      </c>
      <c r="D470" s="123" t="s">
        <v>8</v>
      </c>
      <c r="E470" s="225">
        <v>2000</v>
      </c>
      <c r="F470" s="125">
        <v>3.0489803447482076</v>
      </c>
      <c r="G470" s="125">
        <v>3.8174116727287162</v>
      </c>
      <c r="H470" s="135">
        <v>523.91520000000003</v>
      </c>
      <c r="I470" s="123" t="s">
        <v>21</v>
      </c>
      <c r="J470" s="127" t="s">
        <v>1710</v>
      </c>
      <c r="K470" s="237" t="s">
        <v>645</v>
      </c>
      <c r="L470" s="136" t="s">
        <v>14</v>
      </c>
      <c r="M470" s="122" t="s">
        <v>1713</v>
      </c>
      <c r="N470" s="130">
        <v>0.79870357355741306</v>
      </c>
    </row>
    <row r="471" spans="1:14" x14ac:dyDescent="0.2">
      <c r="A471" s="365">
        <v>41708</v>
      </c>
      <c r="B471" s="123" t="s">
        <v>609</v>
      </c>
      <c r="C471" s="131" t="s">
        <v>72</v>
      </c>
      <c r="D471" s="123" t="s">
        <v>8</v>
      </c>
      <c r="E471" s="225">
        <v>3000</v>
      </c>
      <c r="F471" s="125">
        <v>4.5734705171223116</v>
      </c>
      <c r="G471" s="125">
        <v>5.7261175090930747</v>
      </c>
      <c r="H471" s="135">
        <v>523.91520000000003</v>
      </c>
      <c r="I471" s="123" t="s">
        <v>21</v>
      </c>
      <c r="J471" s="127" t="s">
        <v>1710</v>
      </c>
      <c r="K471" s="237" t="s">
        <v>645</v>
      </c>
      <c r="L471" s="136" t="s">
        <v>14</v>
      </c>
      <c r="M471" s="122" t="s">
        <v>1713</v>
      </c>
      <c r="N471" s="130">
        <v>0.79870357355741306</v>
      </c>
    </row>
    <row r="472" spans="1:14" x14ac:dyDescent="0.2">
      <c r="A472" s="365">
        <v>41708</v>
      </c>
      <c r="B472" s="123" t="s">
        <v>386</v>
      </c>
      <c r="C472" s="131" t="s">
        <v>73</v>
      </c>
      <c r="D472" s="123" t="s">
        <v>8</v>
      </c>
      <c r="E472" s="225">
        <v>3000</v>
      </c>
      <c r="F472" s="125">
        <v>4.5734705171223116</v>
      </c>
      <c r="G472" s="125">
        <v>5.7261175090930747</v>
      </c>
      <c r="H472" s="135">
        <v>523.91520000000003</v>
      </c>
      <c r="I472" s="123" t="s">
        <v>21</v>
      </c>
      <c r="J472" s="127" t="s">
        <v>1710</v>
      </c>
      <c r="K472" s="237" t="s">
        <v>645</v>
      </c>
      <c r="L472" s="136" t="s">
        <v>14</v>
      </c>
      <c r="M472" s="122" t="s">
        <v>1713</v>
      </c>
      <c r="N472" s="130">
        <v>0.79870357355741306</v>
      </c>
    </row>
    <row r="473" spans="1:14" x14ac:dyDescent="0.2">
      <c r="A473" s="365">
        <v>41708</v>
      </c>
      <c r="B473" s="123" t="s">
        <v>658</v>
      </c>
      <c r="C473" s="131" t="s">
        <v>18</v>
      </c>
      <c r="D473" s="123" t="s">
        <v>8</v>
      </c>
      <c r="E473" s="225">
        <v>5000</v>
      </c>
      <c r="F473" s="125">
        <v>7.6224508618705187</v>
      </c>
      <c r="G473" s="125">
        <v>9.5435291818217909</v>
      </c>
      <c r="H473" s="135">
        <v>523.91520000000003</v>
      </c>
      <c r="I473" s="123" t="s">
        <v>352</v>
      </c>
      <c r="J473" s="127" t="s">
        <v>1710</v>
      </c>
      <c r="K473" s="237" t="s">
        <v>659</v>
      </c>
      <c r="L473" s="136" t="s">
        <v>14</v>
      </c>
      <c r="M473" s="122" t="s">
        <v>1713</v>
      </c>
      <c r="N473" s="130">
        <v>0.79870357355741306</v>
      </c>
    </row>
    <row r="474" spans="1:14" x14ac:dyDescent="0.2">
      <c r="A474" s="365">
        <v>41708</v>
      </c>
      <c r="B474" s="123" t="s">
        <v>226</v>
      </c>
      <c r="C474" s="131" t="s">
        <v>72</v>
      </c>
      <c r="D474" s="123" t="s">
        <v>8</v>
      </c>
      <c r="E474" s="225">
        <v>5000</v>
      </c>
      <c r="F474" s="125">
        <v>7.6224508618705187</v>
      </c>
      <c r="G474" s="125">
        <v>9.5435291818217909</v>
      </c>
      <c r="H474" s="135">
        <v>523.91520000000003</v>
      </c>
      <c r="I474" s="123" t="s">
        <v>352</v>
      </c>
      <c r="J474" s="127" t="s">
        <v>1710</v>
      </c>
      <c r="K474" s="237" t="s">
        <v>659</v>
      </c>
      <c r="L474" s="136" t="s">
        <v>14</v>
      </c>
      <c r="M474" s="122" t="s">
        <v>1713</v>
      </c>
      <c r="N474" s="130">
        <v>0.79870357355741306</v>
      </c>
    </row>
    <row r="475" spans="1:14" x14ac:dyDescent="0.2">
      <c r="A475" s="365">
        <v>41708</v>
      </c>
      <c r="B475" s="123" t="s">
        <v>224</v>
      </c>
      <c r="C475" s="131" t="s">
        <v>18</v>
      </c>
      <c r="D475" s="123" t="s">
        <v>8</v>
      </c>
      <c r="E475" s="225">
        <v>1200</v>
      </c>
      <c r="F475" s="125">
        <v>1.8293882068489247</v>
      </c>
      <c r="G475" s="125">
        <v>2.2904470036372295</v>
      </c>
      <c r="H475" s="135">
        <v>523.91520000000003</v>
      </c>
      <c r="I475" s="123" t="s">
        <v>352</v>
      </c>
      <c r="J475" s="127" t="s">
        <v>1710</v>
      </c>
      <c r="K475" s="237" t="s">
        <v>659</v>
      </c>
      <c r="L475" s="136" t="s">
        <v>14</v>
      </c>
      <c r="M475" s="122" t="s">
        <v>1713</v>
      </c>
      <c r="N475" s="130">
        <v>0.79870357355741317</v>
      </c>
    </row>
    <row r="476" spans="1:14" x14ac:dyDescent="0.2">
      <c r="A476" s="365">
        <v>41708</v>
      </c>
      <c r="B476" s="123" t="s">
        <v>225</v>
      </c>
      <c r="C476" s="131" t="s">
        <v>72</v>
      </c>
      <c r="D476" s="123" t="s">
        <v>8</v>
      </c>
      <c r="E476" s="225">
        <v>3000</v>
      </c>
      <c r="F476" s="125">
        <v>4.5734705171223116</v>
      </c>
      <c r="G476" s="125">
        <v>5.7261175090930747</v>
      </c>
      <c r="H476" s="135">
        <v>523.91520000000003</v>
      </c>
      <c r="I476" s="123" t="s">
        <v>352</v>
      </c>
      <c r="J476" s="127" t="s">
        <v>1710</v>
      </c>
      <c r="K476" s="237" t="s">
        <v>659</v>
      </c>
      <c r="L476" s="136" t="s">
        <v>14</v>
      </c>
      <c r="M476" s="122" t="s">
        <v>1713</v>
      </c>
      <c r="N476" s="130">
        <v>0.79870357355741306</v>
      </c>
    </row>
    <row r="477" spans="1:14" x14ac:dyDescent="0.2">
      <c r="A477" s="365">
        <v>41708</v>
      </c>
      <c r="B477" s="123" t="s">
        <v>227</v>
      </c>
      <c r="C477" s="131" t="s">
        <v>73</v>
      </c>
      <c r="D477" s="123" t="s">
        <v>8</v>
      </c>
      <c r="E477" s="225">
        <v>5000</v>
      </c>
      <c r="F477" s="125">
        <v>7.6224508618705187</v>
      </c>
      <c r="G477" s="125">
        <v>9.5435291818217909</v>
      </c>
      <c r="H477" s="135">
        <v>523.91520000000003</v>
      </c>
      <c r="I477" s="123" t="s">
        <v>352</v>
      </c>
      <c r="J477" s="127" t="s">
        <v>1710</v>
      </c>
      <c r="K477" s="237" t="s">
        <v>659</v>
      </c>
      <c r="L477" s="136" t="s">
        <v>14</v>
      </c>
      <c r="M477" s="122" t="s">
        <v>1713</v>
      </c>
      <c r="N477" s="130">
        <v>0.79870357355741306</v>
      </c>
    </row>
    <row r="478" spans="1:14" x14ac:dyDescent="0.2">
      <c r="A478" s="365">
        <v>41709</v>
      </c>
      <c r="B478" s="123" t="s">
        <v>609</v>
      </c>
      <c r="C478" s="131" t="s">
        <v>72</v>
      </c>
      <c r="D478" s="123" t="s">
        <v>8</v>
      </c>
      <c r="E478" s="225">
        <v>3000</v>
      </c>
      <c r="F478" s="125">
        <v>4.5734705171223116</v>
      </c>
      <c r="G478" s="125">
        <v>5.7261175090930747</v>
      </c>
      <c r="H478" s="135">
        <v>523.91520000000003</v>
      </c>
      <c r="I478" s="123" t="s">
        <v>21</v>
      </c>
      <c r="J478" s="127" t="s">
        <v>1710</v>
      </c>
      <c r="K478" s="237" t="s">
        <v>645</v>
      </c>
      <c r="L478" s="136" t="s">
        <v>14</v>
      </c>
      <c r="M478" s="122" t="s">
        <v>1713</v>
      </c>
      <c r="N478" s="130">
        <v>0.79870357355741306</v>
      </c>
    </row>
    <row r="479" spans="1:14" x14ac:dyDescent="0.2">
      <c r="A479" s="365">
        <v>41709</v>
      </c>
      <c r="B479" s="123" t="s">
        <v>660</v>
      </c>
      <c r="C479" s="131" t="s">
        <v>18</v>
      </c>
      <c r="D479" s="123" t="s">
        <v>8</v>
      </c>
      <c r="E479" s="225">
        <v>2000</v>
      </c>
      <c r="F479" s="125">
        <v>3.0489803447482076</v>
      </c>
      <c r="G479" s="125">
        <v>3.8174116727287162</v>
      </c>
      <c r="H479" s="135">
        <v>523.91520000000003</v>
      </c>
      <c r="I479" s="123" t="s">
        <v>21</v>
      </c>
      <c r="J479" s="127" t="s">
        <v>1710</v>
      </c>
      <c r="K479" s="237" t="s">
        <v>645</v>
      </c>
      <c r="L479" s="136" t="s">
        <v>14</v>
      </c>
      <c r="M479" s="122" t="s">
        <v>1713</v>
      </c>
      <c r="N479" s="130">
        <v>0.79870357355741306</v>
      </c>
    </row>
    <row r="480" spans="1:14" x14ac:dyDescent="0.2">
      <c r="A480" s="365">
        <v>41709</v>
      </c>
      <c r="B480" s="123" t="s">
        <v>661</v>
      </c>
      <c r="C480" s="131" t="s">
        <v>18</v>
      </c>
      <c r="D480" s="123" t="s">
        <v>8</v>
      </c>
      <c r="E480" s="225">
        <v>5000</v>
      </c>
      <c r="F480" s="125">
        <v>7.6224508618705187</v>
      </c>
      <c r="G480" s="125">
        <v>9.5435291818217909</v>
      </c>
      <c r="H480" s="135">
        <v>523.91520000000003</v>
      </c>
      <c r="I480" s="123" t="s">
        <v>21</v>
      </c>
      <c r="J480" s="127" t="s">
        <v>1710</v>
      </c>
      <c r="K480" s="237" t="s">
        <v>645</v>
      </c>
      <c r="L480" s="136" t="s">
        <v>14</v>
      </c>
      <c r="M480" s="122" t="s">
        <v>1713</v>
      </c>
      <c r="N480" s="130">
        <v>0.79870357355741306</v>
      </c>
    </row>
    <row r="481" spans="1:14" x14ac:dyDescent="0.2">
      <c r="A481" s="365">
        <v>41709</v>
      </c>
      <c r="B481" s="123" t="s">
        <v>224</v>
      </c>
      <c r="C481" s="131" t="s">
        <v>18</v>
      </c>
      <c r="D481" s="123" t="s">
        <v>8</v>
      </c>
      <c r="E481" s="225">
        <v>1000</v>
      </c>
      <c r="F481" s="125">
        <v>1.5244901723741038</v>
      </c>
      <c r="G481" s="125">
        <v>1.9087058363643581</v>
      </c>
      <c r="H481" s="135">
        <v>523.91520000000003</v>
      </c>
      <c r="I481" s="123" t="s">
        <v>21</v>
      </c>
      <c r="J481" s="127" t="s">
        <v>1710</v>
      </c>
      <c r="K481" s="237" t="s">
        <v>645</v>
      </c>
      <c r="L481" s="136" t="s">
        <v>14</v>
      </c>
      <c r="M481" s="122" t="s">
        <v>1713</v>
      </c>
      <c r="N481" s="130">
        <v>0.79870357355741306</v>
      </c>
    </row>
    <row r="482" spans="1:14" x14ac:dyDescent="0.2">
      <c r="A482" s="365">
        <v>41709</v>
      </c>
      <c r="B482" s="123" t="s">
        <v>662</v>
      </c>
      <c r="C482" s="131" t="s">
        <v>18</v>
      </c>
      <c r="D482" s="123" t="s">
        <v>8</v>
      </c>
      <c r="E482" s="225">
        <v>5000</v>
      </c>
      <c r="F482" s="125">
        <v>7.6224508618705187</v>
      </c>
      <c r="G482" s="125">
        <v>9.5435291818217909</v>
      </c>
      <c r="H482" s="135">
        <v>523.91520000000003</v>
      </c>
      <c r="I482" s="123" t="s">
        <v>352</v>
      </c>
      <c r="J482" s="127" t="s">
        <v>1710</v>
      </c>
      <c r="K482" s="237" t="s">
        <v>659</v>
      </c>
      <c r="L482" s="136" t="s">
        <v>14</v>
      </c>
      <c r="M482" s="122" t="s">
        <v>1713</v>
      </c>
      <c r="N482" s="130">
        <v>0.79870357355741306</v>
      </c>
    </row>
    <row r="483" spans="1:14" x14ac:dyDescent="0.2">
      <c r="A483" s="365">
        <v>41709</v>
      </c>
      <c r="B483" s="123" t="s">
        <v>224</v>
      </c>
      <c r="C483" s="131" t="s">
        <v>18</v>
      </c>
      <c r="D483" s="123" t="s">
        <v>8</v>
      </c>
      <c r="E483" s="225">
        <v>700</v>
      </c>
      <c r="F483" s="125">
        <v>1.0671431206618727</v>
      </c>
      <c r="G483" s="125">
        <v>1.3360940854550507</v>
      </c>
      <c r="H483" s="135">
        <v>523.91520000000003</v>
      </c>
      <c r="I483" s="123" t="s">
        <v>352</v>
      </c>
      <c r="J483" s="127" t="s">
        <v>1710</v>
      </c>
      <c r="K483" s="237" t="s">
        <v>659</v>
      </c>
      <c r="L483" s="136" t="s">
        <v>14</v>
      </c>
      <c r="M483" s="122" t="s">
        <v>1713</v>
      </c>
      <c r="N483" s="130">
        <v>0.79870357355741306</v>
      </c>
    </row>
    <row r="484" spans="1:14" x14ac:dyDescent="0.2">
      <c r="A484" s="365">
        <v>41709</v>
      </c>
      <c r="B484" s="123" t="s">
        <v>225</v>
      </c>
      <c r="C484" s="131" t="s">
        <v>72</v>
      </c>
      <c r="D484" s="123" t="s">
        <v>8</v>
      </c>
      <c r="E484" s="225">
        <v>3000</v>
      </c>
      <c r="F484" s="125">
        <v>4.5734705171223116</v>
      </c>
      <c r="G484" s="125">
        <v>5.7261175090930747</v>
      </c>
      <c r="H484" s="135">
        <v>523.91520000000003</v>
      </c>
      <c r="I484" s="123" t="s">
        <v>352</v>
      </c>
      <c r="J484" s="127" t="s">
        <v>1710</v>
      </c>
      <c r="K484" s="237" t="s">
        <v>659</v>
      </c>
      <c r="L484" s="136" t="s">
        <v>14</v>
      </c>
      <c r="M484" s="122" t="s">
        <v>1713</v>
      </c>
      <c r="N484" s="130">
        <v>0.79870357355741306</v>
      </c>
    </row>
    <row r="485" spans="1:14" x14ac:dyDescent="0.2">
      <c r="A485" s="365">
        <v>41709</v>
      </c>
      <c r="B485" s="123" t="s">
        <v>586</v>
      </c>
      <c r="C485" s="131" t="s">
        <v>18</v>
      </c>
      <c r="D485" s="123" t="s">
        <v>11</v>
      </c>
      <c r="E485" s="225">
        <v>1200</v>
      </c>
      <c r="F485" s="125">
        <v>1.8293882068489247</v>
      </c>
      <c r="G485" s="125">
        <v>2.2904470036372295</v>
      </c>
      <c r="H485" s="135">
        <v>523.91520000000003</v>
      </c>
      <c r="I485" s="123" t="s">
        <v>23</v>
      </c>
      <c r="J485" s="127" t="s">
        <v>1710</v>
      </c>
      <c r="K485" s="237" t="s">
        <v>663</v>
      </c>
      <c r="L485" s="136" t="s">
        <v>14</v>
      </c>
      <c r="M485" s="122" t="s">
        <v>1713</v>
      </c>
      <c r="N485" s="130">
        <v>0.79870357355741317</v>
      </c>
    </row>
    <row r="486" spans="1:14" x14ac:dyDescent="0.2">
      <c r="A486" s="365">
        <v>41709</v>
      </c>
      <c r="B486" s="123" t="s">
        <v>579</v>
      </c>
      <c r="C486" s="131" t="s">
        <v>18</v>
      </c>
      <c r="D486" s="123" t="s">
        <v>8</v>
      </c>
      <c r="E486" s="225">
        <v>9000</v>
      </c>
      <c r="F486" s="125">
        <v>13.720411551366935</v>
      </c>
      <c r="G486" s="125">
        <v>17.178352527279223</v>
      </c>
      <c r="H486" s="135">
        <v>523.91520000000003</v>
      </c>
      <c r="I486" s="123" t="s">
        <v>358</v>
      </c>
      <c r="J486" s="127" t="s">
        <v>1710</v>
      </c>
      <c r="K486" s="237" t="s">
        <v>664</v>
      </c>
      <c r="L486" s="136" t="s">
        <v>14</v>
      </c>
      <c r="M486" s="122" t="s">
        <v>1713</v>
      </c>
      <c r="N486" s="130">
        <v>0.79870357355741317</v>
      </c>
    </row>
    <row r="487" spans="1:14" x14ac:dyDescent="0.2">
      <c r="A487" s="365">
        <v>41709</v>
      </c>
      <c r="B487" s="123" t="s">
        <v>665</v>
      </c>
      <c r="C487" s="131" t="s">
        <v>18</v>
      </c>
      <c r="D487" s="123" t="s">
        <v>15</v>
      </c>
      <c r="E487" s="225">
        <v>1600</v>
      </c>
      <c r="F487" s="125">
        <v>2.4391842757985662</v>
      </c>
      <c r="G487" s="125">
        <v>3.0539293381829729</v>
      </c>
      <c r="H487" s="135">
        <v>523.91520000000003</v>
      </c>
      <c r="I487" s="123" t="s">
        <v>24</v>
      </c>
      <c r="J487" s="127" t="s">
        <v>1710</v>
      </c>
      <c r="K487" s="237" t="s">
        <v>666</v>
      </c>
      <c r="L487" s="136" t="s">
        <v>14</v>
      </c>
      <c r="M487" s="122" t="s">
        <v>1713</v>
      </c>
      <c r="N487" s="130">
        <v>0.79870357355741317</v>
      </c>
    </row>
    <row r="488" spans="1:14" x14ac:dyDescent="0.2">
      <c r="A488" s="365">
        <v>41709</v>
      </c>
      <c r="B488" s="123" t="s">
        <v>667</v>
      </c>
      <c r="C488" s="131" t="s">
        <v>18</v>
      </c>
      <c r="D488" s="123" t="s">
        <v>11</v>
      </c>
      <c r="E488" s="225">
        <v>5000</v>
      </c>
      <c r="F488" s="125">
        <v>7.6224508618705187</v>
      </c>
      <c r="G488" s="125">
        <v>9.5435291818217909</v>
      </c>
      <c r="H488" s="135">
        <v>523.91520000000003</v>
      </c>
      <c r="I488" s="123" t="s">
        <v>23</v>
      </c>
      <c r="J488" s="127" t="s">
        <v>1710</v>
      </c>
      <c r="K488" s="237" t="s">
        <v>668</v>
      </c>
      <c r="L488" s="136" t="s">
        <v>14</v>
      </c>
      <c r="M488" s="122" t="s">
        <v>1713</v>
      </c>
      <c r="N488" s="130">
        <v>0.79870357355741306</v>
      </c>
    </row>
    <row r="489" spans="1:14" x14ac:dyDescent="0.2">
      <c r="A489" s="365">
        <v>41709</v>
      </c>
      <c r="B489" s="123" t="s">
        <v>608</v>
      </c>
      <c r="C489" s="131" t="s">
        <v>72</v>
      </c>
      <c r="D489" s="123" t="s">
        <v>11</v>
      </c>
      <c r="E489" s="225">
        <v>6000</v>
      </c>
      <c r="F489" s="125">
        <v>9.1469410342446231</v>
      </c>
      <c r="G489" s="125">
        <v>11.452235018186149</v>
      </c>
      <c r="H489" s="135">
        <v>523.91520000000003</v>
      </c>
      <c r="I489" s="123" t="s">
        <v>23</v>
      </c>
      <c r="J489" s="127" t="s">
        <v>1710</v>
      </c>
      <c r="K489" s="237" t="s">
        <v>668</v>
      </c>
      <c r="L489" s="136" t="s">
        <v>14</v>
      </c>
      <c r="M489" s="122" t="s">
        <v>1713</v>
      </c>
      <c r="N489" s="130">
        <v>0.79870357355741306</v>
      </c>
    </row>
    <row r="490" spans="1:14" x14ac:dyDescent="0.2">
      <c r="A490" s="365">
        <v>41709</v>
      </c>
      <c r="B490" s="123" t="s">
        <v>669</v>
      </c>
      <c r="C490" s="131" t="s">
        <v>18</v>
      </c>
      <c r="D490" s="123" t="s">
        <v>11</v>
      </c>
      <c r="E490" s="225">
        <v>500</v>
      </c>
      <c r="F490" s="125">
        <v>0.76224508618705189</v>
      </c>
      <c r="G490" s="125">
        <v>0.95435291818217904</v>
      </c>
      <c r="H490" s="135">
        <v>523.91520000000003</v>
      </c>
      <c r="I490" s="123" t="s">
        <v>23</v>
      </c>
      <c r="J490" s="127" t="s">
        <v>1710</v>
      </c>
      <c r="K490" s="237" t="s">
        <v>668</v>
      </c>
      <c r="L490" s="136" t="s">
        <v>14</v>
      </c>
      <c r="M490" s="122" t="s">
        <v>1713</v>
      </c>
      <c r="N490" s="130">
        <v>0.79870357355741306</v>
      </c>
    </row>
    <row r="491" spans="1:14" x14ac:dyDescent="0.2">
      <c r="A491" s="365">
        <v>41709</v>
      </c>
      <c r="B491" s="123" t="s">
        <v>224</v>
      </c>
      <c r="C491" s="131" t="s">
        <v>18</v>
      </c>
      <c r="D491" s="123" t="s">
        <v>11</v>
      </c>
      <c r="E491" s="225">
        <v>1000</v>
      </c>
      <c r="F491" s="125">
        <v>1.5244901723741038</v>
      </c>
      <c r="G491" s="125">
        <v>1.9087058363643581</v>
      </c>
      <c r="H491" s="135">
        <v>523.91520000000003</v>
      </c>
      <c r="I491" s="123" t="s">
        <v>23</v>
      </c>
      <c r="J491" s="127" t="s">
        <v>1710</v>
      </c>
      <c r="K491" s="237" t="s">
        <v>668</v>
      </c>
      <c r="L491" s="136" t="s">
        <v>14</v>
      </c>
      <c r="M491" s="122" t="s">
        <v>1713</v>
      </c>
      <c r="N491" s="130">
        <v>0.79870357355741306</v>
      </c>
    </row>
    <row r="492" spans="1:14" x14ac:dyDescent="0.2">
      <c r="A492" s="365">
        <v>41709</v>
      </c>
      <c r="B492" s="123" t="s">
        <v>609</v>
      </c>
      <c r="C492" s="131" t="s">
        <v>72</v>
      </c>
      <c r="D492" s="123" t="s">
        <v>11</v>
      </c>
      <c r="E492" s="225">
        <v>3000</v>
      </c>
      <c r="F492" s="125">
        <v>4.5734705171223116</v>
      </c>
      <c r="G492" s="125">
        <v>5.7261175090930747</v>
      </c>
      <c r="H492" s="135">
        <v>523.91520000000003</v>
      </c>
      <c r="I492" s="123" t="s">
        <v>23</v>
      </c>
      <c r="J492" s="127" t="s">
        <v>1710</v>
      </c>
      <c r="K492" s="237" t="s">
        <v>668</v>
      </c>
      <c r="L492" s="136" t="s">
        <v>14</v>
      </c>
      <c r="M492" s="122" t="s">
        <v>1713</v>
      </c>
      <c r="N492" s="130">
        <v>0.79870357355741306</v>
      </c>
    </row>
    <row r="493" spans="1:14" x14ac:dyDescent="0.2">
      <c r="A493" s="365">
        <v>41709</v>
      </c>
      <c r="B493" s="123" t="s">
        <v>670</v>
      </c>
      <c r="C493" s="131" t="s">
        <v>18</v>
      </c>
      <c r="D493" s="123" t="s">
        <v>8</v>
      </c>
      <c r="E493" s="225">
        <v>2000</v>
      </c>
      <c r="F493" s="125">
        <v>3.0489803447482076</v>
      </c>
      <c r="G493" s="125">
        <v>3.8174116727287162</v>
      </c>
      <c r="H493" s="135">
        <v>523.91520000000003</v>
      </c>
      <c r="I493" s="123" t="s">
        <v>358</v>
      </c>
      <c r="J493" s="127" t="s">
        <v>1710</v>
      </c>
      <c r="K493" s="237" t="s">
        <v>671</v>
      </c>
      <c r="L493" s="136" t="s">
        <v>14</v>
      </c>
      <c r="M493" s="122" t="s">
        <v>1713</v>
      </c>
      <c r="N493" s="130">
        <v>0.79870357355741306</v>
      </c>
    </row>
    <row r="494" spans="1:14" x14ac:dyDescent="0.2">
      <c r="A494" s="365">
        <v>41709</v>
      </c>
      <c r="B494" s="123" t="s">
        <v>672</v>
      </c>
      <c r="C494" s="131" t="s">
        <v>73</v>
      </c>
      <c r="D494" s="123" t="s">
        <v>8</v>
      </c>
      <c r="E494" s="225">
        <v>3000</v>
      </c>
      <c r="F494" s="125">
        <v>4.5734705171223116</v>
      </c>
      <c r="G494" s="125">
        <v>5.7261175090930747</v>
      </c>
      <c r="H494" s="135">
        <v>523.91520000000003</v>
      </c>
      <c r="I494" s="123" t="s">
        <v>358</v>
      </c>
      <c r="J494" s="127" t="s">
        <v>1710</v>
      </c>
      <c r="K494" s="237" t="s">
        <v>671</v>
      </c>
      <c r="L494" s="136" t="s">
        <v>14</v>
      </c>
      <c r="M494" s="122" t="s">
        <v>1713</v>
      </c>
      <c r="N494" s="130">
        <v>0.79870357355741306</v>
      </c>
    </row>
    <row r="495" spans="1:14" x14ac:dyDescent="0.2">
      <c r="A495" s="365">
        <v>41709</v>
      </c>
      <c r="B495" s="123" t="s">
        <v>281</v>
      </c>
      <c r="C495" s="131" t="s">
        <v>18</v>
      </c>
      <c r="D495" s="123" t="s">
        <v>8</v>
      </c>
      <c r="E495" s="225">
        <v>1000</v>
      </c>
      <c r="F495" s="125">
        <v>1.5244901723741038</v>
      </c>
      <c r="G495" s="125">
        <v>1.9087058363643581</v>
      </c>
      <c r="H495" s="135">
        <v>523.91520000000003</v>
      </c>
      <c r="I495" s="123" t="s">
        <v>352</v>
      </c>
      <c r="J495" s="127" t="s">
        <v>1710</v>
      </c>
      <c r="K495" s="237" t="s">
        <v>673</v>
      </c>
      <c r="L495" s="136" t="s">
        <v>14</v>
      </c>
      <c r="M495" s="122" t="s">
        <v>1713</v>
      </c>
      <c r="N495" s="130">
        <v>0.79870357355741306</v>
      </c>
    </row>
    <row r="496" spans="1:14" x14ac:dyDescent="0.2">
      <c r="A496" s="365">
        <v>41709</v>
      </c>
      <c r="B496" s="123" t="s">
        <v>225</v>
      </c>
      <c r="C496" s="131" t="s">
        <v>72</v>
      </c>
      <c r="D496" s="123" t="s">
        <v>8</v>
      </c>
      <c r="E496" s="225">
        <v>3000</v>
      </c>
      <c r="F496" s="125">
        <v>4.5734705171223116</v>
      </c>
      <c r="G496" s="125">
        <v>5.7261175090930747</v>
      </c>
      <c r="H496" s="135">
        <v>523.91520000000003</v>
      </c>
      <c r="I496" s="123" t="s">
        <v>352</v>
      </c>
      <c r="J496" s="127" t="s">
        <v>1710</v>
      </c>
      <c r="K496" s="237" t="s">
        <v>673</v>
      </c>
      <c r="L496" s="136" t="s">
        <v>14</v>
      </c>
      <c r="M496" s="122" t="s">
        <v>1713</v>
      </c>
      <c r="N496" s="130">
        <v>0.79870357355741306</v>
      </c>
    </row>
    <row r="497" spans="1:14" x14ac:dyDescent="0.2">
      <c r="A497" s="365">
        <v>41710</v>
      </c>
      <c r="B497" s="123" t="s">
        <v>674</v>
      </c>
      <c r="C497" s="131" t="s">
        <v>72</v>
      </c>
      <c r="D497" s="123" t="s">
        <v>8</v>
      </c>
      <c r="E497" s="225">
        <v>6000</v>
      </c>
      <c r="F497" s="125">
        <v>9.1469410342446231</v>
      </c>
      <c r="G497" s="125">
        <v>11.452235018186149</v>
      </c>
      <c r="H497" s="135">
        <v>523.91520000000003</v>
      </c>
      <c r="I497" s="123" t="s">
        <v>352</v>
      </c>
      <c r="J497" s="127" t="s">
        <v>1710</v>
      </c>
      <c r="K497" s="237" t="s">
        <v>673</v>
      </c>
      <c r="L497" s="136" t="s">
        <v>14</v>
      </c>
      <c r="M497" s="122" t="s">
        <v>1713</v>
      </c>
      <c r="N497" s="130">
        <v>0.79870357355741306</v>
      </c>
    </row>
    <row r="498" spans="1:14" x14ac:dyDescent="0.2">
      <c r="A498" s="365">
        <v>41710</v>
      </c>
      <c r="B498" s="123" t="s">
        <v>675</v>
      </c>
      <c r="C498" s="131" t="s">
        <v>18</v>
      </c>
      <c r="D498" s="123" t="s">
        <v>11</v>
      </c>
      <c r="E498" s="225">
        <v>5000</v>
      </c>
      <c r="F498" s="125">
        <v>7.6224508618705187</v>
      </c>
      <c r="G498" s="125">
        <v>9.5435291818217909</v>
      </c>
      <c r="H498" s="135">
        <v>523.91520000000003</v>
      </c>
      <c r="I498" s="123" t="s">
        <v>23</v>
      </c>
      <c r="J498" s="127" t="s">
        <v>1710</v>
      </c>
      <c r="K498" s="237" t="s">
        <v>668</v>
      </c>
      <c r="L498" s="136" t="s">
        <v>14</v>
      </c>
      <c r="M498" s="122" t="s">
        <v>1713</v>
      </c>
      <c r="N498" s="130">
        <v>0.79870357355741306</v>
      </c>
    </row>
    <row r="499" spans="1:14" x14ac:dyDescent="0.2">
      <c r="A499" s="365">
        <v>41710</v>
      </c>
      <c r="B499" s="123" t="s">
        <v>676</v>
      </c>
      <c r="C499" s="131" t="s">
        <v>18</v>
      </c>
      <c r="D499" s="123" t="s">
        <v>11</v>
      </c>
      <c r="E499" s="225">
        <v>500</v>
      </c>
      <c r="F499" s="125">
        <v>0.76224508618705189</v>
      </c>
      <c r="G499" s="125">
        <v>0.95435291818217904</v>
      </c>
      <c r="H499" s="135">
        <v>523.91520000000003</v>
      </c>
      <c r="I499" s="123" t="s">
        <v>23</v>
      </c>
      <c r="J499" s="127" t="s">
        <v>1710</v>
      </c>
      <c r="K499" s="237" t="s">
        <v>668</v>
      </c>
      <c r="L499" s="136" t="s">
        <v>14</v>
      </c>
      <c r="M499" s="122" t="s">
        <v>1713</v>
      </c>
      <c r="N499" s="130">
        <v>0.79870357355741306</v>
      </c>
    </row>
    <row r="500" spans="1:14" x14ac:dyDescent="0.2">
      <c r="A500" s="365">
        <v>41710</v>
      </c>
      <c r="B500" s="123" t="s">
        <v>609</v>
      </c>
      <c r="C500" s="131" t="s">
        <v>72</v>
      </c>
      <c r="D500" s="123" t="s">
        <v>11</v>
      </c>
      <c r="E500" s="225">
        <v>3000</v>
      </c>
      <c r="F500" s="125">
        <v>4.5734705171223116</v>
      </c>
      <c r="G500" s="125">
        <v>5.7261175090930747</v>
      </c>
      <c r="H500" s="135">
        <v>523.91520000000003</v>
      </c>
      <c r="I500" s="123" t="s">
        <v>23</v>
      </c>
      <c r="J500" s="127" t="s">
        <v>1710</v>
      </c>
      <c r="K500" s="237" t="s">
        <v>668</v>
      </c>
      <c r="L500" s="136" t="s">
        <v>14</v>
      </c>
      <c r="M500" s="122" t="s">
        <v>1713</v>
      </c>
      <c r="N500" s="130">
        <v>0.79870357355741306</v>
      </c>
    </row>
    <row r="501" spans="1:14" x14ac:dyDescent="0.2">
      <c r="A501" s="365">
        <v>41710</v>
      </c>
      <c r="B501" s="123" t="s">
        <v>677</v>
      </c>
      <c r="C501" s="131" t="s">
        <v>18</v>
      </c>
      <c r="D501" s="123" t="s">
        <v>8</v>
      </c>
      <c r="E501" s="225">
        <v>1900</v>
      </c>
      <c r="F501" s="125">
        <v>2.8965313275107971</v>
      </c>
      <c r="G501" s="125">
        <v>3.6265410890922802</v>
      </c>
      <c r="H501" s="135">
        <v>523.91520000000003</v>
      </c>
      <c r="I501" s="123" t="s">
        <v>12</v>
      </c>
      <c r="J501" s="127" t="s">
        <v>1710</v>
      </c>
      <c r="K501" s="237" t="s">
        <v>678</v>
      </c>
      <c r="L501" s="136" t="s">
        <v>14</v>
      </c>
      <c r="M501" s="122" t="s">
        <v>1713</v>
      </c>
      <c r="N501" s="130">
        <v>0.79870357355741306</v>
      </c>
    </row>
    <row r="502" spans="1:14" x14ac:dyDescent="0.2">
      <c r="A502" s="365">
        <v>41710</v>
      </c>
      <c r="B502" s="123" t="s">
        <v>597</v>
      </c>
      <c r="C502" s="131" t="s">
        <v>73</v>
      </c>
      <c r="D502" s="123" t="s">
        <v>8</v>
      </c>
      <c r="E502" s="225">
        <v>2000</v>
      </c>
      <c r="F502" s="125">
        <v>3.0489803447482076</v>
      </c>
      <c r="G502" s="125">
        <v>3.8174116727287162</v>
      </c>
      <c r="H502" s="135">
        <v>523.91520000000003</v>
      </c>
      <c r="I502" s="123" t="s">
        <v>12</v>
      </c>
      <c r="J502" s="127" t="s">
        <v>1710</v>
      </c>
      <c r="K502" s="237" t="s">
        <v>678</v>
      </c>
      <c r="L502" s="136" t="s">
        <v>14</v>
      </c>
      <c r="M502" s="122" t="s">
        <v>1713</v>
      </c>
      <c r="N502" s="130">
        <v>0.79870357355741306</v>
      </c>
    </row>
    <row r="503" spans="1:14" x14ac:dyDescent="0.2">
      <c r="A503" s="365">
        <v>41710</v>
      </c>
      <c r="B503" s="123" t="s">
        <v>579</v>
      </c>
      <c r="C503" s="131" t="s">
        <v>18</v>
      </c>
      <c r="D503" s="123" t="s">
        <v>8</v>
      </c>
      <c r="E503" s="225">
        <v>9000</v>
      </c>
      <c r="F503" s="125">
        <v>13.720411551366935</v>
      </c>
      <c r="G503" s="125">
        <v>17.178352527279223</v>
      </c>
      <c r="H503" s="135">
        <v>523.91520000000003</v>
      </c>
      <c r="I503" s="123" t="s">
        <v>358</v>
      </c>
      <c r="J503" s="127" t="s">
        <v>1710</v>
      </c>
      <c r="K503" s="237" t="s">
        <v>679</v>
      </c>
      <c r="L503" s="136" t="s">
        <v>14</v>
      </c>
      <c r="M503" s="122" t="s">
        <v>1713</v>
      </c>
      <c r="N503" s="130">
        <v>0.79870357355741317</v>
      </c>
    </row>
    <row r="504" spans="1:14" x14ac:dyDescent="0.2">
      <c r="A504" s="365">
        <v>41710</v>
      </c>
      <c r="B504" s="123" t="s">
        <v>680</v>
      </c>
      <c r="C504" s="131" t="s">
        <v>18</v>
      </c>
      <c r="D504" s="123" t="s">
        <v>8</v>
      </c>
      <c r="E504" s="225">
        <v>2900</v>
      </c>
      <c r="F504" s="125">
        <v>4.4210214998849011</v>
      </c>
      <c r="G504" s="125">
        <v>5.5352469254566383</v>
      </c>
      <c r="H504" s="135">
        <v>523.91520000000003</v>
      </c>
      <c r="I504" s="123" t="s">
        <v>21</v>
      </c>
      <c r="J504" s="127" t="s">
        <v>1710</v>
      </c>
      <c r="K504" s="237" t="s">
        <v>681</v>
      </c>
      <c r="L504" s="136" t="s">
        <v>14</v>
      </c>
      <c r="M504" s="122" t="s">
        <v>1713</v>
      </c>
      <c r="N504" s="130">
        <v>0.79870357355741317</v>
      </c>
    </row>
    <row r="505" spans="1:14" x14ac:dyDescent="0.2">
      <c r="A505" s="365">
        <v>41710</v>
      </c>
      <c r="B505" s="123" t="s">
        <v>227</v>
      </c>
      <c r="C505" s="131" t="s">
        <v>73</v>
      </c>
      <c r="D505" s="123" t="s">
        <v>8</v>
      </c>
      <c r="E505" s="225">
        <v>2000</v>
      </c>
      <c r="F505" s="125">
        <v>3.0489803447482076</v>
      </c>
      <c r="G505" s="125">
        <v>3.8174116727287162</v>
      </c>
      <c r="H505" s="135">
        <v>523.91520000000003</v>
      </c>
      <c r="I505" s="123" t="s">
        <v>21</v>
      </c>
      <c r="J505" s="127" t="s">
        <v>1710</v>
      </c>
      <c r="K505" s="237" t="s">
        <v>681</v>
      </c>
      <c r="L505" s="136" t="s">
        <v>14</v>
      </c>
      <c r="M505" s="122" t="s">
        <v>1713</v>
      </c>
      <c r="N505" s="130">
        <v>0.79870357355741306</v>
      </c>
    </row>
    <row r="506" spans="1:14" x14ac:dyDescent="0.2">
      <c r="A506" s="365">
        <v>41710</v>
      </c>
      <c r="B506" s="123" t="s">
        <v>682</v>
      </c>
      <c r="C506" s="131" t="s">
        <v>18</v>
      </c>
      <c r="D506" s="123" t="s">
        <v>8</v>
      </c>
      <c r="E506" s="225">
        <v>2300</v>
      </c>
      <c r="F506" s="125">
        <v>3.5063273964604389</v>
      </c>
      <c r="G506" s="125">
        <v>4.3900234236380236</v>
      </c>
      <c r="H506" s="135">
        <v>523.91520000000003</v>
      </c>
      <c r="I506" s="123" t="s">
        <v>358</v>
      </c>
      <c r="J506" s="127" t="s">
        <v>1710</v>
      </c>
      <c r="K506" s="237" t="s">
        <v>683</v>
      </c>
      <c r="L506" s="136" t="s">
        <v>14</v>
      </c>
      <c r="M506" s="122" t="s">
        <v>1713</v>
      </c>
      <c r="N506" s="130">
        <v>0.79870357355741317</v>
      </c>
    </row>
    <row r="507" spans="1:14" x14ac:dyDescent="0.2">
      <c r="A507" s="365">
        <v>41710</v>
      </c>
      <c r="B507" s="123" t="s">
        <v>684</v>
      </c>
      <c r="C507" s="131" t="s">
        <v>18</v>
      </c>
      <c r="D507" s="123" t="s">
        <v>8</v>
      </c>
      <c r="E507" s="225">
        <v>2800</v>
      </c>
      <c r="F507" s="125">
        <v>4.2685724826474907</v>
      </c>
      <c r="G507" s="125">
        <v>5.3443763418202028</v>
      </c>
      <c r="H507" s="135">
        <v>523.91520000000003</v>
      </c>
      <c r="I507" s="123" t="s">
        <v>12</v>
      </c>
      <c r="J507" s="127" t="s">
        <v>1710</v>
      </c>
      <c r="K507" s="237" t="s">
        <v>685</v>
      </c>
      <c r="L507" s="136" t="s">
        <v>14</v>
      </c>
      <c r="M507" s="122" t="s">
        <v>1713</v>
      </c>
      <c r="N507" s="130">
        <v>0.79870357355741306</v>
      </c>
    </row>
    <row r="508" spans="1:14" x14ac:dyDescent="0.2">
      <c r="A508" s="365">
        <v>41710</v>
      </c>
      <c r="B508" s="123" t="s">
        <v>686</v>
      </c>
      <c r="C508" s="131" t="s">
        <v>73</v>
      </c>
      <c r="D508" s="123" t="s">
        <v>8</v>
      </c>
      <c r="E508" s="225">
        <v>2000</v>
      </c>
      <c r="F508" s="125">
        <v>3.0489803447482076</v>
      </c>
      <c r="G508" s="125">
        <v>3.8174116727287162</v>
      </c>
      <c r="H508" s="135">
        <v>523.91520000000003</v>
      </c>
      <c r="I508" s="123" t="s">
        <v>12</v>
      </c>
      <c r="J508" s="127" t="s">
        <v>1710</v>
      </c>
      <c r="K508" s="237" t="s">
        <v>685</v>
      </c>
      <c r="L508" s="136" t="s">
        <v>14</v>
      </c>
      <c r="M508" s="122" t="s">
        <v>1713</v>
      </c>
      <c r="N508" s="130">
        <v>0.79870357355741306</v>
      </c>
    </row>
    <row r="509" spans="1:14" x14ac:dyDescent="0.2">
      <c r="A509" s="365">
        <v>41711</v>
      </c>
      <c r="B509" s="123" t="s">
        <v>687</v>
      </c>
      <c r="C509" s="131" t="s">
        <v>18</v>
      </c>
      <c r="D509" s="123" t="s">
        <v>10</v>
      </c>
      <c r="E509" s="225">
        <v>2000</v>
      </c>
      <c r="F509" s="125">
        <v>3.0489803447482076</v>
      </c>
      <c r="G509" s="125">
        <v>3.8174116727287162</v>
      </c>
      <c r="H509" s="135">
        <v>523.91520000000003</v>
      </c>
      <c r="I509" s="123" t="s">
        <v>74</v>
      </c>
      <c r="J509" s="127" t="s">
        <v>1710</v>
      </c>
      <c r="K509" s="237" t="s">
        <v>688</v>
      </c>
      <c r="L509" s="136" t="s">
        <v>14</v>
      </c>
      <c r="M509" s="122" t="s">
        <v>1713</v>
      </c>
      <c r="N509" s="130">
        <v>0.79870357355741306</v>
      </c>
    </row>
    <row r="510" spans="1:14" x14ac:dyDescent="0.2">
      <c r="A510" s="365">
        <v>41711</v>
      </c>
      <c r="B510" s="123" t="s">
        <v>689</v>
      </c>
      <c r="C510" s="131" t="s">
        <v>72</v>
      </c>
      <c r="D510" s="123" t="s">
        <v>10</v>
      </c>
      <c r="E510" s="225">
        <v>5000</v>
      </c>
      <c r="F510" s="125">
        <v>7.6224508618705187</v>
      </c>
      <c r="G510" s="125">
        <v>9.5435291818217909</v>
      </c>
      <c r="H510" s="135">
        <v>523.91520000000003</v>
      </c>
      <c r="I510" s="123" t="s">
        <v>74</v>
      </c>
      <c r="J510" s="127" t="s">
        <v>1710</v>
      </c>
      <c r="K510" s="237" t="s">
        <v>688</v>
      </c>
      <c r="L510" s="136" t="s">
        <v>14</v>
      </c>
      <c r="M510" s="122" t="s">
        <v>1713</v>
      </c>
      <c r="N510" s="130">
        <v>0.79870357355741306</v>
      </c>
    </row>
    <row r="511" spans="1:14" x14ac:dyDescent="0.2">
      <c r="A511" s="365">
        <v>41711</v>
      </c>
      <c r="B511" s="123" t="s">
        <v>609</v>
      </c>
      <c r="C511" s="131" t="s">
        <v>72</v>
      </c>
      <c r="D511" s="123" t="s">
        <v>10</v>
      </c>
      <c r="E511" s="225">
        <v>3000</v>
      </c>
      <c r="F511" s="125">
        <v>4.5734705171223116</v>
      </c>
      <c r="G511" s="125">
        <v>5.7261175090930747</v>
      </c>
      <c r="H511" s="135">
        <v>523.91520000000003</v>
      </c>
      <c r="I511" s="123" t="s">
        <v>74</v>
      </c>
      <c r="J511" s="127" t="s">
        <v>1710</v>
      </c>
      <c r="K511" s="237" t="s">
        <v>688</v>
      </c>
      <c r="L511" s="136" t="s">
        <v>14</v>
      </c>
      <c r="M511" s="122" t="s">
        <v>1713</v>
      </c>
      <c r="N511" s="130">
        <v>0.79870357355741306</v>
      </c>
    </row>
    <row r="512" spans="1:14" x14ac:dyDescent="0.2">
      <c r="A512" s="365">
        <v>41711</v>
      </c>
      <c r="B512" s="123" t="s">
        <v>224</v>
      </c>
      <c r="C512" s="131" t="s">
        <v>18</v>
      </c>
      <c r="D512" s="123" t="s">
        <v>10</v>
      </c>
      <c r="E512" s="225">
        <v>3100</v>
      </c>
      <c r="F512" s="125">
        <v>4.725919534359722</v>
      </c>
      <c r="G512" s="125">
        <v>5.9169880927295102</v>
      </c>
      <c r="H512" s="135">
        <v>523.91520000000003</v>
      </c>
      <c r="I512" s="123" t="s">
        <v>74</v>
      </c>
      <c r="J512" s="127" t="s">
        <v>1710</v>
      </c>
      <c r="K512" s="237" t="s">
        <v>688</v>
      </c>
      <c r="L512" s="136" t="s">
        <v>14</v>
      </c>
      <c r="M512" s="122" t="s">
        <v>1713</v>
      </c>
      <c r="N512" s="130">
        <v>0.79870357355741317</v>
      </c>
    </row>
    <row r="513" spans="1:14" x14ac:dyDescent="0.2">
      <c r="A513" s="365">
        <v>41711</v>
      </c>
      <c r="B513" s="123" t="s">
        <v>386</v>
      </c>
      <c r="C513" s="131" t="s">
        <v>73</v>
      </c>
      <c r="D513" s="123" t="s">
        <v>10</v>
      </c>
      <c r="E513" s="225">
        <v>3000</v>
      </c>
      <c r="F513" s="125">
        <v>4.5734705171223116</v>
      </c>
      <c r="G513" s="125">
        <v>5.7261175090930747</v>
      </c>
      <c r="H513" s="135">
        <v>523.91520000000003</v>
      </c>
      <c r="I513" s="123" t="s">
        <v>74</v>
      </c>
      <c r="J513" s="127" t="s">
        <v>1710</v>
      </c>
      <c r="K513" s="237" t="s">
        <v>688</v>
      </c>
      <c r="L513" s="136" t="s">
        <v>14</v>
      </c>
      <c r="M513" s="122" t="s">
        <v>1713</v>
      </c>
      <c r="N513" s="130">
        <v>0.79870357355741306</v>
      </c>
    </row>
    <row r="514" spans="1:14" x14ac:dyDescent="0.2">
      <c r="A514" s="365">
        <v>41711</v>
      </c>
      <c r="B514" s="123" t="s">
        <v>605</v>
      </c>
      <c r="C514" s="131" t="s">
        <v>26</v>
      </c>
      <c r="D514" s="123" t="s">
        <v>10</v>
      </c>
      <c r="E514" s="225">
        <v>2000</v>
      </c>
      <c r="F514" s="125">
        <v>3.0489803447482076</v>
      </c>
      <c r="G514" s="125">
        <v>3.8174116727287162</v>
      </c>
      <c r="H514" s="135">
        <v>523.91520000000003</v>
      </c>
      <c r="I514" s="123" t="s">
        <v>74</v>
      </c>
      <c r="J514" s="127" t="s">
        <v>1710</v>
      </c>
      <c r="K514" s="237" t="s">
        <v>688</v>
      </c>
      <c r="L514" s="136" t="s">
        <v>14</v>
      </c>
      <c r="M514" s="122" t="s">
        <v>1713</v>
      </c>
      <c r="N514" s="130">
        <v>0.79870357355741306</v>
      </c>
    </row>
    <row r="515" spans="1:14" x14ac:dyDescent="0.2">
      <c r="A515" s="365">
        <v>41711</v>
      </c>
      <c r="B515" s="123" t="s">
        <v>690</v>
      </c>
      <c r="C515" s="131" t="s">
        <v>73</v>
      </c>
      <c r="D515" s="123" t="s">
        <v>8</v>
      </c>
      <c r="E515" s="225">
        <v>1100</v>
      </c>
      <c r="F515" s="125">
        <v>1.6769391896115142</v>
      </c>
      <c r="G515" s="125">
        <v>2.099576420000794</v>
      </c>
      <c r="H515" s="135">
        <v>523.91520000000003</v>
      </c>
      <c r="I515" s="123" t="s">
        <v>21</v>
      </c>
      <c r="J515" s="127" t="s">
        <v>1710</v>
      </c>
      <c r="K515" s="237" t="s">
        <v>691</v>
      </c>
      <c r="L515" s="136" t="s">
        <v>14</v>
      </c>
      <c r="M515" s="122" t="s">
        <v>1713</v>
      </c>
      <c r="N515" s="130">
        <v>0.79870357355741306</v>
      </c>
    </row>
    <row r="516" spans="1:14" x14ac:dyDescent="0.2">
      <c r="A516" s="365">
        <v>41711</v>
      </c>
      <c r="B516" s="123" t="s">
        <v>692</v>
      </c>
      <c r="C516" s="131" t="s">
        <v>18</v>
      </c>
      <c r="D516" s="123" t="s">
        <v>8</v>
      </c>
      <c r="E516" s="225">
        <v>1000</v>
      </c>
      <c r="F516" s="125">
        <v>1.5244901723741038</v>
      </c>
      <c r="G516" s="125">
        <v>1.9087058363643581</v>
      </c>
      <c r="H516" s="135">
        <v>523.91520000000003</v>
      </c>
      <c r="I516" s="123" t="s">
        <v>21</v>
      </c>
      <c r="J516" s="127" t="s">
        <v>1710</v>
      </c>
      <c r="K516" s="237" t="s">
        <v>691</v>
      </c>
      <c r="L516" s="136" t="s">
        <v>14</v>
      </c>
      <c r="M516" s="122" t="s">
        <v>1713</v>
      </c>
      <c r="N516" s="130">
        <v>0.79870357355741306</v>
      </c>
    </row>
    <row r="517" spans="1:14" x14ac:dyDescent="0.2">
      <c r="A517" s="365">
        <v>41711</v>
      </c>
      <c r="B517" s="123" t="s">
        <v>693</v>
      </c>
      <c r="C517" s="131" t="s">
        <v>18</v>
      </c>
      <c r="D517" s="123" t="s">
        <v>8</v>
      </c>
      <c r="E517" s="225">
        <v>400</v>
      </c>
      <c r="F517" s="125">
        <v>0.60979606894964156</v>
      </c>
      <c r="G517" s="125">
        <v>0.76348233454574321</v>
      </c>
      <c r="H517" s="135">
        <v>523.91520000000003</v>
      </c>
      <c r="I517" s="123" t="s">
        <v>352</v>
      </c>
      <c r="J517" s="127" t="s">
        <v>1710</v>
      </c>
      <c r="K517" s="237" t="s">
        <v>694</v>
      </c>
      <c r="L517" s="136" t="s">
        <v>14</v>
      </c>
      <c r="M517" s="122" t="s">
        <v>1713</v>
      </c>
      <c r="N517" s="130">
        <v>0.79870357355741317</v>
      </c>
    </row>
    <row r="518" spans="1:14" x14ac:dyDescent="0.2">
      <c r="A518" s="365">
        <v>41711</v>
      </c>
      <c r="B518" s="123" t="s">
        <v>695</v>
      </c>
      <c r="C518" s="131" t="s">
        <v>73</v>
      </c>
      <c r="D518" s="123" t="s">
        <v>8</v>
      </c>
      <c r="E518" s="225">
        <v>2000</v>
      </c>
      <c r="F518" s="125">
        <v>3.0489803447482076</v>
      </c>
      <c r="G518" s="125">
        <v>3.8174116727287162</v>
      </c>
      <c r="H518" s="135">
        <v>523.91520000000003</v>
      </c>
      <c r="I518" s="123" t="s">
        <v>352</v>
      </c>
      <c r="J518" s="127" t="s">
        <v>1710</v>
      </c>
      <c r="K518" s="237" t="s">
        <v>694</v>
      </c>
      <c r="L518" s="136" t="s">
        <v>14</v>
      </c>
      <c r="M518" s="122" t="s">
        <v>1713</v>
      </c>
      <c r="N518" s="130">
        <v>0.79870357355741306</v>
      </c>
    </row>
    <row r="519" spans="1:14" x14ac:dyDescent="0.2">
      <c r="A519" s="365">
        <v>41711</v>
      </c>
      <c r="B519" s="123" t="s">
        <v>696</v>
      </c>
      <c r="C519" s="131" t="s">
        <v>18</v>
      </c>
      <c r="D519" s="123" t="s">
        <v>8</v>
      </c>
      <c r="E519" s="225">
        <v>1000</v>
      </c>
      <c r="F519" s="125">
        <v>1.5244901723741038</v>
      </c>
      <c r="G519" s="125">
        <v>1.9087058363643581</v>
      </c>
      <c r="H519" s="135">
        <v>523.91520000000003</v>
      </c>
      <c r="I519" s="123" t="s">
        <v>358</v>
      </c>
      <c r="J519" s="127" t="s">
        <v>1710</v>
      </c>
      <c r="K519" s="237" t="s">
        <v>697</v>
      </c>
      <c r="L519" s="136" t="s">
        <v>14</v>
      </c>
      <c r="M519" s="122" t="s">
        <v>1713</v>
      </c>
      <c r="N519" s="130">
        <v>0.79870357355741306</v>
      </c>
    </row>
    <row r="520" spans="1:14" x14ac:dyDescent="0.2">
      <c r="A520" s="365">
        <v>41711</v>
      </c>
      <c r="B520" s="123" t="s">
        <v>698</v>
      </c>
      <c r="C520" s="131" t="s">
        <v>73</v>
      </c>
      <c r="D520" s="123" t="s">
        <v>8</v>
      </c>
      <c r="E520" s="225">
        <v>1000</v>
      </c>
      <c r="F520" s="125">
        <v>1.5244901723741038</v>
      </c>
      <c r="G520" s="125">
        <v>1.9087058363643581</v>
      </c>
      <c r="H520" s="135">
        <v>523.91520000000003</v>
      </c>
      <c r="I520" s="123" t="s">
        <v>358</v>
      </c>
      <c r="J520" s="127" t="s">
        <v>1710</v>
      </c>
      <c r="K520" s="237" t="s">
        <v>697</v>
      </c>
      <c r="L520" s="136" t="s">
        <v>14</v>
      </c>
      <c r="M520" s="122" t="s">
        <v>1713</v>
      </c>
      <c r="N520" s="130">
        <v>0.79870357355741306</v>
      </c>
    </row>
    <row r="521" spans="1:14" x14ac:dyDescent="0.2">
      <c r="A521" s="365">
        <v>41711</v>
      </c>
      <c r="B521" s="123" t="s">
        <v>699</v>
      </c>
      <c r="C521" s="131" t="s">
        <v>18</v>
      </c>
      <c r="D521" s="123" t="s">
        <v>8</v>
      </c>
      <c r="E521" s="225">
        <v>3200</v>
      </c>
      <c r="F521" s="125">
        <v>4.8783685515971325</v>
      </c>
      <c r="G521" s="125">
        <v>6.1078586763659457</v>
      </c>
      <c r="H521" s="135">
        <v>523.91520000000003</v>
      </c>
      <c r="I521" s="123" t="s">
        <v>12</v>
      </c>
      <c r="J521" s="127" t="s">
        <v>1710</v>
      </c>
      <c r="K521" s="237" t="s">
        <v>700</v>
      </c>
      <c r="L521" s="136" t="s">
        <v>14</v>
      </c>
      <c r="M521" s="122" t="s">
        <v>1713</v>
      </c>
      <c r="N521" s="130">
        <v>0.79870357355741317</v>
      </c>
    </row>
    <row r="522" spans="1:14" x14ac:dyDescent="0.2">
      <c r="A522" s="365">
        <v>41711</v>
      </c>
      <c r="B522" s="123" t="s">
        <v>701</v>
      </c>
      <c r="C522" s="131" t="s">
        <v>73</v>
      </c>
      <c r="D522" s="123" t="s">
        <v>8</v>
      </c>
      <c r="E522" s="225">
        <v>2000</v>
      </c>
      <c r="F522" s="125">
        <v>3.0489803447482076</v>
      </c>
      <c r="G522" s="125">
        <v>3.8174116727287162</v>
      </c>
      <c r="H522" s="135">
        <v>523.91520000000003</v>
      </c>
      <c r="I522" s="123" t="s">
        <v>12</v>
      </c>
      <c r="J522" s="127" t="s">
        <v>1710</v>
      </c>
      <c r="K522" s="237" t="s">
        <v>700</v>
      </c>
      <c r="L522" s="136" t="s">
        <v>14</v>
      </c>
      <c r="M522" s="122" t="s">
        <v>1713</v>
      </c>
      <c r="N522" s="130">
        <v>0.79870357355741306</v>
      </c>
    </row>
    <row r="523" spans="1:14" x14ac:dyDescent="0.2">
      <c r="A523" s="365">
        <v>41712</v>
      </c>
      <c r="B523" s="123" t="s">
        <v>702</v>
      </c>
      <c r="C523" s="131" t="s">
        <v>72</v>
      </c>
      <c r="D523" s="123" t="s">
        <v>10</v>
      </c>
      <c r="E523" s="225">
        <v>5000</v>
      </c>
      <c r="F523" s="125">
        <v>7.6224508618705187</v>
      </c>
      <c r="G523" s="125">
        <v>9.5435291818217909</v>
      </c>
      <c r="H523" s="135">
        <v>523.91520000000003</v>
      </c>
      <c r="I523" s="123" t="s">
        <v>74</v>
      </c>
      <c r="J523" s="127" t="s">
        <v>1710</v>
      </c>
      <c r="K523" s="237" t="s">
        <v>688</v>
      </c>
      <c r="L523" s="136" t="s">
        <v>14</v>
      </c>
      <c r="M523" s="122" t="s">
        <v>1713</v>
      </c>
      <c r="N523" s="130">
        <v>0.79870357355741306</v>
      </c>
    </row>
    <row r="524" spans="1:14" x14ac:dyDescent="0.2">
      <c r="A524" s="365">
        <v>41712</v>
      </c>
      <c r="B524" s="123" t="s">
        <v>224</v>
      </c>
      <c r="C524" s="131" t="s">
        <v>18</v>
      </c>
      <c r="D524" s="123" t="s">
        <v>10</v>
      </c>
      <c r="E524" s="225">
        <v>2000</v>
      </c>
      <c r="F524" s="125">
        <v>3.0489803447482076</v>
      </c>
      <c r="G524" s="125">
        <v>3.8174116727287162</v>
      </c>
      <c r="H524" s="135">
        <v>523.91520000000003</v>
      </c>
      <c r="I524" s="123" t="s">
        <v>74</v>
      </c>
      <c r="J524" s="127" t="s">
        <v>1710</v>
      </c>
      <c r="K524" s="237" t="s">
        <v>688</v>
      </c>
      <c r="L524" s="136" t="s">
        <v>14</v>
      </c>
      <c r="M524" s="122" t="s">
        <v>1713</v>
      </c>
      <c r="N524" s="130">
        <v>0.79870357355741306</v>
      </c>
    </row>
    <row r="525" spans="1:14" x14ac:dyDescent="0.2">
      <c r="A525" s="365">
        <v>41712</v>
      </c>
      <c r="B525" s="123" t="s">
        <v>609</v>
      </c>
      <c r="C525" s="131" t="s">
        <v>72</v>
      </c>
      <c r="D525" s="123" t="s">
        <v>10</v>
      </c>
      <c r="E525" s="225">
        <v>3000</v>
      </c>
      <c r="F525" s="125">
        <v>4.5734705171223116</v>
      </c>
      <c r="G525" s="125">
        <v>5.7261175090930747</v>
      </c>
      <c r="H525" s="135">
        <v>523.91520000000003</v>
      </c>
      <c r="I525" s="123" t="s">
        <v>74</v>
      </c>
      <c r="J525" s="127" t="s">
        <v>1710</v>
      </c>
      <c r="K525" s="237" t="s">
        <v>688</v>
      </c>
      <c r="L525" s="136" t="s">
        <v>14</v>
      </c>
      <c r="M525" s="122" t="s">
        <v>1713</v>
      </c>
      <c r="N525" s="130">
        <v>0.79870357355741306</v>
      </c>
    </row>
    <row r="526" spans="1:14" x14ac:dyDescent="0.2">
      <c r="A526" s="365">
        <v>41712</v>
      </c>
      <c r="B526" s="123" t="s">
        <v>386</v>
      </c>
      <c r="C526" s="131" t="s">
        <v>73</v>
      </c>
      <c r="D526" s="123" t="s">
        <v>10</v>
      </c>
      <c r="E526" s="225">
        <v>3000</v>
      </c>
      <c r="F526" s="125">
        <v>4.5734705171223116</v>
      </c>
      <c r="G526" s="125">
        <v>5.7261175090930747</v>
      </c>
      <c r="H526" s="135">
        <v>523.91520000000003</v>
      </c>
      <c r="I526" s="123" t="s">
        <v>74</v>
      </c>
      <c r="J526" s="127" t="s">
        <v>1710</v>
      </c>
      <c r="K526" s="237" t="s">
        <v>688</v>
      </c>
      <c r="L526" s="136" t="s">
        <v>14</v>
      </c>
      <c r="M526" s="122" t="s">
        <v>1713</v>
      </c>
      <c r="N526" s="130">
        <v>0.79870357355741306</v>
      </c>
    </row>
    <row r="527" spans="1:14" x14ac:dyDescent="0.2">
      <c r="A527" s="365">
        <v>41712</v>
      </c>
      <c r="B527" s="123" t="s">
        <v>703</v>
      </c>
      <c r="C527" s="131" t="s">
        <v>18</v>
      </c>
      <c r="D527" s="123" t="s">
        <v>8</v>
      </c>
      <c r="E527" s="225">
        <v>2800</v>
      </c>
      <c r="F527" s="125">
        <v>4.2685724826474907</v>
      </c>
      <c r="G527" s="125">
        <v>5.3443763418202028</v>
      </c>
      <c r="H527" s="135">
        <v>523.91520000000003</v>
      </c>
      <c r="I527" s="123" t="s">
        <v>21</v>
      </c>
      <c r="J527" s="127" t="s">
        <v>1710</v>
      </c>
      <c r="K527" s="237" t="s">
        <v>704</v>
      </c>
      <c r="L527" s="136" t="s">
        <v>14</v>
      </c>
      <c r="M527" s="122" t="s">
        <v>1713</v>
      </c>
      <c r="N527" s="130">
        <v>0.79870357355741306</v>
      </c>
    </row>
    <row r="528" spans="1:14" x14ac:dyDescent="0.2">
      <c r="A528" s="365">
        <v>41712</v>
      </c>
      <c r="B528" s="123" t="s">
        <v>705</v>
      </c>
      <c r="C528" s="131" t="s">
        <v>73</v>
      </c>
      <c r="D528" s="123" t="s">
        <v>8</v>
      </c>
      <c r="E528" s="225">
        <v>2000</v>
      </c>
      <c r="F528" s="125">
        <v>3.0489803447482076</v>
      </c>
      <c r="G528" s="125">
        <v>3.8174116727287162</v>
      </c>
      <c r="H528" s="135">
        <v>523.91520000000003</v>
      </c>
      <c r="I528" s="123" t="s">
        <v>21</v>
      </c>
      <c r="J528" s="127" t="s">
        <v>1710</v>
      </c>
      <c r="K528" s="237" t="s">
        <v>704</v>
      </c>
      <c r="L528" s="136" t="s">
        <v>14</v>
      </c>
      <c r="M528" s="122" t="s">
        <v>1713</v>
      </c>
      <c r="N528" s="130">
        <v>0.79870357355741306</v>
      </c>
    </row>
    <row r="529" spans="1:14" x14ac:dyDescent="0.2">
      <c r="A529" s="365">
        <v>41712</v>
      </c>
      <c r="B529" s="123" t="s">
        <v>706</v>
      </c>
      <c r="C529" s="131" t="s">
        <v>18</v>
      </c>
      <c r="D529" s="123" t="s">
        <v>8</v>
      </c>
      <c r="E529" s="225">
        <v>1500</v>
      </c>
      <c r="F529" s="125">
        <v>2.2867352585611558</v>
      </c>
      <c r="G529" s="125">
        <v>2.8630587545465374</v>
      </c>
      <c r="H529" s="135">
        <v>523.91520000000003</v>
      </c>
      <c r="I529" s="123" t="s">
        <v>358</v>
      </c>
      <c r="J529" s="127" t="s">
        <v>1710</v>
      </c>
      <c r="K529" s="237" t="s">
        <v>707</v>
      </c>
      <c r="L529" s="136" t="s">
        <v>14</v>
      </c>
      <c r="M529" s="122" t="s">
        <v>1713</v>
      </c>
      <c r="N529" s="130">
        <v>0.79870357355741306</v>
      </c>
    </row>
    <row r="530" spans="1:14" x14ac:dyDescent="0.2">
      <c r="A530" s="365">
        <v>41712</v>
      </c>
      <c r="B530" s="123" t="s">
        <v>708</v>
      </c>
      <c r="C530" s="131" t="s">
        <v>73</v>
      </c>
      <c r="D530" s="123" t="s">
        <v>8</v>
      </c>
      <c r="E530" s="225">
        <v>2000</v>
      </c>
      <c r="F530" s="125">
        <v>3.0489803447482076</v>
      </c>
      <c r="G530" s="125">
        <v>3.8174116727287162</v>
      </c>
      <c r="H530" s="135">
        <v>523.91520000000003</v>
      </c>
      <c r="I530" s="123" t="s">
        <v>358</v>
      </c>
      <c r="J530" s="127" t="s">
        <v>1710</v>
      </c>
      <c r="K530" s="237" t="s">
        <v>707</v>
      </c>
      <c r="L530" s="136" t="s">
        <v>14</v>
      </c>
      <c r="M530" s="122" t="s">
        <v>1713</v>
      </c>
      <c r="N530" s="130">
        <v>0.79870357355741306</v>
      </c>
    </row>
    <row r="531" spans="1:14" x14ac:dyDescent="0.2">
      <c r="A531" s="365">
        <v>41712</v>
      </c>
      <c r="B531" s="123" t="s">
        <v>709</v>
      </c>
      <c r="C531" s="131" t="s">
        <v>18</v>
      </c>
      <c r="D531" s="123" t="s">
        <v>8</v>
      </c>
      <c r="E531" s="225">
        <v>2600</v>
      </c>
      <c r="F531" s="125">
        <v>3.9636744481726698</v>
      </c>
      <c r="G531" s="125">
        <v>4.9626351745473309</v>
      </c>
      <c r="H531" s="135">
        <v>523.91520000000003</v>
      </c>
      <c r="I531" s="123" t="s">
        <v>12</v>
      </c>
      <c r="J531" s="127" t="s">
        <v>1710</v>
      </c>
      <c r="K531" s="237" t="s">
        <v>710</v>
      </c>
      <c r="L531" s="136" t="s">
        <v>14</v>
      </c>
      <c r="M531" s="122" t="s">
        <v>1713</v>
      </c>
      <c r="N531" s="130">
        <v>0.79870357355741306</v>
      </c>
    </row>
    <row r="532" spans="1:14" x14ac:dyDescent="0.2">
      <c r="A532" s="365">
        <v>41712</v>
      </c>
      <c r="B532" s="123" t="s">
        <v>711</v>
      </c>
      <c r="C532" s="131" t="s">
        <v>73</v>
      </c>
      <c r="D532" s="123" t="s">
        <v>8</v>
      </c>
      <c r="E532" s="225">
        <v>2000</v>
      </c>
      <c r="F532" s="125">
        <v>3.0489803447482076</v>
      </c>
      <c r="G532" s="125">
        <v>3.8174116727287162</v>
      </c>
      <c r="H532" s="135">
        <v>523.91520000000003</v>
      </c>
      <c r="I532" s="123" t="s">
        <v>12</v>
      </c>
      <c r="J532" s="127" t="s">
        <v>1710</v>
      </c>
      <c r="K532" s="237" t="s">
        <v>710</v>
      </c>
      <c r="L532" s="136" t="s">
        <v>14</v>
      </c>
      <c r="M532" s="122" t="s">
        <v>1713</v>
      </c>
      <c r="N532" s="130">
        <v>0.79870357355741306</v>
      </c>
    </row>
    <row r="533" spans="1:14" x14ac:dyDescent="0.2">
      <c r="A533" s="365">
        <v>41713</v>
      </c>
      <c r="B533" s="123" t="s">
        <v>712</v>
      </c>
      <c r="C533" s="131" t="s">
        <v>18</v>
      </c>
      <c r="D533" s="123" t="s">
        <v>10</v>
      </c>
      <c r="E533" s="225">
        <v>2000</v>
      </c>
      <c r="F533" s="125">
        <v>3.0489803447482076</v>
      </c>
      <c r="G533" s="125">
        <v>3.8174116727287162</v>
      </c>
      <c r="H533" s="135">
        <v>523.91520000000003</v>
      </c>
      <c r="I533" s="123" t="s">
        <v>74</v>
      </c>
      <c r="J533" s="127" t="s">
        <v>1710</v>
      </c>
      <c r="K533" s="237" t="s">
        <v>688</v>
      </c>
      <c r="L533" s="136" t="s">
        <v>14</v>
      </c>
      <c r="M533" s="122" t="s">
        <v>1713</v>
      </c>
      <c r="N533" s="130">
        <v>0.79870357355741306</v>
      </c>
    </row>
    <row r="534" spans="1:14" x14ac:dyDescent="0.2">
      <c r="A534" s="365">
        <v>41713</v>
      </c>
      <c r="B534" s="123" t="s">
        <v>676</v>
      </c>
      <c r="C534" s="131" t="s">
        <v>18</v>
      </c>
      <c r="D534" s="123" t="s">
        <v>10</v>
      </c>
      <c r="E534" s="225">
        <v>600</v>
      </c>
      <c r="F534" s="125">
        <v>0.91469410342446233</v>
      </c>
      <c r="G534" s="125">
        <v>1.1452235018186148</v>
      </c>
      <c r="H534" s="135">
        <v>523.91520000000003</v>
      </c>
      <c r="I534" s="123" t="s">
        <v>74</v>
      </c>
      <c r="J534" s="127" t="s">
        <v>1710</v>
      </c>
      <c r="K534" s="237" t="s">
        <v>688</v>
      </c>
      <c r="L534" s="136" t="s">
        <v>14</v>
      </c>
      <c r="M534" s="122" t="s">
        <v>1713</v>
      </c>
      <c r="N534" s="130">
        <v>0.79870357355741317</v>
      </c>
    </row>
    <row r="535" spans="1:14" x14ac:dyDescent="0.2">
      <c r="A535" s="365">
        <v>41713</v>
      </c>
      <c r="B535" s="123" t="s">
        <v>609</v>
      </c>
      <c r="C535" s="131" t="s">
        <v>72</v>
      </c>
      <c r="D535" s="123" t="s">
        <v>10</v>
      </c>
      <c r="E535" s="225">
        <v>3000</v>
      </c>
      <c r="F535" s="125">
        <v>4.5734705171223116</v>
      </c>
      <c r="G535" s="125">
        <v>5.7261175090930747</v>
      </c>
      <c r="H535" s="135">
        <v>523.91520000000003</v>
      </c>
      <c r="I535" s="123" t="s">
        <v>74</v>
      </c>
      <c r="J535" s="127" t="s">
        <v>1710</v>
      </c>
      <c r="K535" s="237" t="s">
        <v>688</v>
      </c>
      <c r="L535" s="136" t="s">
        <v>14</v>
      </c>
      <c r="M535" s="122" t="s">
        <v>1713</v>
      </c>
      <c r="N535" s="130">
        <v>0.79870357355741306</v>
      </c>
    </row>
    <row r="536" spans="1:14" x14ac:dyDescent="0.2">
      <c r="A536" s="365">
        <v>41713</v>
      </c>
      <c r="B536" s="123" t="s">
        <v>386</v>
      </c>
      <c r="C536" s="131" t="s">
        <v>73</v>
      </c>
      <c r="D536" s="123" t="s">
        <v>10</v>
      </c>
      <c r="E536" s="225">
        <v>3000</v>
      </c>
      <c r="F536" s="125">
        <v>4.5734705171223116</v>
      </c>
      <c r="G536" s="125">
        <v>5.7261175090930747</v>
      </c>
      <c r="H536" s="135">
        <v>523.91520000000003</v>
      </c>
      <c r="I536" s="123" t="s">
        <v>74</v>
      </c>
      <c r="J536" s="127" t="s">
        <v>1710</v>
      </c>
      <c r="K536" s="237" t="s">
        <v>688</v>
      </c>
      <c r="L536" s="136" t="s">
        <v>14</v>
      </c>
      <c r="M536" s="122" t="s">
        <v>1713</v>
      </c>
      <c r="N536" s="130">
        <v>0.79870357355741306</v>
      </c>
    </row>
    <row r="537" spans="1:14" x14ac:dyDescent="0.2">
      <c r="A537" s="365">
        <v>41713</v>
      </c>
      <c r="B537" s="123" t="s">
        <v>713</v>
      </c>
      <c r="C537" s="131" t="s">
        <v>18</v>
      </c>
      <c r="D537" s="123" t="s">
        <v>9</v>
      </c>
      <c r="E537" s="225">
        <v>1000</v>
      </c>
      <c r="F537" s="125">
        <v>1.5244901723741038</v>
      </c>
      <c r="G537" s="125">
        <v>1.9087058363643581</v>
      </c>
      <c r="H537" s="135">
        <v>523.91520000000003</v>
      </c>
      <c r="I537" s="123" t="s">
        <v>21</v>
      </c>
      <c r="J537" s="127" t="s">
        <v>1710</v>
      </c>
      <c r="K537" s="237" t="s">
        <v>714</v>
      </c>
      <c r="L537" s="136" t="s">
        <v>14</v>
      </c>
      <c r="M537" s="122" t="s">
        <v>1713</v>
      </c>
      <c r="N537" s="130">
        <v>0.79870357355741306</v>
      </c>
    </row>
    <row r="538" spans="1:14" x14ac:dyDescent="0.2">
      <c r="A538" s="365">
        <v>41713</v>
      </c>
      <c r="B538" s="123" t="s">
        <v>715</v>
      </c>
      <c r="C538" s="131" t="s">
        <v>716</v>
      </c>
      <c r="D538" s="123" t="s">
        <v>9</v>
      </c>
      <c r="E538" s="225">
        <v>4000</v>
      </c>
      <c r="F538" s="125">
        <v>6.0979606894964151</v>
      </c>
      <c r="G538" s="125">
        <v>7.6348233454574324</v>
      </c>
      <c r="H538" s="135">
        <v>523.91520000000003</v>
      </c>
      <c r="I538" s="123" t="s">
        <v>21</v>
      </c>
      <c r="J538" s="127" t="s">
        <v>1710</v>
      </c>
      <c r="K538" s="237" t="s">
        <v>714</v>
      </c>
      <c r="L538" s="136" t="s">
        <v>14</v>
      </c>
      <c r="M538" s="122" t="s">
        <v>1713</v>
      </c>
      <c r="N538" s="130">
        <v>0.79870357355741306</v>
      </c>
    </row>
    <row r="539" spans="1:14" x14ac:dyDescent="0.2">
      <c r="A539" s="365">
        <v>41713</v>
      </c>
      <c r="B539" s="123" t="s">
        <v>544</v>
      </c>
      <c r="C539" s="131" t="s">
        <v>19</v>
      </c>
      <c r="D539" s="123" t="s">
        <v>15</v>
      </c>
      <c r="E539" s="225">
        <v>130000</v>
      </c>
      <c r="F539" s="125">
        <v>198.18372240863349</v>
      </c>
      <c r="G539" s="125">
        <v>248.13175872736656</v>
      </c>
      <c r="H539" s="135">
        <v>523.91520000000003</v>
      </c>
      <c r="I539" s="123" t="s">
        <v>24</v>
      </c>
      <c r="J539" s="127" t="s">
        <v>1710</v>
      </c>
      <c r="K539" s="237" t="s">
        <v>717</v>
      </c>
      <c r="L539" s="136" t="s">
        <v>14</v>
      </c>
      <c r="M539" s="122" t="s">
        <v>1713</v>
      </c>
      <c r="N539" s="130">
        <v>0.79870357355741306</v>
      </c>
    </row>
    <row r="540" spans="1:14" x14ac:dyDescent="0.2">
      <c r="A540" s="365">
        <v>41713</v>
      </c>
      <c r="B540" s="123" t="s">
        <v>544</v>
      </c>
      <c r="C540" s="131" t="s">
        <v>19</v>
      </c>
      <c r="D540" s="123" t="s">
        <v>15</v>
      </c>
      <c r="E540" s="225">
        <v>60000</v>
      </c>
      <c r="F540" s="125">
        <v>91.469410342446224</v>
      </c>
      <c r="G540" s="125">
        <v>114.52235018186148</v>
      </c>
      <c r="H540" s="135">
        <v>523.91520000000003</v>
      </c>
      <c r="I540" s="123" t="s">
        <v>24</v>
      </c>
      <c r="J540" s="127" t="s">
        <v>1710</v>
      </c>
      <c r="K540" s="237" t="s">
        <v>718</v>
      </c>
      <c r="L540" s="136" t="s">
        <v>14</v>
      </c>
      <c r="M540" s="122" t="s">
        <v>1713</v>
      </c>
      <c r="N540" s="130">
        <v>0.79870357355741306</v>
      </c>
    </row>
    <row r="541" spans="1:14" x14ac:dyDescent="0.2">
      <c r="A541" s="365">
        <v>41713</v>
      </c>
      <c r="B541" s="123" t="s">
        <v>719</v>
      </c>
      <c r="C541" s="131" t="s">
        <v>18</v>
      </c>
      <c r="D541" s="123" t="s">
        <v>15</v>
      </c>
      <c r="E541" s="225">
        <v>1400</v>
      </c>
      <c r="F541" s="125">
        <v>2.1342862413237453</v>
      </c>
      <c r="G541" s="125">
        <v>2.6721881709101014</v>
      </c>
      <c r="H541" s="135">
        <v>523.91520000000003</v>
      </c>
      <c r="I541" s="123" t="s">
        <v>24</v>
      </c>
      <c r="J541" s="127" t="s">
        <v>1710</v>
      </c>
      <c r="K541" s="237" t="s">
        <v>720</v>
      </c>
      <c r="L541" s="136" t="s">
        <v>14</v>
      </c>
      <c r="M541" s="122" t="s">
        <v>1713</v>
      </c>
      <c r="N541" s="130">
        <v>0.79870357355741306</v>
      </c>
    </row>
    <row r="542" spans="1:14" x14ac:dyDescent="0.2">
      <c r="A542" s="365">
        <v>41713</v>
      </c>
      <c r="B542" s="145" t="s">
        <v>721</v>
      </c>
      <c r="C542" s="144" t="s">
        <v>18</v>
      </c>
      <c r="D542" s="123" t="s">
        <v>8</v>
      </c>
      <c r="E542" s="225">
        <v>1400</v>
      </c>
      <c r="F542" s="125">
        <v>2.1342862413237453</v>
      </c>
      <c r="G542" s="125">
        <v>2.6721881709101014</v>
      </c>
      <c r="H542" s="135">
        <v>523.91520000000003</v>
      </c>
      <c r="I542" s="145" t="s">
        <v>12</v>
      </c>
      <c r="J542" s="127" t="s">
        <v>1710</v>
      </c>
      <c r="K542" s="237" t="s">
        <v>722</v>
      </c>
      <c r="L542" s="136" t="s">
        <v>14</v>
      </c>
      <c r="M542" s="122" t="s">
        <v>1713</v>
      </c>
      <c r="N542" s="130">
        <v>0.79870357355741306</v>
      </c>
    </row>
    <row r="543" spans="1:14" x14ac:dyDescent="0.2">
      <c r="A543" s="365">
        <v>41713</v>
      </c>
      <c r="B543" s="123" t="s">
        <v>723</v>
      </c>
      <c r="C543" s="131" t="s">
        <v>73</v>
      </c>
      <c r="D543" s="123" t="s">
        <v>8</v>
      </c>
      <c r="E543" s="225">
        <v>2000</v>
      </c>
      <c r="F543" s="125">
        <v>3.0489803447482076</v>
      </c>
      <c r="G543" s="125">
        <v>3.8174116727287162</v>
      </c>
      <c r="H543" s="135">
        <v>523.91520000000003</v>
      </c>
      <c r="I543" s="123" t="s">
        <v>12</v>
      </c>
      <c r="J543" s="127" t="s">
        <v>1710</v>
      </c>
      <c r="K543" s="237" t="s">
        <v>722</v>
      </c>
      <c r="L543" s="136" t="s">
        <v>14</v>
      </c>
      <c r="M543" s="122" t="s">
        <v>1713</v>
      </c>
      <c r="N543" s="130">
        <v>0.79870357355741306</v>
      </c>
    </row>
    <row r="544" spans="1:14" x14ac:dyDescent="0.2">
      <c r="A544" s="365">
        <v>41713</v>
      </c>
      <c r="B544" s="146" t="s">
        <v>724</v>
      </c>
      <c r="C544" s="147" t="s">
        <v>25</v>
      </c>
      <c r="D544" s="123" t="s">
        <v>9</v>
      </c>
      <c r="E544" s="225">
        <v>40000</v>
      </c>
      <c r="F544" s="125">
        <v>60.979606894964149</v>
      </c>
      <c r="G544" s="125">
        <v>76.348233454574327</v>
      </c>
      <c r="H544" s="135">
        <v>523.91520000000003</v>
      </c>
      <c r="I544" s="123" t="s">
        <v>385</v>
      </c>
      <c r="J544" s="127" t="s">
        <v>1710</v>
      </c>
      <c r="K544" s="237" t="s">
        <v>725</v>
      </c>
      <c r="L544" s="136" t="s">
        <v>14</v>
      </c>
      <c r="M544" s="122" t="s">
        <v>1713</v>
      </c>
      <c r="N544" s="130">
        <v>0.79870357355741306</v>
      </c>
    </row>
    <row r="545" spans="1:14" x14ac:dyDescent="0.2">
      <c r="A545" s="365">
        <v>41715</v>
      </c>
      <c r="B545" s="144" t="s">
        <v>726</v>
      </c>
      <c r="C545" s="131" t="s">
        <v>18</v>
      </c>
      <c r="D545" s="148" t="s">
        <v>10</v>
      </c>
      <c r="E545" s="226">
        <v>8900</v>
      </c>
      <c r="F545" s="125">
        <v>13.567962534129524</v>
      </c>
      <c r="G545" s="125">
        <v>16.987481943642788</v>
      </c>
      <c r="H545" s="135">
        <v>523.91520000000003</v>
      </c>
      <c r="I545" s="144" t="s">
        <v>74</v>
      </c>
      <c r="J545" s="127" t="s">
        <v>1710</v>
      </c>
      <c r="K545" s="237" t="s">
        <v>727</v>
      </c>
      <c r="L545" s="136" t="s">
        <v>14</v>
      </c>
      <c r="M545" s="122" t="s">
        <v>1713</v>
      </c>
      <c r="N545" s="130">
        <v>0.79870357355741306</v>
      </c>
    </row>
    <row r="546" spans="1:14" x14ac:dyDescent="0.2">
      <c r="A546" s="365">
        <v>41715</v>
      </c>
      <c r="B546" s="144" t="s">
        <v>728</v>
      </c>
      <c r="C546" s="131" t="s">
        <v>18</v>
      </c>
      <c r="D546" s="148" t="s">
        <v>10</v>
      </c>
      <c r="E546" s="226">
        <v>1000</v>
      </c>
      <c r="F546" s="125">
        <v>1.5244901723741038</v>
      </c>
      <c r="G546" s="125">
        <v>1.9087058363643581</v>
      </c>
      <c r="H546" s="135">
        <v>523.91520000000003</v>
      </c>
      <c r="I546" s="144" t="s">
        <v>74</v>
      </c>
      <c r="J546" s="127" t="s">
        <v>1710</v>
      </c>
      <c r="K546" s="237" t="s">
        <v>727</v>
      </c>
      <c r="L546" s="136" t="s">
        <v>14</v>
      </c>
      <c r="M546" s="122" t="s">
        <v>1713</v>
      </c>
      <c r="N546" s="130">
        <v>0.79870357355741306</v>
      </c>
    </row>
    <row r="547" spans="1:14" x14ac:dyDescent="0.2">
      <c r="A547" s="365">
        <v>41715</v>
      </c>
      <c r="B547" s="144" t="s">
        <v>608</v>
      </c>
      <c r="C547" s="131" t="s">
        <v>72</v>
      </c>
      <c r="D547" s="149" t="s">
        <v>10</v>
      </c>
      <c r="E547" s="225">
        <v>10000</v>
      </c>
      <c r="F547" s="125">
        <v>15.244901723741037</v>
      </c>
      <c r="G547" s="125">
        <v>19.087058363643582</v>
      </c>
      <c r="H547" s="135">
        <v>523.91520000000003</v>
      </c>
      <c r="I547" s="144" t="s">
        <v>74</v>
      </c>
      <c r="J547" s="127" t="s">
        <v>1710</v>
      </c>
      <c r="K547" s="237" t="s">
        <v>727</v>
      </c>
      <c r="L547" s="136" t="s">
        <v>14</v>
      </c>
      <c r="M547" s="122" t="s">
        <v>1713</v>
      </c>
      <c r="N547" s="130">
        <v>0.79870357355741306</v>
      </c>
    </row>
    <row r="548" spans="1:14" x14ac:dyDescent="0.2">
      <c r="A548" s="365">
        <v>41715</v>
      </c>
      <c r="B548" s="144" t="s">
        <v>224</v>
      </c>
      <c r="C548" s="131" t="s">
        <v>18</v>
      </c>
      <c r="D548" s="149" t="s">
        <v>10</v>
      </c>
      <c r="E548" s="225">
        <v>1100</v>
      </c>
      <c r="F548" s="125">
        <v>1.6769391896115142</v>
      </c>
      <c r="G548" s="125">
        <v>2.099576420000794</v>
      </c>
      <c r="H548" s="135">
        <v>523.91520000000003</v>
      </c>
      <c r="I548" s="144" t="s">
        <v>74</v>
      </c>
      <c r="J548" s="127" t="s">
        <v>1710</v>
      </c>
      <c r="K548" s="237" t="s">
        <v>727</v>
      </c>
      <c r="L548" s="136" t="s">
        <v>14</v>
      </c>
      <c r="M548" s="122" t="s">
        <v>1713</v>
      </c>
      <c r="N548" s="130">
        <v>0.79870357355741306</v>
      </c>
    </row>
    <row r="549" spans="1:14" x14ac:dyDescent="0.2">
      <c r="A549" s="365">
        <v>41715</v>
      </c>
      <c r="B549" s="145" t="s">
        <v>609</v>
      </c>
      <c r="C549" s="131" t="s">
        <v>72</v>
      </c>
      <c r="D549" s="150" t="s">
        <v>10</v>
      </c>
      <c r="E549" s="225">
        <v>3000</v>
      </c>
      <c r="F549" s="125">
        <v>4.5734705171223116</v>
      </c>
      <c r="G549" s="125">
        <v>5.7261175090930747</v>
      </c>
      <c r="H549" s="135">
        <v>523.91520000000003</v>
      </c>
      <c r="I549" s="145" t="s">
        <v>74</v>
      </c>
      <c r="J549" s="127" t="s">
        <v>1710</v>
      </c>
      <c r="K549" s="237" t="s">
        <v>727</v>
      </c>
      <c r="L549" s="136" t="s">
        <v>14</v>
      </c>
      <c r="M549" s="122" t="s">
        <v>1713</v>
      </c>
      <c r="N549" s="130">
        <v>0.79870357355741306</v>
      </c>
    </row>
    <row r="550" spans="1:14" x14ac:dyDescent="0.2">
      <c r="A550" s="365">
        <v>41716</v>
      </c>
      <c r="B550" s="145" t="s">
        <v>608</v>
      </c>
      <c r="C550" s="131" t="s">
        <v>72</v>
      </c>
      <c r="D550" s="150" t="s">
        <v>10</v>
      </c>
      <c r="E550" s="225">
        <v>10000</v>
      </c>
      <c r="F550" s="125">
        <v>15.244901723741037</v>
      </c>
      <c r="G550" s="125">
        <v>19.087058363643582</v>
      </c>
      <c r="H550" s="135">
        <v>523.91520000000003</v>
      </c>
      <c r="I550" s="145" t="s">
        <v>74</v>
      </c>
      <c r="J550" s="127" t="s">
        <v>1710</v>
      </c>
      <c r="K550" s="237" t="s">
        <v>727</v>
      </c>
      <c r="L550" s="136" t="s">
        <v>14</v>
      </c>
      <c r="M550" s="122" t="s">
        <v>1713</v>
      </c>
      <c r="N550" s="130">
        <v>0.79870357355741306</v>
      </c>
    </row>
    <row r="551" spans="1:14" x14ac:dyDescent="0.2">
      <c r="A551" s="365">
        <v>41716</v>
      </c>
      <c r="B551" s="145" t="s">
        <v>224</v>
      </c>
      <c r="C551" s="131" t="s">
        <v>18</v>
      </c>
      <c r="D551" s="150" t="s">
        <v>10</v>
      </c>
      <c r="E551" s="225">
        <v>2000</v>
      </c>
      <c r="F551" s="125">
        <v>3.0489803447482076</v>
      </c>
      <c r="G551" s="125">
        <v>3.8174116727287162</v>
      </c>
      <c r="H551" s="135">
        <v>523.91520000000003</v>
      </c>
      <c r="I551" s="145" t="s">
        <v>74</v>
      </c>
      <c r="J551" s="127" t="s">
        <v>1710</v>
      </c>
      <c r="K551" s="237" t="s">
        <v>727</v>
      </c>
      <c r="L551" s="136" t="s">
        <v>14</v>
      </c>
      <c r="M551" s="122" t="s">
        <v>1713</v>
      </c>
      <c r="N551" s="130">
        <v>0.79870357355741306</v>
      </c>
    </row>
    <row r="552" spans="1:14" x14ac:dyDescent="0.2">
      <c r="A552" s="365">
        <v>41716</v>
      </c>
      <c r="B552" s="145" t="s">
        <v>609</v>
      </c>
      <c r="C552" s="131" t="s">
        <v>72</v>
      </c>
      <c r="D552" s="150" t="s">
        <v>10</v>
      </c>
      <c r="E552" s="225">
        <v>3000</v>
      </c>
      <c r="F552" s="125">
        <v>4.5734705171223116</v>
      </c>
      <c r="G552" s="125">
        <v>5.7261175090930747</v>
      </c>
      <c r="H552" s="135">
        <v>523.91520000000003</v>
      </c>
      <c r="I552" s="145" t="s">
        <v>74</v>
      </c>
      <c r="J552" s="127" t="s">
        <v>1710</v>
      </c>
      <c r="K552" s="237" t="s">
        <v>727</v>
      </c>
      <c r="L552" s="136" t="s">
        <v>14</v>
      </c>
      <c r="M552" s="122" t="s">
        <v>1713</v>
      </c>
      <c r="N552" s="130">
        <v>0.79870357355741306</v>
      </c>
    </row>
    <row r="553" spans="1:14" x14ac:dyDescent="0.2">
      <c r="A553" s="365">
        <v>41716</v>
      </c>
      <c r="B553" s="145" t="s">
        <v>386</v>
      </c>
      <c r="C553" s="131" t="s">
        <v>73</v>
      </c>
      <c r="D553" s="150" t="s">
        <v>10</v>
      </c>
      <c r="E553" s="225">
        <v>3000</v>
      </c>
      <c r="F553" s="125">
        <v>4.5734705171223116</v>
      </c>
      <c r="G553" s="125">
        <v>5.7261175090930747</v>
      </c>
      <c r="H553" s="135">
        <v>523.91520000000003</v>
      </c>
      <c r="I553" s="145" t="s">
        <v>74</v>
      </c>
      <c r="J553" s="127" t="s">
        <v>1710</v>
      </c>
      <c r="K553" s="237" t="s">
        <v>727</v>
      </c>
      <c r="L553" s="136" t="s">
        <v>14</v>
      </c>
      <c r="M553" s="122" t="s">
        <v>1713</v>
      </c>
      <c r="N553" s="130">
        <v>0.79870357355741306</v>
      </c>
    </row>
    <row r="554" spans="1:14" x14ac:dyDescent="0.2">
      <c r="A554" s="365">
        <v>41716</v>
      </c>
      <c r="B554" s="123" t="s">
        <v>729</v>
      </c>
      <c r="C554" s="131" t="s">
        <v>18</v>
      </c>
      <c r="D554" s="123" t="s">
        <v>8</v>
      </c>
      <c r="E554" s="225">
        <v>8900</v>
      </c>
      <c r="F554" s="125">
        <v>13.567962534129524</v>
      </c>
      <c r="G554" s="125">
        <v>16.987481943642788</v>
      </c>
      <c r="H554" s="135">
        <v>523.91520000000003</v>
      </c>
      <c r="I554" s="123" t="s">
        <v>12</v>
      </c>
      <c r="J554" s="127" t="s">
        <v>1710</v>
      </c>
      <c r="K554" s="237" t="s">
        <v>730</v>
      </c>
      <c r="L554" s="136" t="s">
        <v>14</v>
      </c>
      <c r="M554" s="122" t="s">
        <v>1713</v>
      </c>
      <c r="N554" s="130">
        <v>0.79870357355741306</v>
      </c>
    </row>
    <row r="555" spans="1:14" x14ac:dyDescent="0.2">
      <c r="A555" s="365">
        <v>41716</v>
      </c>
      <c r="B555" s="123" t="s">
        <v>608</v>
      </c>
      <c r="C555" s="131" t="s">
        <v>72</v>
      </c>
      <c r="D555" s="123" t="s">
        <v>8</v>
      </c>
      <c r="E555" s="225">
        <v>5000</v>
      </c>
      <c r="F555" s="125">
        <v>7.6224508618705187</v>
      </c>
      <c r="G555" s="125">
        <v>9.5435291818217909</v>
      </c>
      <c r="H555" s="135">
        <v>523.91520000000003</v>
      </c>
      <c r="I555" s="123" t="s">
        <v>12</v>
      </c>
      <c r="J555" s="127" t="s">
        <v>1710</v>
      </c>
      <c r="K555" s="237" t="s">
        <v>730</v>
      </c>
      <c r="L555" s="136" t="s">
        <v>14</v>
      </c>
      <c r="M555" s="122" t="s">
        <v>1713</v>
      </c>
      <c r="N555" s="130">
        <v>0.79870357355741306</v>
      </c>
    </row>
    <row r="556" spans="1:14" x14ac:dyDescent="0.2">
      <c r="A556" s="365">
        <v>41716</v>
      </c>
      <c r="B556" s="123" t="s">
        <v>731</v>
      </c>
      <c r="C556" s="131" t="s">
        <v>18</v>
      </c>
      <c r="D556" s="123" t="s">
        <v>8</v>
      </c>
      <c r="E556" s="225">
        <v>1800</v>
      </c>
      <c r="F556" s="125">
        <v>2.7440823102733867</v>
      </c>
      <c r="G556" s="125">
        <v>3.4356705054558447</v>
      </c>
      <c r="H556" s="135">
        <v>523.91520000000003</v>
      </c>
      <c r="I556" s="123" t="s">
        <v>12</v>
      </c>
      <c r="J556" s="127" t="s">
        <v>1710</v>
      </c>
      <c r="K556" s="237" t="s">
        <v>730</v>
      </c>
      <c r="L556" s="136" t="s">
        <v>14</v>
      </c>
      <c r="M556" s="122" t="s">
        <v>1713</v>
      </c>
      <c r="N556" s="130">
        <v>0.79870357355741306</v>
      </c>
    </row>
    <row r="557" spans="1:14" x14ac:dyDescent="0.2">
      <c r="A557" s="365">
        <v>41716</v>
      </c>
      <c r="B557" s="123" t="s">
        <v>609</v>
      </c>
      <c r="C557" s="131" t="s">
        <v>72</v>
      </c>
      <c r="D557" s="123" t="s">
        <v>8</v>
      </c>
      <c r="E557" s="225">
        <v>3000</v>
      </c>
      <c r="F557" s="125">
        <v>4.5734705171223116</v>
      </c>
      <c r="G557" s="125">
        <v>5.7261175090930747</v>
      </c>
      <c r="H557" s="135">
        <v>523.91520000000003</v>
      </c>
      <c r="I557" s="123" t="s">
        <v>12</v>
      </c>
      <c r="J557" s="127" t="s">
        <v>1710</v>
      </c>
      <c r="K557" s="237" t="s">
        <v>730</v>
      </c>
      <c r="L557" s="136" t="s">
        <v>14</v>
      </c>
      <c r="M557" s="122" t="s">
        <v>1713</v>
      </c>
      <c r="N557" s="130">
        <v>0.79870357355741306</v>
      </c>
    </row>
    <row r="558" spans="1:14" x14ac:dyDescent="0.2">
      <c r="A558" s="365">
        <v>41716</v>
      </c>
      <c r="B558" s="123" t="s">
        <v>732</v>
      </c>
      <c r="C558" s="131" t="s">
        <v>18</v>
      </c>
      <c r="D558" s="123" t="s">
        <v>8</v>
      </c>
      <c r="E558" s="225">
        <v>6000</v>
      </c>
      <c r="F558" s="125">
        <v>9.1469410342446231</v>
      </c>
      <c r="G558" s="125">
        <v>11.452235018186149</v>
      </c>
      <c r="H558" s="135">
        <v>523.91520000000003</v>
      </c>
      <c r="I558" s="123" t="s">
        <v>358</v>
      </c>
      <c r="J558" s="127" t="s">
        <v>1710</v>
      </c>
      <c r="K558" s="237" t="s">
        <v>733</v>
      </c>
      <c r="L558" s="136" t="s">
        <v>14</v>
      </c>
      <c r="M558" s="122" t="s">
        <v>1713</v>
      </c>
      <c r="N558" s="130">
        <v>0.79870357355741306</v>
      </c>
    </row>
    <row r="559" spans="1:14" x14ac:dyDescent="0.2">
      <c r="A559" s="365">
        <v>41716</v>
      </c>
      <c r="B559" s="123" t="s">
        <v>734</v>
      </c>
      <c r="C559" s="131" t="s">
        <v>18</v>
      </c>
      <c r="D559" s="123" t="s">
        <v>8</v>
      </c>
      <c r="E559" s="225">
        <v>1500</v>
      </c>
      <c r="F559" s="125">
        <v>2.2867352585611558</v>
      </c>
      <c r="G559" s="125">
        <v>2.8630587545465374</v>
      </c>
      <c r="H559" s="135">
        <v>523.91520000000003</v>
      </c>
      <c r="I559" s="123" t="s">
        <v>358</v>
      </c>
      <c r="J559" s="127" t="s">
        <v>1710</v>
      </c>
      <c r="K559" s="237" t="s">
        <v>733</v>
      </c>
      <c r="L559" s="136" t="s">
        <v>14</v>
      </c>
      <c r="M559" s="122" t="s">
        <v>1713</v>
      </c>
      <c r="N559" s="130">
        <v>0.79870357355741306</v>
      </c>
    </row>
    <row r="560" spans="1:14" x14ac:dyDescent="0.2">
      <c r="A560" s="365">
        <v>41716</v>
      </c>
      <c r="B560" s="123" t="s">
        <v>735</v>
      </c>
      <c r="C560" s="131" t="s">
        <v>72</v>
      </c>
      <c r="D560" s="123" t="s">
        <v>8</v>
      </c>
      <c r="E560" s="225">
        <v>5000</v>
      </c>
      <c r="F560" s="125">
        <v>7.6224508618705187</v>
      </c>
      <c r="G560" s="125">
        <v>9.5435291818217909</v>
      </c>
      <c r="H560" s="135">
        <v>523.91520000000003</v>
      </c>
      <c r="I560" s="123" t="s">
        <v>358</v>
      </c>
      <c r="J560" s="127" t="s">
        <v>1710</v>
      </c>
      <c r="K560" s="237" t="s">
        <v>733</v>
      </c>
      <c r="L560" s="136" t="s">
        <v>14</v>
      </c>
      <c r="M560" s="122" t="s">
        <v>1713</v>
      </c>
      <c r="N560" s="130">
        <v>0.79870357355741306</v>
      </c>
    </row>
    <row r="561" spans="1:14" x14ac:dyDescent="0.2">
      <c r="A561" s="365">
        <v>41716</v>
      </c>
      <c r="B561" s="123" t="s">
        <v>224</v>
      </c>
      <c r="C561" s="131" t="s">
        <v>18</v>
      </c>
      <c r="D561" s="123" t="s">
        <v>8</v>
      </c>
      <c r="E561" s="225">
        <v>1200</v>
      </c>
      <c r="F561" s="125">
        <v>1.8293882068489247</v>
      </c>
      <c r="G561" s="125">
        <v>2.2904470036372295</v>
      </c>
      <c r="H561" s="135">
        <v>523.91520000000003</v>
      </c>
      <c r="I561" s="123" t="s">
        <v>358</v>
      </c>
      <c r="J561" s="127" t="s">
        <v>1710</v>
      </c>
      <c r="K561" s="237" t="s">
        <v>733</v>
      </c>
      <c r="L561" s="136" t="s">
        <v>14</v>
      </c>
      <c r="M561" s="122" t="s">
        <v>1713</v>
      </c>
      <c r="N561" s="130">
        <v>0.79870357355741317</v>
      </c>
    </row>
    <row r="562" spans="1:14" x14ac:dyDescent="0.2">
      <c r="A562" s="365">
        <v>41716</v>
      </c>
      <c r="B562" s="123" t="s">
        <v>609</v>
      </c>
      <c r="C562" s="131" t="s">
        <v>72</v>
      </c>
      <c r="D562" s="123" t="s">
        <v>8</v>
      </c>
      <c r="E562" s="225">
        <v>3000</v>
      </c>
      <c r="F562" s="125">
        <v>4.5734705171223116</v>
      </c>
      <c r="G562" s="125">
        <v>5.7261175090930747</v>
      </c>
      <c r="H562" s="135">
        <v>523.91520000000003</v>
      </c>
      <c r="I562" s="123" t="s">
        <v>358</v>
      </c>
      <c r="J562" s="127" t="s">
        <v>1710</v>
      </c>
      <c r="K562" s="237" t="s">
        <v>733</v>
      </c>
      <c r="L562" s="136" t="s">
        <v>14</v>
      </c>
      <c r="M562" s="122" t="s">
        <v>1713</v>
      </c>
      <c r="N562" s="130">
        <v>0.79870357355741306</v>
      </c>
    </row>
    <row r="563" spans="1:14" x14ac:dyDescent="0.2">
      <c r="A563" s="365">
        <v>41716</v>
      </c>
      <c r="B563" s="146" t="s">
        <v>736</v>
      </c>
      <c r="C563" s="147" t="s">
        <v>18</v>
      </c>
      <c r="D563" s="147" t="s">
        <v>8</v>
      </c>
      <c r="E563" s="225">
        <v>6000</v>
      </c>
      <c r="F563" s="125">
        <v>9.1469410342446231</v>
      </c>
      <c r="G563" s="125">
        <v>11.452235018186149</v>
      </c>
      <c r="H563" s="135">
        <v>523.91520000000003</v>
      </c>
      <c r="I563" s="147" t="s">
        <v>21</v>
      </c>
      <c r="J563" s="127" t="s">
        <v>1710</v>
      </c>
      <c r="K563" s="237" t="s">
        <v>737</v>
      </c>
      <c r="L563" s="136" t="s">
        <v>14</v>
      </c>
      <c r="M563" s="122" t="s">
        <v>1713</v>
      </c>
      <c r="N563" s="130">
        <v>0.79870357355741306</v>
      </c>
    </row>
    <row r="564" spans="1:14" x14ac:dyDescent="0.2">
      <c r="A564" s="365">
        <v>41716</v>
      </c>
      <c r="B564" s="146" t="s">
        <v>608</v>
      </c>
      <c r="C564" s="147" t="s">
        <v>72</v>
      </c>
      <c r="D564" s="147" t="s">
        <v>8</v>
      </c>
      <c r="E564" s="225">
        <v>5000</v>
      </c>
      <c r="F564" s="125">
        <v>7.6224508618705187</v>
      </c>
      <c r="G564" s="125">
        <v>9.5435291818217909</v>
      </c>
      <c r="H564" s="135">
        <v>523.91520000000003</v>
      </c>
      <c r="I564" s="147" t="s">
        <v>21</v>
      </c>
      <c r="J564" s="127" t="s">
        <v>1710</v>
      </c>
      <c r="K564" s="237" t="s">
        <v>737</v>
      </c>
      <c r="L564" s="136" t="s">
        <v>14</v>
      </c>
      <c r="M564" s="122" t="s">
        <v>1713</v>
      </c>
      <c r="N564" s="130">
        <v>0.79870357355741306</v>
      </c>
    </row>
    <row r="565" spans="1:14" x14ac:dyDescent="0.2">
      <c r="A565" s="365">
        <v>41716</v>
      </c>
      <c r="B565" s="146" t="s">
        <v>224</v>
      </c>
      <c r="C565" s="147" t="s">
        <v>18</v>
      </c>
      <c r="D565" s="147" t="s">
        <v>8</v>
      </c>
      <c r="E565" s="225">
        <v>2000</v>
      </c>
      <c r="F565" s="125">
        <v>3.0489803447482076</v>
      </c>
      <c r="G565" s="125">
        <v>3.8174116727287162</v>
      </c>
      <c r="H565" s="135">
        <v>523.91520000000003</v>
      </c>
      <c r="I565" s="147" t="s">
        <v>21</v>
      </c>
      <c r="J565" s="127" t="s">
        <v>1710</v>
      </c>
      <c r="K565" s="237" t="s">
        <v>737</v>
      </c>
      <c r="L565" s="136" t="s">
        <v>14</v>
      </c>
      <c r="M565" s="122" t="s">
        <v>1713</v>
      </c>
      <c r="N565" s="130">
        <v>0.79870357355741306</v>
      </c>
    </row>
    <row r="566" spans="1:14" x14ac:dyDescent="0.2">
      <c r="A566" s="365">
        <v>41716</v>
      </c>
      <c r="B566" s="151" t="s">
        <v>609</v>
      </c>
      <c r="C566" s="147" t="s">
        <v>72</v>
      </c>
      <c r="D566" s="147" t="s">
        <v>8</v>
      </c>
      <c r="E566" s="225">
        <v>3000</v>
      </c>
      <c r="F566" s="125">
        <v>4.5734705171223116</v>
      </c>
      <c r="G566" s="125">
        <v>5.7261175090930747</v>
      </c>
      <c r="H566" s="135">
        <v>523.91520000000003</v>
      </c>
      <c r="I566" s="147" t="s">
        <v>21</v>
      </c>
      <c r="J566" s="127" t="s">
        <v>1710</v>
      </c>
      <c r="K566" s="237" t="s">
        <v>737</v>
      </c>
      <c r="L566" s="136" t="s">
        <v>14</v>
      </c>
      <c r="M566" s="122" t="s">
        <v>1713</v>
      </c>
      <c r="N566" s="130">
        <v>0.79870357355741306</v>
      </c>
    </row>
    <row r="567" spans="1:14" x14ac:dyDescent="0.2">
      <c r="A567" s="365">
        <v>41717</v>
      </c>
      <c r="B567" s="145" t="s">
        <v>608</v>
      </c>
      <c r="C567" s="131" t="s">
        <v>72</v>
      </c>
      <c r="D567" s="150" t="s">
        <v>10</v>
      </c>
      <c r="E567" s="225">
        <v>10000</v>
      </c>
      <c r="F567" s="125">
        <v>15.244901723741037</v>
      </c>
      <c r="G567" s="125">
        <v>19.087058363643582</v>
      </c>
      <c r="H567" s="135">
        <v>523.91520000000003</v>
      </c>
      <c r="I567" s="145" t="s">
        <v>74</v>
      </c>
      <c r="J567" s="127" t="s">
        <v>1710</v>
      </c>
      <c r="K567" s="237" t="s">
        <v>727</v>
      </c>
      <c r="L567" s="136" t="s">
        <v>14</v>
      </c>
      <c r="M567" s="122" t="s">
        <v>1713</v>
      </c>
      <c r="N567" s="130">
        <v>0.79870357355741306</v>
      </c>
    </row>
    <row r="568" spans="1:14" x14ac:dyDescent="0.2">
      <c r="A568" s="365">
        <v>41717</v>
      </c>
      <c r="B568" s="145" t="s">
        <v>224</v>
      </c>
      <c r="C568" s="131" t="s">
        <v>18</v>
      </c>
      <c r="D568" s="150" t="s">
        <v>10</v>
      </c>
      <c r="E568" s="225">
        <v>2000</v>
      </c>
      <c r="F568" s="125">
        <v>3.0489803447482076</v>
      </c>
      <c r="G568" s="125">
        <v>3.8174116727287162</v>
      </c>
      <c r="H568" s="135">
        <v>523.91520000000003</v>
      </c>
      <c r="I568" s="145" t="s">
        <v>74</v>
      </c>
      <c r="J568" s="127" t="s">
        <v>1710</v>
      </c>
      <c r="K568" s="237" t="s">
        <v>727</v>
      </c>
      <c r="L568" s="136" t="s">
        <v>14</v>
      </c>
      <c r="M568" s="122" t="s">
        <v>1713</v>
      </c>
      <c r="N568" s="130">
        <v>0.79870357355741306</v>
      </c>
    </row>
    <row r="569" spans="1:14" x14ac:dyDescent="0.2">
      <c r="A569" s="365">
        <v>41717</v>
      </c>
      <c r="B569" s="145" t="s">
        <v>386</v>
      </c>
      <c r="C569" s="131" t="s">
        <v>73</v>
      </c>
      <c r="D569" s="150" t="s">
        <v>10</v>
      </c>
      <c r="E569" s="225">
        <v>3000</v>
      </c>
      <c r="F569" s="125">
        <v>4.5734705171223116</v>
      </c>
      <c r="G569" s="125">
        <v>5.7261175090930747</v>
      </c>
      <c r="H569" s="135">
        <v>523.91520000000003</v>
      </c>
      <c r="I569" s="145" t="s">
        <v>74</v>
      </c>
      <c r="J569" s="127" t="s">
        <v>1710</v>
      </c>
      <c r="K569" s="237" t="s">
        <v>727</v>
      </c>
      <c r="L569" s="136" t="s">
        <v>14</v>
      </c>
      <c r="M569" s="122" t="s">
        <v>1713</v>
      </c>
      <c r="N569" s="130">
        <v>0.79870357355741306</v>
      </c>
    </row>
    <row r="570" spans="1:14" x14ac:dyDescent="0.2">
      <c r="A570" s="365">
        <v>41717</v>
      </c>
      <c r="B570" s="145" t="s">
        <v>609</v>
      </c>
      <c r="C570" s="131" t="s">
        <v>72</v>
      </c>
      <c r="D570" s="150" t="s">
        <v>10</v>
      </c>
      <c r="E570" s="225">
        <v>3000</v>
      </c>
      <c r="F570" s="125">
        <v>4.5734705171223116</v>
      </c>
      <c r="G570" s="125">
        <v>5.7261175090930747</v>
      </c>
      <c r="H570" s="135">
        <v>523.91520000000003</v>
      </c>
      <c r="I570" s="145" t="s">
        <v>74</v>
      </c>
      <c r="J570" s="127" t="s">
        <v>1710</v>
      </c>
      <c r="K570" s="237" t="s">
        <v>727</v>
      </c>
      <c r="L570" s="136" t="s">
        <v>14</v>
      </c>
      <c r="M570" s="122" t="s">
        <v>1713</v>
      </c>
      <c r="N570" s="130">
        <v>0.79870357355741306</v>
      </c>
    </row>
    <row r="571" spans="1:14" x14ac:dyDescent="0.2">
      <c r="A571" s="365">
        <v>41717</v>
      </c>
      <c r="B571" s="123" t="s">
        <v>608</v>
      </c>
      <c r="C571" s="131" t="s">
        <v>72</v>
      </c>
      <c r="D571" s="123" t="s">
        <v>8</v>
      </c>
      <c r="E571" s="225">
        <v>5000</v>
      </c>
      <c r="F571" s="125">
        <v>7.6224508618705187</v>
      </c>
      <c r="G571" s="125">
        <v>9.5435291818217909</v>
      </c>
      <c r="H571" s="135">
        <v>523.91520000000003</v>
      </c>
      <c r="I571" s="123" t="s">
        <v>12</v>
      </c>
      <c r="J571" s="127" t="s">
        <v>1710</v>
      </c>
      <c r="K571" s="237" t="s">
        <v>730</v>
      </c>
      <c r="L571" s="136" t="s">
        <v>14</v>
      </c>
      <c r="M571" s="122" t="s">
        <v>1713</v>
      </c>
      <c r="N571" s="130">
        <v>0.79870357355741306</v>
      </c>
    </row>
    <row r="572" spans="1:14" x14ac:dyDescent="0.2">
      <c r="A572" s="365">
        <v>41717</v>
      </c>
      <c r="B572" s="123" t="s">
        <v>224</v>
      </c>
      <c r="C572" s="131" t="s">
        <v>18</v>
      </c>
      <c r="D572" s="123" t="s">
        <v>8</v>
      </c>
      <c r="E572" s="225">
        <v>10300</v>
      </c>
      <c r="F572" s="125">
        <v>15.702248775453269</v>
      </c>
      <c r="G572" s="125">
        <v>19.659670114552888</v>
      </c>
      <c r="H572" s="135">
        <v>523.91520000000003</v>
      </c>
      <c r="I572" s="123" t="s">
        <v>12</v>
      </c>
      <c r="J572" s="127" t="s">
        <v>1710</v>
      </c>
      <c r="K572" s="237" t="s">
        <v>730</v>
      </c>
      <c r="L572" s="136" t="s">
        <v>14</v>
      </c>
      <c r="M572" s="122" t="s">
        <v>1713</v>
      </c>
      <c r="N572" s="130">
        <v>0.79870357355741306</v>
      </c>
    </row>
    <row r="573" spans="1:14" x14ac:dyDescent="0.2">
      <c r="A573" s="365">
        <v>41717</v>
      </c>
      <c r="B573" s="123" t="s">
        <v>609</v>
      </c>
      <c r="C573" s="131" t="s">
        <v>72</v>
      </c>
      <c r="D573" s="123" t="s">
        <v>8</v>
      </c>
      <c r="E573" s="225">
        <v>3000</v>
      </c>
      <c r="F573" s="125">
        <v>4.5734705171223116</v>
      </c>
      <c r="G573" s="125">
        <v>5.7261175090930747</v>
      </c>
      <c r="H573" s="135">
        <v>523.91520000000003</v>
      </c>
      <c r="I573" s="123" t="s">
        <v>12</v>
      </c>
      <c r="J573" s="127" t="s">
        <v>1710</v>
      </c>
      <c r="K573" s="237" t="s">
        <v>730</v>
      </c>
      <c r="L573" s="136" t="s">
        <v>14</v>
      </c>
      <c r="M573" s="122" t="s">
        <v>1713</v>
      </c>
      <c r="N573" s="130">
        <v>0.79870357355741306</v>
      </c>
    </row>
    <row r="574" spans="1:14" x14ac:dyDescent="0.2">
      <c r="A574" s="365">
        <v>41717</v>
      </c>
      <c r="B574" s="123" t="s">
        <v>386</v>
      </c>
      <c r="C574" s="131" t="s">
        <v>73</v>
      </c>
      <c r="D574" s="123" t="s">
        <v>8</v>
      </c>
      <c r="E574" s="225">
        <v>3000</v>
      </c>
      <c r="F574" s="125">
        <v>4.5734705171223116</v>
      </c>
      <c r="G574" s="125">
        <v>5.7261175090930747</v>
      </c>
      <c r="H574" s="135">
        <v>523.91520000000003</v>
      </c>
      <c r="I574" s="123" t="s">
        <v>12</v>
      </c>
      <c r="J574" s="127" t="s">
        <v>1710</v>
      </c>
      <c r="K574" s="237" t="s">
        <v>730</v>
      </c>
      <c r="L574" s="136" t="s">
        <v>14</v>
      </c>
      <c r="M574" s="122" t="s">
        <v>1713</v>
      </c>
      <c r="N574" s="130">
        <v>0.79870357355741306</v>
      </c>
    </row>
    <row r="575" spans="1:14" x14ac:dyDescent="0.2">
      <c r="A575" s="365">
        <v>41717</v>
      </c>
      <c r="B575" s="123" t="s">
        <v>608</v>
      </c>
      <c r="C575" s="131" t="s">
        <v>72</v>
      </c>
      <c r="D575" s="123" t="s">
        <v>8</v>
      </c>
      <c r="E575" s="225">
        <v>5000</v>
      </c>
      <c r="F575" s="125">
        <v>7.6224508618705187</v>
      </c>
      <c r="G575" s="125">
        <v>9.5435291818217909</v>
      </c>
      <c r="H575" s="135">
        <v>523.91520000000003</v>
      </c>
      <c r="I575" s="123" t="s">
        <v>358</v>
      </c>
      <c r="J575" s="127" t="s">
        <v>1710</v>
      </c>
      <c r="K575" s="237" t="s">
        <v>733</v>
      </c>
      <c r="L575" s="136" t="s">
        <v>14</v>
      </c>
      <c r="M575" s="122" t="s">
        <v>1713</v>
      </c>
      <c r="N575" s="130">
        <v>0.79870357355741306</v>
      </c>
    </row>
    <row r="576" spans="1:14" x14ac:dyDescent="0.2">
      <c r="A576" s="365">
        <v>41717</v>
      </c>
      <c r="B576" s="123" t="s">
        <v>224</v>
      </c>
      <c r="C576" s="131" t="s">
        <v>18</v>
      </c>
      <c r="D576" s="123" t="s">
        <v>8</v>
      </c>
      <c r="E576" s="225">
        <v>2000</v>
      </c>
      <c r="F576" s="125">
        <v>3.0489803447482076</v>
      </c>
      <c r="G576" s="125">
        <v>3.8174116727287162</v>
      </c>
      <c r="H576" s="135">
        <v>523.91520000000003</v>
      </c>
      <c r="I576" s="123" t="s">
        <v>358</v>
      </c>
      <c r="J576" s="127" t="s">
        <v>1710</v>
      </c>
      <c r="K576" s="237" t="s">
        <v>733</v>
      </c>
      <c r="L576" s="136" t="s">
        <v>14</v>
      </c>
      <c r="M576" s="122" t="s">
        <v>1713</v>
      </c>
      <c r="N576" s="130">
        <v>0.79870357355741306</v>
      </c>
    </row>
    <row r="577" spans="1:14" x14ac:dyDescent="0.2">
      <c r="A577" s="365">
        <v>41717</v>
      </c>
      <c r="B577" s="123" t="s">
        <v>609</v>
      </c>
      <c r="C577" s="131" t="s">
        <v>72</v>
      </c>
      <c r="D577" s="123" t="s">
        <v>8</v>
      </c>
      <c r="E577" s="225">
        <v>3000</v>
      </c>
      <c r="F577" s="125">
        <v>4.5734705171223116</v>
      </c>
      <c r="G577" s="125">
        <v>5.7261175090930747</v>
      </c>
      <c r="H577" s="135">
        <v>523.91520000000003</v>
      </c>
      <c r="I577" s="123" t="s">
        <v>358</v>
      </c>
      <c r="J577" s="127" t="s">
        <v>1710</v>
      </c>
      <c r="K577" s="237" t="s">
        <v>733</v>
      </c>
      <c r="L577" s="136" t="s">
        <v>14</v>
      </c>
      <c r="M577" s="122" t="s">
        <v>1713</v>
      </c>
      <c r="N577" s="130">
        <v>0.79870357355741306</v>
      </c>
    </row>
    <row r="578" spans="1:14" x14ac:dyDescent="0.2">
      <c r="A578" s="365">
        <v>41717</v>
      </c>
      <c r="B578" s="146" t="s">
        <v>608</v>
      </c>
      <c r="C578" s="147" t="s">
        <v>72</v>
      </c>
      <c r="D578" s="147" t="s">
        <v>8</v>
      </c>
      <c r="E578" s="225">
        <v>5000</v>
      </c>
      <c r="F578" s="125">
        <v>7.6224508618705187</v>
      </c>
      <c r="G578" s="125">
        <v>9.5435291818217909</v>
      </c>
      <c r="H578" s="135">
        <v>523.91520000000003</v>
      </c>
      <c r="I578" s="147" t="s">
        <v>21</v>
      </c>
      <c r="J578" s="127" t="s">
        <v>1710</v>
      </c>
      <c r="K578" s="237" t="s">
        <v>737</v>
      </c>
      <c r="L578" s="136" t="s">
        <v>14</v>
      </c>
      <c r="M578" s="122" t="s">
        <v>1713</v>
      </c>
      <c r="N578" s="130">
        <v>0.79870357355741306</v>
      </c>
    </row>
    <row r="579" spans="1:14" x14ac:dyDescent="0.2">
      <c r="A579" s="365">
        <v>41717</v>
      </c>
      <c r="B579" s="146" t="s">
        <v>224</v>
      </c>
      <c r="C579" s="147" t="s">
        <v>18</v>
      </c>
      <c r="D579" s="147" t="s">
        <v>8</v>
      </c>
      <c r="E579" s="225">
        <v>2000</v>
      </c>
      <c r="F579" s="125">
        <v>3.0489803447482076</v>
      </c>
      <c r="G579" s="125">
        <v>3.8174116727287162</v>
      </c>
      <c r="H579" s="135">
        <v>523.91520000000003</v>
      </c>
      <c r="I579" s="147" t="s">
        <v>21</v>
      </c>
      <c r="J579" s="127" t="s">
        <v>1710</v>
      </c>
      <c r="K579" s="237" t="s">
        <v>737</v>
      </c>
      <c r="L579" s="136" t="s">
        <v>14</v>
      </c>
      <c r="M579" s="122" t="s">
        <v>1713</v>
      </c>
      <c r="N579" s="130">
        <v>0.79870357355741306</v>
      </c>
    </row>
    <row r="580" spans="1:14" x14ac:dyDescent="0.2">
      <c r="A580" s="365">
        <v>41717</v>
      </c>
      <c r="B580" s="151" t="s">
        <v>609</v>
      </c>
      <c r="C580" s="147" t="s">
        <v>72</v>
      </c>
      <c r="D580" s="147" t="s">
        <v>8</v>
      </c>
      <c r="E580" s="225">
        <v>3000</v>
      </c>
      <c r="F580" s="125">
        <v>4.5734705171223116</v>
      </c>
      <c r="G580" s="125">
        <v>5.7261175090930747</v>
      </c>
      <c r="H580" s="135">
        <v>523.91520000000003</v>
      </c>
      <c r="I580" s="147" t="s">
        <v>21</v>
      </c>
      <c r="J580" s="127" t="s">
        <v>1710</v>
      </c>
      <c r="K580" s="237" t="s">
        <v>737</v>
      </c>
      <c r="L580" s="136" t="s">
        <v>14</v>
      </c>
      <c r="M580" s="122" t="s">
        <v>1713</v>
      </c>
      <c r="N580" s="130">
        <v>0.79870357355741306</v>
      </c>
    </row>
    <row r="581" spans="1:14" x14ac:dyDescent="0.2">
      <c r="A581" s="365">
        <v>41717</v>
      </c>
      <c r="B581" s="146" t="s">
        <v>386</v>
      </c>
      <c r="C581" s="147" t="s">
        <v>73</v>
      </c>
      <c r="D581" s="147" t="s">
        <v>8</v>
      </c>
      <c r="E581" s="225">
        <v>3000</v>
      </c>
      <c r="F581" s="125">
        <v>4.5734705171223116</v>
      </c>
      <c r="G581" s="125">
        <v>5.7261175090930747</v>
      </c>
      <c r="H581" s="135">
        <v>523.91520000000003</v>
      </c>
      <c r="I581" s="147" t="s">
        <v>21</v>
      </c>
      <c r="J581" s="127" t="s">
        <v>1710</v>
      </c>
      <c r="K581" s="237" t="s">
        <v>737</v>
      </c>
      <c r="L581" s="136" t="s">
        <v>14</v>
      </c>
      <c r="M581" s="122" t="s">
        <v>1713</v>
      </c>
      <c r="N581" s="130">
        <v>0.79870357355741306</v>
      </c>
    </row>
    <row r="582" spans="1:14" x14ac:dyDescent="0.2">
      <c r="A582" s="365">
        <v>41718</v>
      </c>
      <c r="B582" s="145" t="s">
        <v>738</v>
      </c>
      <c r="C582" s="131" t="s">
        <v>18</v>
      </c>
      <c r="D582" s="150" t="s">
        <v>10</v>
      </c>
      <c r="E582" s="225">
        <v>1000</v>
      </c>
      <c r="F582" s="125">
        <v>1.5244901723741038</v>
      </c>
      <c r="G582" s="125">
        <v>1.9087058363643581</v>
      </c>
      <c r="H582" s="135">
        <v>523.91520000000003</v>
      </c>
      <c r="I582" s="145" t="s">
        <v>74</v>
      </c>
      <c r="J582" s="127" t="s">
        <v>1710</v>
      </c>
      <c r="K582" s="237" t="s">
        <v>727</v>
      </c>
      <c r="L582" s="136" t="s">
        <v>14</v>
      </c>
      <c r="M582" s="122" t="s">
        <v>1713</v>
      </c>
      <c r="N582" s="130">
        <v>0.79870357355741306</v>
      </c>
    </row>
    <row r="583" spans="1:14" x14ac:dyDescent="0.2">
      <c r="A583" s="365">
        <v>41718</v>
      </c>
      <c r="B583" s="145" t="s">
        <v>739</v>
      </c>
      <c r="C583" s="131" t="s">
        <v>18</v>
      </c>
      <c r="D583" s="150" t="s">
        <v>10</v>
      </c>
      <c r="E583" s="225">
        <v>8900</v>
      </c>
      <c r="F583" s="125">
        <v>13.567962534129524</v>
      </c>
      <c r="G583" s="125">
        <v>16.987481943642788</v>
      </c>
      <c r="H583" s="135">
        <v>523.91520000000003</v>
      </c>
      <c r="I583" s="145" t="s">
        <v>74</v>
      </c>
      <c r="J583" s="127" t="s">
        <v>1710</v>
      </c>
      <c r="K583" s="237" t="s">
        <v>727</v>
      </c>
      <c r="L583" s="136" t="s">
        <v>14</v>
      </c>
      <c r="M583" s="122" t="s">
        <v>1713</v>
      </c>
      <c r="N583" s="130">
        <v>0.79870357355741306</v>
      </c>
    </row>
    <row r="584" spans="1:14" x14ac:dyDescent="0.2">
      <c r="A584" s="365">
        <v>41718</v>
      </c>
      <c r="B584" s="145" t="s">
        <v>224</v>
      </c>
      <c r="C584" s="131" t="s">
        <v>18</v>
      </c>
      <c r="D584" s="150" t="s">
        <v>10</v>
      </c>
      <c r="E584" s="225">
        <v>1100</v>
      </c>
      <c r="F584" s="125">
        <v>1.6769391896115142</v>
      </c>
      <c r="G584" s="125">
        <v>2.099576420000794</v>
      </c>
      <c r="H584" s="135">
        <v>523.91520000000003</v>
      </c>
      <c r="I584" s="145" t="s">
        <v>74</v>
      </c>
      <c r="J584" s="127" t="s">
        <v>1710</v>
      </c>
      <c r="K584" s="237" t="s">
        <v>727</v>
      </c>
      <c r="L584" s="136" t="s">
        <v>14</v>
      </c>
      <c r="M584" s="122" t="s">
        <v>1713</v>
      </c>
      <c r="N584" s="130">
        <v>0.79870357355741306</v>
      </c>
    </row>
    <row r="585" spans="1:14" x14ac:dyDescent="0.2">
      <c r="A585" s="365">
        <v>41718</v>
      </c>
      <c r="B585" s="145" t="s">
        <v>609</v>
      </c>
      <c r="C585" s="131" t="s">
        <v>72</v>
      </c>
      <c r="D585" s="150" t="s">
        <v>10</v>
      </c>
      <c r="E585" s="225">
        <v>3000</v>
      </c>
      <c r="F585" s="125">
        <v>4.5734705171223116</v>
      </c>
      <c r="G585" s="125">
        <v>5.7261175090930747</v>
      </c>
      <c r="H585" s="135">
        <v>523.91520000000003</v>
      </c>
      <c r="I585" s="145" t="s">
        <v>74</v>
      </c>
      <c r="J585" s="127" t="s">
        <v>1710</v>
      </c>
      <c r="K585" s="237" t="s">
        <v>727</v>
      </c>
      <c r="L585" s="136" t="s">
        <v>14</v>
      </c>
      <c r="M585" s="122" t="s">
        <v>1713</v>
      </c>
      <c r="N585" s="130">
        <v>0.79870357355741306</v>
      </c>
    </row>
    <row r="586" spans="1:14" x14ac:dyDescent="0.2">
      <c r="A586" s="365">
        <v>41718</v>
      </c>
      <c r="B586" s="123" t="s">
        <v>608</v>
      </c>
      <c r="C586" s="131" t="s">
        <v>72</v>
      </c>
      <c r="D586" s="123" t="s">
        <v>8</v>
      </c>
      <c r="E586" s="225">
        <v>5000</v>
      </c>
      <c r="F586" s="125">
        <v>7.6224508618705187</v>
      </c>
      <c r="G586" s="125">
        <v>9.5435291818217909</v>
      </c>
      <c r="H586" s="135">
        <v>523.91520000000003</v>
      </c>
      <c r="I586" s="123" t="s">
        <v>12</v>
      </c>
      <c r="J586" s="127" t="s">
        <v>1710</v>
      </c>
      <c r="K586" s="237" t="s">
        <v>730</v>
      </c>
      <c r="L586" s="136" t="s">
        <v>14</v>
      </c>
      <c r="M586" s="122" t="s">
        <v>1713</v>
      </c>
      <c r="N586" s="130">
        <v>0.79870357355741306</v>
      </c>
    </row>
    <row r="587" spans="1:14" x14ac:dyDescent="0.2">
      <c r="A587" s="365">
        <v>41718</v>
      </c>
      <c r="B587" s="123" t="s">
        <v>224</v>
      </c>
      <c r="C587" s="131" t="s">
        <v>18</v>
      </c>
      <c r="D587" s="123" t="s">
        <v>8</v>
      </c>
      <c r="E587" s="225">
        <v>7600</v>
      </c>
      <c r="F587" s="125">
        <v>11.586125310043188</v>
      </c>
      <c r="G587" s="125">
        <v>14.506164356369121</v>
      </c>
      <c r="H587" s="135">
        <v>523.91520000000003</v>
      </c>
      <c r="I587" s="123" t="s">
        <v>12</v>
      </c>
      <c r="J587" s="127" t="s">
        <v>1710</v>
      </c>
      <c r="K587" s="237" t="s">
        <v>730</v>
      </c>
      <c r="L587" s="136" t="s">
        <v>14</v>
      </c>
      <c r="M587" s="122" t="s">
        <v>1713</v>
      </c>
      <c r="N587" s="130">
        <v>0.79870357355741306</v>
      </c>
    </row>
    <row r="588" spans="1:14" x14ac:dyDescent="0.2">
      <c r="A588" s="365">
        <v>41718</v>
      </c>
      <c r="B588" s="123" t="s">
        <v>609</v>
      </c>
      <c r="C588" s="131" t="s">
        <v>72</v>
      </c>
      <c r="D588" s="123" t="s">
        <v>8</v>
      </c>
      <c r="E588" s="225">
        <v>3000</v>
      </c>
      <c r="F588" s="125">
        <v>4.5734705171223116</v>
      </c>
      <c r="G588" s="125">
        <v>5.7261175090930747</v>
      </c>
      <c r="H588" s="135">
        <v>523.91520000000003</v>
      </c>
      <c r="I588" s="123" t="s">
        <v>12</v>
      </c>
      <c r="J588" s="127" t="s">
        <v>1710</v>
      </c>
      <c r="K588" s="237" t="s">
        <v>730</v>
      </c>
      <c r="L588" s="136" t="s">
        <v>14</v>
      </c>
      <c r="M588" s="122" t="s">
        <v>1713</v>
      </c>
      <c r="N588" s="130">
        <v>0.79870357355741306</v>
      </c>
    </row>
    <row r="589" spans="1:14" x14ac:dyDescent="0.2">
      <c r="A589" s="365">
        <v>41718</v>
      </c>
      <c r="B589" s="123" t="s">
        <v>386</v>
      </c>
      <c r="C589" s="131" t="s">
        <v>73</v>
      </c>
      <c r="D589" s="123" t="s">
        <v>8</v>
      </c>
      <c r="E589" s="225">
        <v>3000</v>
      </c>
      <c r="F589" s="125">
        <v>4.5734705171223116</v>
      </c>
      <c r="G589" s="125">
        <v>5.7261175090930747</v>
      </c>
      <c r="H589" s="135">
        <v>523.91520000000003</v>
      </c>
      <c r="I589" s="123" t="s">
        <v>12</v>
      </c>
      <c r="J589" s="127" t="s">
        <v>1710</v>
      </c>
      <c r="K589" s="237" t="s">
        <v>730</v>
      </c>
      <c r="L589" s="136" t="s">
        <v>14</v>
      </c>
      <c r="M589" s="122" t="s">
        <v>1713</v>
      </c>
      <c r="N589" s="130">
        <v>0.79870357355741306</v>
      </c>
    </row>
    <row r="590" spans="1:14" x14ac:dyDescent="0.2">
      <c r="A590" s="365">
        <v>41718</v>
      </c>
      <c r="B590" s="123" t="s">
        <v>386</v>
      </c>
      <c r="C590" s="131" t="s">
        <v>73</v>
      </c>
      <c r="D590" s="123" t="s">
        <v>8</v>
      </c>
      <c r="E590" s="225">
        <v>3000</v>
      </c>
      <c r="F590" s="125">
        <v>4.5734705171223116</v>
      </c>
      <c r="G590" s="125">
        <v>5.7261175090930747</v>
      </c>
      <c r="H590" s="135">
        <v>523.91520000000003</v>
      </c>
      <c r="I590" s="123" t="s">
        <v>358</v>
      </c>
      <c r="J590" s="127" t="s">
        <v>1710</v>
      </c>
      <c r="K590" s="237" t="s">
        <v>691</v>
      </c>
      <c r="L590" s="136" t="s">
        <v>14</v>
      </c>
      <c r="M590" s="122" t="s">
        <v>1713</v>
      </c>
      <c r="N590" s="130">
        <v>0.79870357355741306</v>
      </c>
    </row>
    <row r="591" spans="1:14" x14ac:dyDescent="0.2">
      <c r="A591" s="365">
        <v>41718</v>
      </c>
      <c r="B591" s="123" t="s">
        <v>608</v>
      </c>
      <c r="C591" s="131" t="s">
        <v>72</v>
      </c>
      <c r="D591" s="123" t="s">
        <v>8</v>
      </c>
      <c r="E591" s="225">
        <v>5000</v>
      </c>
      <c r="F591" s="125">
        <v>7.6224508618705187</v>
      </c>
      <c r="G591" s="125">
        <v>9.5435291818217909</v>
      </c>
      <c r="H591" s="135">
        <v>523.91520000000003</v>
      </c>
      <c r="I591" s="123" t="s">
        <v>358</v>
      </c>
      <c r="J591" s="127" t="s">
        <v>1710</v>
      </c>
      <c r="K591" s="237" t="s">
        <v>733</v>
      </c>
      <c r="L591" s="136" t="s">
        <v>14</v>
      </c>
      <c r="M591" s="122" t="s">
        <v>1713</v>
      </c>
      <c r="N591" s="130">
        <v>0.79870357355741306</v>
      </c>
    </row>
    <row r="592" spans="1:14" x14ac:dyDescent="0.2">
      <c r="A592" s="365">
        <v>41718</v>
      </c>
      <c r="B592" s="123" t="s">
        <v>224</v>
      </c>
      <c r="C592" s="131" t="s">
        <v>18</v>
      </c>
      <c r="D592" s="123" t="s">
        <v>8</v>
      </c>
      <c r="E592" s="225">
        <v>2000</v>
      </c>
      <c r="F592" s="125">
        <v>3.0489803447482076</v>
      </c>
      <c r="G592" s="125">
        <v>3.8174116727287162</v>
      </c>
      <c r="H592" s="135">
        <v>523.91520000000003</v>
      </c>
      <c r="I592" s="123" t="s">
        <v>358</v>
      </c>
      <c r="J592" s="127" t="s">
        <v>1710</v>
      </c>
      <c r="K592" s="237" t="s">
        <v>733</v>
      </c>
      <c r="L592" s="136" t="s">
        <v>14</v>
      </c>
      <c r="M592" s="122" t="s">
        <v>1713</v>
      </c>
      <c r="N592" s="130">
        <v>0.79870357355741306</v>
      </c>
    </row>
    <row r="593" spans="1:14" x14ac:dyDescent="0.2">
      <c r="A593" s="365">
        <v>41718</v>
      </c>
      <c r="B593" s="123" t="s">
        <v>609</v>
      </c>
      <c r="C593" s="131" t="s">
        <v>72</v>
      </c>
      <c r="D593" s="123" t="s">
        <v>8</v>
      </c>
      <c r="E593" s="225">
        <v>3000</v>
      </c>
      <c r="F593" s="125">
        <v>4.5734705171223116</v>
      </c>
      <c r="G593" s="125">
        <v>5.7261175090930747</v>
      </c>
      <c r="H593" s="135">
        <v>523.91520000000003</v>
      </c>
      <c r="I593" s="123" t="s">
        <v>358</v>
      </c>
      <c r="J593" s="127" t="s">
        <v>1710</v>
      </c>
      <c r="K593" s="237" t="s">
        <v>733</v>
      </c>
      <c r="L593" s="136" t="s">
        <v>14</v>
      </c>
      <c r="M593" s="122" t="s">
        <v>1713</v>
      </c>
      <c r="N593" s="130">
        <v>0.79870357355741306</v>
      </c>
    </row>
    <row r="594" spans="1:14" x14ac:dyDescent="0.2">
      <c r="A594" s="365">
        <v>41718</v>
      </c>
      <c r="B594" s="123" t="s">
        <v>386</v>
      </c>
      <c r="C594" s="131" t="s">
        <v>73</v>
      </c>
      <c r="D594" s="123" t="s">
        <v>8</v>
      </c>
      <c r="E594" s="225">
        <v>3000</v>
      </c>
      <c r="F594" s="125">
        <v>4.5734705171223116</v>
      </c>
      <c r="G594" s="125">
        <v>5.7261175090930747</v>
      </c>
      <c r="H594" s="135">
        <v>523.91520000000003</v>
      </c>
      <c r="I594" s="123" t="s">
        <v>358</v>
      </c>
      <c r="J594" s="127" t="s">
        <v>1710</v>
      </c>
      <c r="K594" s="237" t="s">
        <v>733</v>
      </c>
      <c r="L594" s="136" t="s">
        <v>14</v>
      </c>
      <c r="M594" s="122" t="s">
        <v>1713</v>
      </c>
      <c r="N594" s="130">
        <v>0.79870357355741306</v>
      </c>
    </row>
    <row r="595" spans="1:14" x14ac:dyDescent="0.2">
      <c r="A595" s="365">
        <v>41718</v>
      </c>
      <c r="B595" s="146" t="s">
        <v>608</v>
      </c>
      <c r="C595" s="147" t="s">
        <v>72</v>
      </c>
      <c r="D595" s="147" t="s">
        <v>8</v>
      </c>
      <c r="E595" s="225">
        <v>5000</v>
      </c>
      <c r="F595" s="125">
        <v>7.6224508618705187</v>
      </c>
      <c r="G595" s="125">
        <v>9.5435291818217909</v>
      </c>
      <c r="H595" s="135">
        <v>523.91520000000003</v>
      </c>
      <c r="I595" s="147" t="s">
        <v>21</v>
      </c>
      <c r="J595" s="127" t="s">
        <v>1710</v>
      </c>
      <c r="K595" s="237" t="s">
        <v>737</v>
      </c>
      <c r="L595" s="136" t="s">
        <v>14</v>
      </c>
      <c r="M595" s="122" t="s">
        <v>1713</v>
      </c>
      <c r="N595" s="130">
        <v>0.79870357355741306</v>
      </c>
    </row>
    <row r="596" spans="1:14" x14ac:dyDescent="0.2">
      <c r="A596" s="365">
        <v>41718</v>
      </c>
      <c r="B596" s="146" t="s">
        <v>224</v>
      </c>
      <c r="C596" s="147" t="s">
        <v>18</v>
      </c>
      <c r="D596" s="147" t="s">
        <v>8</v>
      </c>
      <c r="E596" s="225">
        <v>2000</v>
      </c>
      <c r="F596" s="125">
        <v>3.0489803447482076</v>
      </c>
      <c r="G596" s="125">
        <v>3.8174116727287162</v>
      </c>
      <c r="H596" s="135">
        <v>523.91520000000003</v>
      </c>
      <c r="I596" s="147" t="s">
        <v>21</v>
      </c>
      <c r="J596" s="127" t="s">
        <v>1710</v>
      </c>
      <c r="K596" s="237" t="s">
        <v>737</v>
      </c>
      <c r="L596" s="136" t="s">
        <v>14</v>
      </c>
      <c r="M596" s="122" t="s">
        <v>1713</v>
      </c>
      <c r="N596" s="130">
        <v>0.79870357355741306</v>
      </c>
    </row>
    <row r="597" spans="1:14" x14ac:dyDescent="0.2">
      <c r="A597" s="365">
        <v>41718</v>
      </c>
      <c r="B597" s="151" t="s">
        <v>609</v>
      </c>
      <c r="C597" s="147" t="s">
        <v>72</v>
      </c>
      <c r="D597" s="147" t="s">
        <v>8</v>
      </c>
      <c r="E597" s="225">
        <v>3000</v>
      </c>
      <c r="F597" s="125">
        <v>4.5734705171223116</v>
      </c>
      <c r="G597" s="125">
        <v>5.7261175090930747</v>
      </c>
      <c r="H597" s="135">
        <v>523.91520000000003</v>
      </c>
      <c r="I597" s="147" t="s">
        <v>21</v>
      </c>
      <c r="J597" s="127" t="s">
        <v>1710</v>
      </c>
      <c r="K597" s="237" t="s">
        <v>737</v>
      </c>
      <c r="L597" s="136" t="s">
        <v>14</v>
      </c>
      <c r="M597" s="122" t="s">
        <v>1713</v>
      </c>
      <c r="N597" s="130">
        <v>0.79870357355741306</v>
      </c>
    </row>
    <row r="598" spans="1:14" x14ac:dyDescent="0.2">
      <c r="A598" s="365">
        <v>41718</v>
      </c>
      <c r="B598" s="146" t="s">
        <v>386</v>
      </c>
      <c r="C598" s="147" t="s">
        <v>73</v>
      </c>
      <c r="D598" s="147" t="s">
        <v>8</v>
      </c>
      <c r="E598" s="225">
        <v>3000</v>
      </c>
      <c r="F598" s="125">
        <v>4.5734705171223116</v>
      </c>
      <c r="G598" s="125">
        <v>5.7261175090930747</v>
      </c>
      <c r="H598" s="135">
        <v>523.91520000000003</v>
      </c>
      <c r="I598" s="147" t="s">
        <v>21</v>
      </c>
      <c r="J598" s="127" t="s">
        <v>1710</v>
      </c>
      <c r="K598" s="237" t="s">
        <v>737</v>
      </c>
      <c r="L598" s="136" t="s">
        <v>14</v>
      </c>
      <c r="M598" s="122" t="s">
        <v>1713</v>
      </c>
      <c r="N598" s="130">
        <v>0.79870357355741306</v>
      </c>
    </row>
    <row r="599" spans="1:14" x14ac:dyDescent="0.2">
      <c r="A599" s="365">
        <v>41719</v>
      </c>
      <c r="B599" s="123" t="s">
        <v>608</v>
      </c>
      <c r="C599" s="131" t="s">
        <v>72</v>
      </c>
      <c r="D599" s="123" t="s">
        <v>8</v>
      </c>
      <c r="E599" s="225">
        <v>5000</v>
      </c>
      <c r="F599" s="125">
        <v>7.6224508618705187</v>
      </c>
      <c r="G599" s="125">
        <v>9.5435291818217909</v>
      </c>
      <c r="H599" s="135">
        <v>523.91520000000003</v>
      </c>
      <c r="I599" s="123" t="s">
        <v>12</v>
      </c>
      <c r="J599" s="127" t="s">
        <v>1710</v>
      </c>
      <c r="K599" s="237" t="s">
        <v>730</v>
      </c>
      <c r="L599" s="136" t="s">
        <v>14</v>
      </c>
      <c r="M599" s="122" t="s">
        <v>1713</v>
      </c>
      <c r="N599" s="130">
        <v>0.79870357355741306</v>
      </c>
    </row>
    <row r="600" spans="1:14" x14ac:dyDescent="0.2">
      <c r="A600" s="365">
        <v>41719</v>
      </c>
      <c r="B600" s="123" t="s">
        <v>740</v>
      </c>
      <c r="C600" s="131" t="s">
        <v>18</v>
      </c>
      <c r="D600" s="123" t="s">
        <v>8</v>
      </c>
      <c r="E600" s="225">
        <v>7600</v>
      </c>
      <c r="F600" s="125">
        <v>11.586125310043188</v>
      </c>
      <c r="G600" s="125">
        <v>14.506164356369121</v>
      </c>
      <c r="H600" s="135">
        <v>523.91520000000003</v>
      </c>
      <c r="I600" s="123" t="s">
        <v>12</v>
      </c>
      <c r="J600" s="127" t="s">
        <v>1710</v>
      </c>
      <c r="K600" s="237" t="s">
        <v>730</v>
      </c>
      <c r="L600" s="136" t="s">
        <v>14</v>
      </c>
      <c r="M600" s="122" t="s">
        <v>1713</v>
      </c>
      <c r="N600" s="130">
        <v>0.79870357355741306</v>
      </c>
    </row>
    <row r="601" spans="1:14" x14ac:dyDescent="0.2">
      <c r="A601" s="365">
        <v>41719</v>
      </c>
      <c r="B601" s="123" t="s">
        <v>609</v>
      </c>
      <c r="C601" s="131" t="s">
        <v>72</v>
      </c>
      <c r="D601" s="123" t="s">
        <v>8</v>
      </c>
      <c r="E601" s="225">
        <v>3000</v>
      </c>
      <c r="F601" s="125">
        <v>4.5734705171223116</v>
      </c>
      <c r="G601" s="125">
        <v>5.7261175090930747</v>
      </c>
      <c r="H601" s="135">
        <v>523.91520000000003</v>
      </c>
      <c r="I601" s="123" t="s">
        <v>12</v>
      </c>
      <c r="J601" s="127" t="s">
        <v>1710</v>
      </c>
      <c r="K601" s="237" t="s">
        <v>730</v>
      </c>
      <c r="L601" s="136" t="s">
        <v>14</v>
      </c>
      <c r="M601" s="122" t="s">
        <v>1713</v>
      </c>
      <c r="N601" s="130">
        <v>0.79870357355741306</v>
      </c>
    </row>
    <row r="602" spans="1:14" x14ac:dyDescent="0.2">
      <c r="A602" s="365">
        <v>41719</v>
      </c>
      <c r="B602" s="123" t="s">
        <v>386</v>
      </c>
      <c r="C602" s="131" t="s">
        <v>73</v>
      </c>
      <c r="D602" s="123" t="s">
        <v>8</v>
      </c>
      <c r="E602" s="225">
        <v>3000</v>
      </c>
      <c r="F602" s="125">
        <v>4.5734705171223116</v>
      </c>
      <c r="G602" s="125">
        <v>5.7261175090930747</v>
      </c>
      <c r="H602" s="135">
        <v>523.91520000000003</v>
      </c>
      <c r="I602" s="123" t="s">
        <v>12</v>
      </c>
      <c r="J602" s="127" t="s">
        <v>1710</v>
      </c>
      <c r="K602" s="237" t="s">
        <v>730</v>
      </c>
      <c r="L602" s="136" t="s">
        <v>14</v>
      </c>
      <c r="M602" s="122" t="s">
        <v>1713</v>
      </c>
      <c r="N602" s="130">
        <v>0.79870357355741306</v>
      </c>
    </row>
    <row r="603" spans="1:14" x14ac:dyDescent="0.2">
      <c r="A603" s="365">
        <v>41719</v>
      </c>
      <c r="B603" s="123" t="s">
        <v>608</v>
      </c>
      <c r="C603" s="131" t="s">
        <v>72</v>
      </c>
      <c r="D603" s="123" t="s">
        <v>8</v>
      </c>
      <c r="E603" s="225">
        <v>5000</v>
      </c>
      <c r="F603" s="125">
        <v>7.6224508618705187</v>
      </c>
      <c r="G603" s="125">
        <v>9.5435291818217909</v>
      </c>
      <c r="H603" s="135">
        <v>523.91520000000003</v>
      </c>
      <c r="I603" s="123" t="s">
        <v>358</v>
      </c>
      <c r="J603" s="127" t="s">
        <v>1710</v>
      </c>
      <c r="K603" s="237" t="s">
        <v>733</v>
      </c>
      <c r="L603" s="136" t="s">
        <v>14</v>
      </c>
      <c r="M603" s="122" t="s">
        <v>1713</v>
      </c>
      <c r="N603" s="130">
        <v>0.79870357355741306</v>
      </c>
    </row>
    <row r="604" spans="1:14" x14ac:dyDescent="0.2">
      <c r="A604" s="365">
        <v>41719</v>
      </c>
      <c r="B604" s="123" t="s">
        <v>224</v>
      </c>
      <c r="C604" s="131" t="s">
        <v>18</v>
      </c>
      <c r="D604" s="123" t="s">
        <v>8</v>
      </c>
      <c r="E604" s="225">
        <v>2000</v>
      </c>
      <c r="F604" s="125">
        <v>3.0489803447482076</v>
      </c>
      <c r="G604" s="125">
        <v>3.8174116727287162</v>
      </c>
      <c r="H604" s="135">
        <v>523.91520000000003</v>
      </c>
      <c r="I604" s="123" t="s">
        <v>358</v>
      </c>
      <c r="J604" s="127" t="s">
        <v>1710</v>
      </c>
      <c r="K604" s="237" t="s">
        <v>691</v>
      </c>
      <c r="L604" s="136" t="s">
        <v>14</v>
      </c>
      <c r="M604" s="122" t="s">
        <v>1713</v>
      </c>
      <c r="N604" s="130">
        <v>0.79870357355741306</v>
      </c>
    </row>
    <row r="605" spans="1:14" x14ac:dyDescent="0.2">
      <c r="A605" s="365">
        <v>41719</v>
      </c>
      <c r="B605" s="123" t="s">
        <v>609</v>
      </c>
      <c r="C605" s="131" t="s">
        <v>72</v>
      </c>
      <c r="D605" s="123" t="s">
        <v>8</v>
      </c>
      <c r="E605" s="225">
        <v>3000</v>
      </c>
      <c r="F605" s="125">
        <v>4.5734705171223116</v>
      </c>
      <c r="G605" s="125">
        <v>5.7261175090930747</v>
      </c>
      <c r="H605" s="135">
        <v>523.91520000000003</v>
      </c>
      <c r="I605" s="123" t="s">
        <v>358</v>
      </c>
      <c r="J605" s="127" t="s">
        <v>1710</v>
      </c>
      <c r="K605" s="237" t="s">
        <v>733</v>
      </c>
      <c r="L605" s="136" t="s">
        <v>14</v>
      </c>
      <c r="M605" s="122" t="s">
        <v>1713</v>
      </c>
      <c r="N605" s="130">
        <v>0.79870357355741306</v>
      </c>
    </row>
    <row r="606" spans="1:14" x14ac:dyDescent="0.2">
      <c r="A606" s="365">
        <v>41719</v>
      </c>
      <c r="B606" s="123" t="s">
        <v>386</v>
      </c>
      <c r="C606" s="131" t="s">
        <v>73</v>
      </c>
      <c r="D606" s="123" t="s">
        <v>8</v>
      </c>
      <c r="E606" s="225">
        <v>3000</v>
      </c>
      <c r="F606" s="125">
        <v>4.5734705171223116</v>
      </c>
      <c r="G606" s="125">
        <v>5.7261175090930747</v>
      </c>
      <c r="H606" s="135">
        <v>523.91520000000003</v>
      </c>
      <c r="I606" s="123" t="s">
        <v>358</v>
      </c>
      <c r="J606" s="127" t="s">
        <v>1710</v>
      </c>
      <c r="K606" s="237" t="s">
        <v>733</v>
      </c>
      <c r="L606" s="136" t="s">
        <v>14</v>
      </c>
      <c r="M606" s="122" t="s">
        <v>1713</v>
      </c>
      <c r="N606" s="130">
        <v>0.79870357355741306</v>
      </c>
    </row>
    <row r="607" spans="1:14" x14ac:dyDescent="0.2">
      <c r="A607" s="365">
        <v>41719</v>
      </c>
      <c r="B607" s="146" t="s">
        <v>608</v>
      </c>
      <c r="C607" s="147" t="s">
        <v>72</v>
      </c>
      <c r="D607" s="147" t="s">
        <v>8</v>
      </c>
      <c r="E607" s="225">
        <v>5000</v>
      </c>
      <c r="F607" s="125">
        <v>7.6224508618705187</v>
      </c>
      <c r="G607" s="125">
        <v>9.5435291818217909</v>
      </c>
      <c r="H607" s="135">
        <v>523.91520000000003</v>
      </c>
      <c r="I607" s="147" t="s">
        <v>21</v>
      </c>
      <c r="J607" s="127" t="s">
        <v>1710</v>
      </c>
      <c r="K607" s="237" t="s">
        <v>737</v>
      </c>
      <c r="L607" s="136" t="s">
        <v>14</v>
      </c>
      <c r="M607" s="122" t="s">
        <v>1713</v>
      </c>
      <c r="N607" s="130">
        <v>0.79870357355741306</v>
      </c>
    </row>
    <row r="608" spans="1:14" x14ac:dyDescent="0.2">
      <c r="A608" s="365">
        <v>41719</v>
      </c>
      <c r="B608" s="146" t="s">
        <v>224</v>
      </c>
      <c r="C608" s="147" t="s">
        <v>18</v>
      </c>
      <c r="D608" s="147" t="s">
        <v>8</v>
      </c>
      <c r="E608" s="225">
        <v>2000</v>
      </c>
      <c r="F608" s="125">
        <v>3.0489803447482076</v>
      </c>
      <c r="G608" s="125">
        <v>3.8174116727287162</v>
      </c>
      <c r="H608" s="135">
        <v>523.91520000000003</v>
      </c>
      <c r="I608" s="147" t="s">
        <v>21</v>
      </c>
      <c r="J608" s="127" t="s">
        <v>1710</v>
      </c>
      <c r="K608" s="237" t="s">
        <v>737</v>
      </c>
      <c r="L608" s="136" t="s">
        <v>14</v>
      </c>
      <c r="M608" s="122" t="s">
        <v>1713</v>
      </c>
      <c r="N608" s="130">
        <v>0.79870357355741306</v>
      </c>
    </row>
    <row r="609" spans="1:14" x14ac:dyDescent="0.2">
      <c r="A609" s="365">
        <v>41719</v>
      </c>
      <c r="B609" s="151" t="s">
        <v>609</v>
      </c>
      <c r="C609" s="147" t="s">
        <v>72</v>
      </c>
      <c r="D609" s="147" t="s">
        <v>8</v>
      </c>
      <c r="E609" s="225">
        <v>3000</v>
      </c>
      <c r="F609" s="125">
        <v>4.5734705171223116</v>
      </c>
      <c r="G609" s="125">
        <v>5.7261175090930747</v>
      </c>
      <c r="H609" s="135">
        <v>523.91520000000003</v>
      </c>
      <c r="I609" s="147" t="s">
        <v>21</v>
      </c>
      <c r="J609" s="127" t="s">
        <v>1710</v>
      </c>
      <c r="K609" s="237" t="s">
        <v>737</v>
      </c>
      <c r="L609" s="136" t="s">
        <v>14</v>
      </c>
      <c r="M609" s="122" t="s">
        <v>1713</v>
      </c>
      <c r="N609" s="130">
        <v>0.79870357355741306</v>
      </c>
    </row>
    <row r="610" spans="1:14" x14ac:dyDescent="0.2">
      <c r="A610" s="365">
        <v>41719</v>
      </c>
      <c r="B610" s="146" t="s">
        <v>386</v>
      </c>
      <c r="C610" s="147" t="s">
        <v>73</v>
      </c>
      <c r="D610" s="147" t="s">
        <v>8</v>
      </c>
      <c r="E610" s="225">
        <v>3000</v>
      </c>
      <c r="F610" s="125">
        <v>4.5734705171223116</v>
      </c>
      <c r="G610" s="125">
        <v>5.7261175090930747</v>
      </c>
      <c r="H610" s="135">
        <v>523.91520000000003</v>
      </c>
      <c r="I610" s="147" t="s">
        <v>21</v>
      </c>
      <c r="J610" s="127" t="s">
        <v>1710</v>
      </c>
      <c r="K610" s="237" t="s">
        <v>737</v>
      </c>
      <c r="L610" s="136" t="s">
        <v>14</v>
      </c>
      <c r="M610" s="122" t="s">
        <v>1713</v>
      </c>
      <c r="N610" s="130">
        <v>0.79870357355741306</v>
      </c>
    </row>
    <row r="611" spans="1:14" x14ac:dyDescent="0.2">
      <c r="A611" s="365">
        <v>41720</v>
      </c>
      <c r="B611" s="123" t="s">
        <v>741</v>
      </c>
      <c r="C611" s="131" t="s">
        <v>18</v>
      </c>
      <c r="D611" s="123" t="s">
        <v>8</v>
      </c>
      <c r="E611" s="225">
        <v>8900</v>
      </c>
      <c r="F611" s="125">
        <v>13.567962534129524</v>
      </c>
      <c r="G611" s="125">
        <v>16.987481943642788</v>
      </c>
      <c r="H611" s="135">
        <v>523.91520000000003</v>
      </c>
      <c r="I611" s="123" t="s">
        <v>12</v>
      </c>
      <c r="J611" s="127" t="s">
        <v>1710</v>
      </c>
      <c r="K611" s="237" t="s">
        <v>730</v>
      </c>
      <c r="L611" s="136" t="s">
        <v>14</v>
      </c>
      <c r="M611" s="122" t="s">
        <v>1713</v>
      </c>
      <c r="N611" s="130">
        <v>0.79870357355741306</v>
      </c>
    </row>
    <row r="612" spans="1:14" x14ac:dyDescent="0.2">
      <c r="A612" s="365">
        <v>41720</v>
      </c>
      <c r="B612" s="123" t="s">
        <v>224</v>
      </c>
      <c r="C612" s="131" t="s">
        <v>18</v>
      </c>
      <c r="D612" s="123" t="s">
        <v>8</v>
      </c>
      <c r="E612" s="225">
        <v>800</v>
      </c>
      <c r="F612" s="125">
        <v>1.2195921378992831</v>
      </c>
      <c r="G612" s="125">
        <v>1.5269646690914864</v>
      </c>
      <c r="H612" s="135">
        <v>523.91520000000003</v>
      </c>
      <c r="I612" s="123" t="s">
        <v>12</v>
      </c>
      <c r="J612" s="127" t="s">
        <v>1710</v>
      </c>
      <c r="K612" s="237" t="s">
        <v>730</v>
      </c>
      <c r="L612" s="136" t="s">
        <v>14</v>
      </c>
      <c r="M612" s="122" t="s">
        <v>1713</v>
      </c>
      <c r="N612" s="130">
        <v>0.79870357355741317</v>
      </c>
    </row>
    <row r="613" spans="1:14" x14ac:dyDescent="0.2">
      <c r="A613" s="365">
        <v>41720</v>
      </c>
      <c r="B613" s="123" t="s">
        <v>386</v>
      </c>
      <c r="C613" s="131" t="s">
        <v>73</v>
      </c>
      <c r="D613" s="123" t="s">
        <v>8</v>
      </c>
      <c r="E613" s="225">
        <v>3000</v>
      </c>
      <c r="F613" s="125">
        <v>4.5734705171223116</v>
      </c>
      <c r="G613" s="125">
        <v>5.7261175090930747</v>
      </c>
      <c r="H613" s="135">
        <v>523.91520000000003</v>
      </c>
      <c r="I613" s="123" t="s">
        <v>12</v>
      </c>
      <c r="J613" s="127" t="s">
        <v>1710</v>
      </c>
      <c r="K613" s="237" t="s">
        <v>730</v>
      </c>
      <c r="L613" s="136" t="s">
        <v>14</v>
      </c>
      <c r="M613" s="122" t="s">
        <v>1713</v>
      </c>
      <c r="N613" s="130">
        <v>0.79870357355741306</v>
      </c>
    </row>
    <row r="614" spans="1:14" x14ac:dyDescent="0.2">
      <c r="A614" s="365">
        <v>41720</v>
      </c>
      <c r="B614" s="123" t="s">
        <v>742</v>
      </c>
      <c r="C614" s="131" t="s">
        <v>18</v>
      </c>
      <c r="D614" s="123" t="s">
        <v>8</v>
      </c>
      <c r="E614" s="225">
        <v>1500</v>
      </c>
      <c r="F614" s="125">
        <v>2.2867352585611558</v>
      </c>
      <c r="G614" s="125">
        <v>2.8630587545465374</v>
      </c>
      <c r="H614" s="135">
        <v>523.91520000000003</v>
      </c>
      <c r="I614" s="123" t="s">
        <v>358</v>
      </c>
      <c r="J614" s="127" t="s">
        <v>1710</v>
      </c>
      <c r="K614" s="237" t="s">
        <v>733</v>
      </c>
      <c r="L614" s="136" t="s">
        <v>14</v>
      </c>
      <c r="M614" s="122" t="s">
        <v>1713</v>
      </c>
      <c r="N614" s="130">
        <v>0.79870357355741306</v>
      </c>
    </row>
    <row r="615" spans="1:14" x14ac:dyDescent="0.2">
      <c r="A615" s="365">
        <v>41720</v>
      </c>
      <c r="B615" s="123" t="s">
        <v>743</v>
      </c>
      <c r="C615" s="131" t="s">
        <v>18</v>
      </c>
      <c r="D615" s="123" t="s">
        <v>8</v>
      </c>
      <c r="E615" s="225">
        <v>6000</v>
      </c>
      <c r="F615" s="125">
        <v>9.1469410342446231</v>
      </c>
      <c r="G615" s="125">
        <v>11.452235018186149</v>
      </c>
      <c r="H615" s="135">
        <v>523.91520000000003</v>
      </c>
      <c r="I615" s="123" t="s">
        <v>358</v>
      </c>
      <c r="J615" s="127" t="s">
        <v>1710</v>
      </c>
      <c r="K615" s="237" t="s">
        <v>733</v>
      </c>
      <c r="L615" s="136" t="s">
        <v>14</v>
      </c>
      <c r="M615" s="122" t="s">
        <v>1713</v>
      </c>
      <c r="N615" s="130">
        <v>0.79870357355741306</v>
      </c>
    </row>
    <row r="616" spans="1:14" x14ac:dyDescent="0.2">
      <c r="A616" s="365">
        <v>41720</v>
      </c>
      <c r="B616" s="123" t="s">
        <v>224</v>
      </c>
      <c r="C616" s="131" t="s">
        <v>18</v>
      </c>
      <c r="D616" s="123" t="s">
        <v>8</v>
      </c>
      <c r="E616" s="225">
        <v>1200</v>
      </c>
      <c r="F616" s="125">
        <v>1.8293882068489247</v>
      </c>
      <c r="G616" s="125">
        <v>2.2904470036372295</v>
      </c>
      <c r="H616" s="135">
        <v>523.91520000000003</v>
      </c>
      <c r="I616" s="123" t="s">
        <v>358</v>
      </c>
      <c r="J616" s="127" t="s">
        <v>1710</v>
      </c>
      <c r="K616" s="237" t="s">
        <v>733</v>
      </c>
      <c r="L616" s="136" t="s">
        <v>14</v>
      </c>
      <c r="M616" s="122" t="s">
        <v>1713</v>
      </c>
      <c r="N616" s="130">
        <v>0.79870357355741317</v>
      </c>
    </row>
    <row r="617" spans="1:14" x14ac:dyDescent="0.2">
      <c r="A617" s="365">
        <v>41720</v>
      </c>
      <c r="B617" s="123" t="s">
        <v>386</v>
      </c>
      <c r="C617" s="131" t="s">
        <v>73</v>
      </c>
      <c r="D617" s="123" t="s">
        <v>8</v>
      </c>
      <c r="E617" s="225">
        <v>3000</v>
      </c>
      <c r="F617" s="125">
        <v>4.5734705171223116</v>
      </c>
      <c r="G617" s="125">
        <v>5.7261175090930747</v>
      </c>
      <c r="H617" s="135">
        <v>523.91520000000003</v>
      </c>
      <c r="I617" s="123" t="s">
        <v>358</v>
      </c>
      <c r="J617" s="127" t="s">
        <v>1710</v>
      </c>
      <c r="K617" s="237" t="s">
        <v>733</v>
      </c>
      <c r="L617" s="136" t="s">
        <v>14</v>
      </c>
      <c r="M617" s="122" t="s">
        <v>1713</v>
      </c>
      <c r="N617" s="130">
        <v>0.79870357355741306</v>
      </c>
    </row>
    <row r="618" spans="1:14" x14ac:dyDescent="0.2">
      <c r="A618" s="365">
        <v>41720</v>
      </c>
      <c r="B618" s="146" t="s">
        <v>744</v>
      </c>
      <c r="C618" s="147" t="s">
        <v>18</v>
      </c>
      <c r="D618" s="147" t="s">
        <v>8</v>
      </c>
      <c r="E618" s="225">
        <v>6000</v>
      </c>
      <c r="F618" s="125">
        <v>9.1469410342446231</v>
      </c>
      <c r="G618" s="125">
        <v>11.452235018186149</v>
      </c>
      <c r="H618" s="135">
        <v>523.91520000000003</v>
      </c>
      <c r="I618" s="147" t="s">
        <v>21</v>
      </c>
      <c r="J618" s="127" t="s">
        <v>1710</v>
      </c>
      <c r="K618" s="237" t="s">
        <v>737</v>
      </c>
      <c r="L618" s="136" t="s">
        <v>14</v>
      </c>
      <c r="M618" s="122" t="s">
        <v>1713</v>
      </c>
      <c r="N618" s="130">
        <v>0.79870357355741306</v>
      </c>
    </row>
    <row r="619" spans="1:14" x14ac:dyDescent="0.2">
      <c r="A619" s="365">
        <v>41720</v>
      </c>
      <c r="B619" s="146" t="s">
        <v>224</v>
      </c>
      <c r="C619" s="147" t="s">
        <v>18</v>
      </c>
      <c r="D619" s="147" t="s">
        <v>8</v>
      </c>
      <c r="E619" s="225">
        <v>1000</v>
      </c>
      <c r="F619" s="125">
        <v>1.5244901723741038</v>
      </c>
      <c r="G619" s="125">
        <v>1.9087058363643581</v>
      </c>
      <c r="H619" s="135">
        <v>523.91520000000003</v>
      </c>
      <c r="I619" s="147" t="s">
        <v>21</v>
      </c>
      <c r="J619" s="127" t="s">
        <v>1710</v>
      </c>
      <c r="K619" s="237" t="s">
        <v>737</v>
      </c>
      <c r="L619" s="136" t="s">
        <v>14</v>
      </c>
      <c r="M619" s="122" t="s">
        <v>1713</v>
      </c>
      <c r="N619" s="130">
        <v>0.79870357355741306</v>
      </c>
    </row>
    <row r="620" spans="1:14" x14ac:dyDescent="0.2">
      <c r="A620" s="365">
        <v>41720</v>
      </c>
      <c r="B620" s="151" t="s">
        <v>609</v>
      </c>
      <c r="C620" s="147" t="s">
        <v>72</v>
      </c>
      <c r="D620" s="147" t="s">
        <v>8</v>
      </c>
      <c r="E620" s="225">
        <v>3000</v>
      </c>
      <c r="F620" s="125">
        <v>4.5734705171223116</v>
      </c>
      <c r="G620" s="125">
        <v>5.7261175090930747</v>
      </c>
      <c r="H620" s="135">
        <v>523.91520000000003</v>
      </c>
      <c r="I620" s="147" t="s">
        <v>21</v>
      </c>
      <c r="J620" s="127" t="s">
        <v>1710</v>
      </c>
      <c r="K620" s="237" t="s">
        <v>737</v>
      </c>
      <c r="L620" s="136" t="s">
        <v>14</v>
      </c>
      <c r="M620" s="122" t="s">
        <v>1713</v>
      </c>
      <c r="N620" s="130">
        <v>0.79870357355741306</v>
      </c>
    </row>
    <row r="621" spans="1:14" x14ac:dyDescent="0.2">
      <c r="A621" s="365">
        <v>41720</v>
      </c>
      <c r="B621" s="146" t="s">
        <v>745</v>
      </c>
      <c r="C621" s="147" t="s">
        <v>18</v>
      </c>
      <c r="D621" s="147" t="s">
        <v>10</v>
      </c>
      <c r="E621" s="225">
        <v>1500</v>
      </c>
      <c r="F621" s="125">
        <v>2.2867352585611558</v>
      </c>
      <c r="G621" s="125">
        <v>2.8630587545465374</v>
      </c>
      <c r="H621" s="135">
        <v>523.91520000000003</v>
      </c>
      <c r="I621" s="147" t="s">
        <v>74</v>
      </c>
      <c r="J621" s="127" t="s">
        <v>1710</v>
      </c>
      <c r="K621" s="237" t="s">
        <v>746</v>
      </c>
      <c r="L621" s="136" t="s">
        <v>14</v>
      </c>
      <c r="M621" s="122" t="s">
        <v>1713</v>
      </c>
      <c r="N621" s="130">
        <v>0.79870357355741306</v>
      </c>
    </row>
    <row r="622" spans="1:14" x14ac:dyDescent="0.2">
      <c r="A622" s="365">
        <v>41720</v>
      </c>
      <c r="B622" s="146" t="s">
        <v>747</v>
      </c>
      <c r="C622" s="147" t="s">
        <v>18</v>
      </c>
      <c r="D622" s="147" t="s">
        <v>10</v>
      </c>
      <c r="E622" s="225">
        <v>500</v>
      </c>
      <c r="F622" s="125">
        <v>0.76224508618705189</v>
      </c>
      <c r="G622" s="125">
        <v>0.95435291818217904</v>
      </c>
      <c r="H622" s="135">
        <v>523.91520000000003</v>
      </c>
      <c r="I622" s="147" t="s">
        <v>74</v>
      </c>
      <c r="J622" s="127" t="s">
        <v>1710</v>
      </c>
      <c r="K622" s="237" t="s">
        <v>746</v>
      </c>
      <c r="L622" s="136" t="s">
        <v>14</v>
      </c>
      <c r="M622" s="122" t="s">
        <v>1713</v>
      </c>
      <c r="N622" s="130">
        <v>0.79870357355741306</v>
      </c>
    </row>
    <row r="623" spans="1:14" x14ac:dyDescent="0.2">
      <c r="A623" s="365">
        <v>41720</v>
      </c>
      <c r="B623" s="146" t="s">
        <v>608</v>
      </c>
      <c r="C623" s="147" t="s">
        <v>72</v>
      </c>
      <c r="D623" s="147" t="s">
        <v>10</v>
      </c>
      <c r="E623" s="225">
        <v>5000</v>
      </c>
      <c r="F623" s="125">
        <v>7.6224508618705187</v>
      </c>
      <c r="G623" s="125">
        <v>9.5435291818217909</v>
      </c>
      <c r="H623" s="135">
        <v>523.91520000000003</v>
      </c>
      <c r="I623" s="147" t="s">
        <v>74</v>
      </c>
      <c r="J623" s="127" t="s">
        <v>1710</v>
      </c>
      <c r="K623" s="237" t="s">
        <v>746</v>
      </c>
      <c r="L623" s="136" t="s">
        <v>14</v>
      </c>
      <c r="M623" s="122" t="s">
        <v>1713</v>
      </c>
      <c r="N623" s="130">
        <v>0.79870357355741306</v>
      </c>
    </row>
    <row r="624" spans="1:14" x14ac:dyDescent="0.2">
      <c r="A624" s="365">
        <v>41720</v>
      </c>
      <c r="B624" s="146" t="s">
        <v>224</v>
      </c>
      <c r="C624" s="147" t="s">
        <v>18</v>
      </c>
      <c r="D624" s="147" t="s">
        <v>10</v>
      </c>
      <c r="E624" s="225">
        <v>3100</v>
      </c>
      <c r="F624" s="125">
        <v>4.725919534359722</v>
      </c>
      <c r="G624" s="125">
        <v>5.9169880927295102</v>
      </c>
      <c r="H624" s="135">
        <v>523.91520000000003</v>
      </c>
      <c r="I624" s="147" t="s">
        <v>74</v>
      </c>
      <c r="J624" s="127" t="s">
        <v>1710</v>
      </c>
      <c r="K624" s="237" t="s">
        <v>746</v>
      </c>
      <c r="L624" s="136" t="s">
        <v>14</v>
      </c>
      <c r="M624" s="122" t="s">
        <v>1713</v>
      </c>
      <c r="N624" s="130">
        <v>0.79870357355741317</v>
      </c>
    </row>
    <row r="625" spans="1:14" x14ac:dyDescent="0.2">
      <c r="A625" s="365">
        <v>41720</v>
      </c>
      <c r="B625" s="151" t="s">
        <v>609</v>
      </c>
      <c r="C625" s="147" t="s">
        <v>72</v>
      </c>
      <c r="D625" s="147" t="s">
        <v>10</v>
      </c>
      <c r="E625" s="225">
        <v>3000</v>
      </c>
      <c r="F625" s="125">
        <v>4.5734705171223116</v>
      </c>
      <c r="G625" s="125">
        <v>5.7261175090930747</v>
      </c>
      <c r="H625" s="135">
        <v>523.91520000000003</v>
      </c>
      <c r="I625" s="147" t="s">
        <v>74</v>
      </c>
      <c r="J625" s="127" t="s">
        <v>1710</v>
      </c>
      <c r="K625" s="237" t="s">
        <v>746</v>
      </c>
      <c r="L625" s="136" t="s">
        <v>14</v>
      </c>
      <c r="M625" s="122" t="s">
        <v>1713</v>
      </c>
      <c r="N625" s="130">
        <v>0.79870357355741306</v>
      </c>
    </row>
    <row r="626" spans="1:14" x14ac:dyDescent="0.2">
      <c r="A626" s="365">
        <v>41720</v>
      </c>
      <c r="B626" s="146" t="s">
        <v>605</v>
      </c>
      <c r="C626" s="147" t="s">
        <v>26</v>
      </c>
      <c r="D626" s="147" t="s">
        <v>10</v>
      </c>
      <c r="E626" s="225">
        <v>2000</v>
      </c>
      <c r="F626" s="125">
        <v>3.0489803447482076</v>
      </c>
      <c r="G626" s="125">
        <v>3.8174116727287162</v>
      </c>
      <c r="H626" s="135">
        <v>523.91520000000003</v>
      </c>
      <c r="I626" s="147" t="s">
        <v>74</v>
      </c>
      <c r="J626" s="127" t="s">
        <v>1710</v>
      </c>
      <c r="K626" s="237" t="s">
        <v>746</v>
      </c>
      <c r="L626" s="136" t="s">
        <v>14</v>
      </c>
      <c r="M626" s="122" t="s">
        <v>1713</v>
      </c>
      <c r="N626" s="130">
        <v>0.79870357355741306</v>
      </c>
    </row>
    <row r="627" spans="1:14" x14ac:dyDescent="0.2">
      <c r="A627" s="365">
        <v>41720</v>
      </c>
      <c r="B627" s="146" t="s">
        <v>386</v>
      </c>
      <c r="C627" s="147" t="s">
        <v>73</v>
      </c>
      <c r="D627" s="147" t="s">
        <v>10</v>
      </c>
      <c r="E627" s="225">
        <v>3000</v>
      </c>
      <c r="F627" s="125">
        <v>4.5734705171223116</v>
      </c>
      <c r="G627" s="125">
        <v>5.7261175090930747</v>
      </c>
      <c r="H627" s="135">
        <v>523.91520000000003</v>
      </c>
      <c r="I627" s="147" t="s">
        <v>74</v>
      </c>
      <c r="J627" s="127" t="s">
        <v>1710</v>
      </c>
      <c r="K627" s="237" t="s">
        <v>746</v>
      </c>
      <c r="L627" s="136" t="s">
        <v>14</v>
      </c>
      <c r="M627" s="122" t="s">
        <v>1713</v>
      </c>
      <c r="N627" s="130">
        <v>0.79870357355741306</v>
      </c>
    </row>
    <row r="628" spans="1:14" x14ac:dyDescent="0.2">
      <c r="A628" s="365">
        <v>41720</v>
      </c>
      <c r="B628" s="146" t="s">
        <v>748</v>
      </c>
      <c r="C628" s="147" t="s">
        <v>73</v>
      </c>
      <c r="D628" s="147" t="s">
        <v>10</v>
      </c>
      <c r="E628" s="225">
        <v>3000</v>
      </c>
      <c r="F628" s="125">
        <v>4.5734705171223116</v>
      </c>
      <c r="G628" s="125">
        <v>5.7261175090930747</v>
      </c>
      <c r="H628" s="135">
        <v>523.91520000000003</v>
      </c>
      <c r="I628" s="147" t="s">
        <v>74</v>
      </c>
      <c r="J628" s="127" t="s">
        <v>1710</v>
      </c>
      <c r="K628" s="237" t="s">
        <v>746</v>
      </c>
      <c r="L628" s="136" t="s">
        <v>14</v>
      </c>
      <c r="M628" s="122" t="s">
        <v>1713</v>
      </c>
      <c r="N628" s="130">
        <v>0.79870357355741306</v>
      </c>
    </row>
    <row r="629" spans="1:14" x14ac:dyDescent="0.2">
      <c r="A629" s="365">
        <v>41721</v>
      </c>
      <c r="B629" s="146" t="s">
        <v>224</v>
      </c>
      <c r="C629" s="147" t="s">
        <v>18</v>
      </c>
      <c r="D629" s="147" t="s">
        <v>10</v>
      </c>
      <c r="E629" s="225">
        <v>2600</v>
      </c>
      <c r="F629" s="125">
        <v>3.9636744481726698</v>
      </c>
      <c r="G629" s="125">
        <v>4.9626351745473309</v>
      </c>
      <c r="H629" s="135">
        <v>523.91520000000003</v>
      </c>
      <c r="I629" s="147" t="s">
        <v>74</v>
      </c>
      <c r="J629" s="127" t="s">
        <v>1710</v>
      </c>
      <c r="K629" s="237" t="s">
        <v>746</v>
      </c>
      <c r="L629" s="136" t="s">
        <v>14</v>
      </c>
      <c r="M629" s="122" t="s">
        <v>1713</v>
      </c>
      <c r="N629" s="130">
        <v>0.79870357355741306</v>
      </c>
    </row>
    <row r="630" spans="1:14" x14ac:dyDescent="0.2">
      <c r="A630" s="365">
        <v>41721</v>
      </c>
      <c r="B630" s="146" t="s">
        <v>749</v>
      </c>
      <c r="C630" s="147" t="s">
        <v>18</v>
      </c>
      <c r="D630" s="147" t="s">
        <v>10</v>
      </c>
      <c r="E630" s="225">
        <v>500</v>
      </c>
      <c r="F630" s="125">
        <v>0.76224508618705189</v>
      </c>
      <c r="G630" s="125">
        <v>0.95435291818217904</v>
      </c>
      <c r="H630" s="135">
        <v>523.91520000000003</v>
      </c>
      <c r="I630" s="147" t="s">
        <v>74</v>
      </c>
      <c r="J630" s="127" t="s">
        <v>1710</v>
      </c>
      <c r="K630" s="237" t="s">
        <v>746</v>
      </c>
      <c r="L630" s="136" t="s">
        <v>14</v>
      </c>
      <c r="M630" s="122" t="s">
        <v>1713</v>
      </c>
      <c r="N630" s="130">
        <v>0.79870357355741306</v>
      </c>
    </row>
    <row r="631" spans="1:14" x14ac:dyDescent="0.2">
      <c r="A631" s="365">
        <v>41721</v>
      </c>
      <c r="B631" s="146" t="s">
        <v>750</v>
      </c>
      <c r="C631" s="147" t="s">
        <v>18</v>
      </c>
      <c r="D631" s="147" t="s">
        <v>10</v>
      </c>
      <c r="E631" s="225">
        <v>1500</v>
      </c>
      <c r="F631" s="125">
        <v>2.2867352585611558</v>
      </c>
      <c r="G631" s="125">
        <v>2.8630587545465374</v>
      </c>
      <c r="H631" s="135">
        <v>523.91520000000003</v>
      </c>
      <c r="I631" s="147" t="s">
        <v>74</v>
      </c>
      <c r="J631" s="127" t="s">
        <v>1710</v>
      </c>
      <c r="K631" s="237" t="s">
        <v>746</v>
      </c>
      <c r="L631" s="136" t="s">
        <v>14</v>
      </c>
      <c r="M631" s="122" t="s">
        <v>1713</v>
      </c>
      <c r="N631" s="130">
        <v>0.79870357355741306</v>
      </c>
    </row>
    <row r="632" spans="1:14" x14ac:dyDescent="0.2">
      <c r="A632" s="365">
        <v>41721</v>
      </c>
      <c r="B632" s="146" t="s">
        <v>608</v>
      </c>
      <c r="C632" s="147" t="s">
        <v>72</v>
      </c>
      <c r="D632" s="147" t="s">
        <v>10</v>
      </c>
      <c r="E632" s="225">
        <v>3000</v>
      </c>
      <c r="F632" s="125">
        <v>4.5734705171223116</v>
      </c>
      <c r="G632" s="125">
        <v>5.7261175090930747</v>
      </c>
      <c r="H632" s="135">
        <v>523.91520000000003</v>
      </c>
      <c r="I632" s="147" t="s">
        <v>74</v>
      </c>
      <c r="J632" s="127" t="s">
        <v>1710</v>
      </c>
      <c r="K632" s="237" t="s">
        <v>746</v>
      </c>
      <c r="L632" s="136" t="s">
        <v>14</v>
      </c>
      <c r="M632" s="122" t="s">
        <v>1713</v>
      </c>
      <c r="N632" s="130">
        <v>0.79870357355741306</v>
      </c>
    </row>
    <row r="633" spans="1:14" x14ac:dyDescent="0.2">
      <c r="A633" s="365">
        <v>41721</v>
      </c>
      <c r="B633" s="146" t="s">
        <v>751</v>
      </c>
      <c r="C633" s="147" t="s">
        <v>18</v>
      </c>
      <c r="D633" s="147" t="s">
        <v>8</v>
      </c>
      <c r="E633" s="225">
        <v>1900</v>
      </c>
      <c r="F633" s="125">
        <v>2.8965313275107971</v>
      </c>
      <c r="G633" s="125">
        <v>3.6265410890922802</v>
      </c>
      <c r="H633" s="135">
        <v>523.91520000000003</v>
      </c>
      <c r="I633" s="147" t="s">
        <v>352</v>
      </c>
      <c r="J633" s="127" t="s">
        <v>1710</v>
      </c>
      <c r="K633" s="237" t="s">
        <v>752</v>
      </c>
      <c r="L633" s="136" t="s">
        <v>14</v>
      </c>
      <c r="M633" s="122" t="s">
        <v>1713</v>
      </c>
      <c r="N633" s="130">
        <v>0.79870357355741306</v>
      </c>
    </row>
    <row r="634" spans="1:14" x14ac:dyDescent="0.2">
      <c r="A634" s="365">
        <v>41722</v>
      </c>
      <c r="B634" s="146" t="s">
        <v>753</v>
      </c>
      <c r="C634" s="147" t="s">
        <v>18</v>
      </c>
      <c r="D634" s="147" t="s">
        <v>8</v>
      </c>
      <c r="E634" s="225">
        <v>1200</v>
      </c>
      <c r="F634" s="125">
        <v>1.8293882068489247</v>
      </c>
      <c r="G634" s="125">
        <v>2.2904470036372295</v>
      </c>
      <c r="H634" s="135">
        <v>523.91520000000003</v>
      </c>
      <c r="I634" s="147" t="s">
        <v>352</v>
      </c>
      <c r="J634" s="127" t="s">
        <v>1710</v>
      </c>
      <c r="K634" s="237" t="s">
        <v>752</v>
      </c>
      <c r="L634" s="136" t="s">
        <v>14</v>
      </c>
      <c r="M634" s="122" t="s">
        <v>1713</v>
      </c>
      <c r="N634" s="130">
        <v>0.79870357355741317</v>
      </c>
    </row>
    <row r="635" spans="1:14" x14ac:dyDescent="0.2">
      <c r="A635" s="365">
        <v>41723</v>
      </c>
      <c r="B635" s="146" t="s">
        <v>754</v>
      </c>
      <c r="C635" s="147" t="s">
        <v>18</v>
      </c>
      <c r="D635" s="147" t="s">
        <v>8</v>
      </c>
      <c r="E635" s="225">
        <v>10000</v>
      </c>
      <c r="F635" s="125">
        <v>15.244901723741037</v>
      </c>
      <c r="G635" s="125">
        <v>19.087058363643582</v>
      </c>
      <c r="H635" s="135">
        <v>523.91520000000003</v>
      </c>
      <c r="I635" s="147" t="s">
        <v>358</v>
      </c>
      <c r="J635" s="127" t="s">
        <v>1710</v>
      </c>
      <c r="K635" s="237" t="s">
        <v>755</v>
      </c>
      <c r="L635" s="136" t="s">
        <v>14</v>
      </c>
      <c r="M635" s="122" t="s">
        <v>1713</v>
      </c>
      <c r="N635" s="130">
        <v>0.79870357355741306</v>
      </c>
    </row>
    <row r="636" spans="1:14" x14ac:dyDescent="0.2">
      <c r="A636" s="365">
        <v>41723</v>
      </c>
      <c r="B636" s="146" t="s">
        <v>756</v>
      </c>
      <c r="C636" s="147" t="s">
        <v>26</v>
      </c>
      <c r="D636" s="147" t="s">
        <v>8</v>
      </c>
      <c r="E636" s="225">
        <v>500</v>
      </c>
      <c r="F636" s="125">
        <v>0.76224508618705189</v>
      </c>
      <c r="G636" s="125">
        <v>0.95435291818217904</v>
      </c>
      <c r="H636" s="135">
        <v>523.91520000000003</v>
      </c>
      <c r="I636" s="147" t="s">
        <v>358</v>
      </c>
      <c r="J636" s="127" t="s">
        <v>1710</v>
      </c>
      <c r="K636" s="237" t="s">
        <v>755</v>
      </c>
      <c r="L636" s="136" t="s">
        <v>14</v>
      </c>
      <c r="M636" s="122" t="s">
        <v>1713</v>
      </c>
      <c r="N636" s="130">
        <v>0.79870357355741306</v>
      </c>
    </row>
    <row r="637" spans="1:14" x14ac:dyDescent="0.2">
      <c r="A637" s="365">
        <v>41723</v>
      </c>
      <c r="B637" s="152" t="s">
        <v>757</v>
      </c>
      <c r="C637" s="144" t="s">
        <v>18</v>
      </c>
      <c r="D637" s="144" t="s">
        <v>8</v>
      </c>
      <c r="E637" s="225">
        <v>3000</v>
      </c>
      <c r="F637" s="125">
        <v>4.5734705171223116</v>
      </c>
      <c r="G637" s="125">
        <v>5.7261175090930747</v>
      </c>
      <c r="H637" s="135">
        <v>523.91520000000003</v>
      </c>
      <c r="I637" s="144" t="s">
        <v>358</v>
      </c>
      <c r="J637" s="127" t="s">
        <v>1710</v>
      </c>
      <c r="K637" s="237" t="s">
        <v>758</v>
      </c>
      <c r="L637" s="136" t="s">
        <v>14</v>
      </c>
      <c r="M637" s="122" t="s">
        <v>1713</v>
      </c>
      <c r="N637" s="130">
        <v>0.79870357355741306</v>
      </c>
    </row>
    <row r="638" spans="1:14" x14ac:dyDescent="0.2">
      <c r="A638" s="365">
        <v>41723</v>
      </c>
      <c r="B638" s="146" t="s">
        <v>759</v>
      </c>
      <c r="C638" s="147" t="s">
        <v>18</v>
      </c>
      <c r="D638" s="147" t="s">
        <v>10</v>
      </c>
      <c r="E638" s="225">
        <v>2000</v>
      </c>
      <c r="F638" s="125">
        <v>3.0489803447482076</v>
      </c>
      <c r="G638" s="125">
        <v>3.8174116727287162</v>
      </c>
      <c r="H638" s="135">
        <v>523.91520000000003</v>
      </c>
      <c r="I638" s="147" t="s">
        <v>74</v>
      </c>
      <c r="J638" s="127" t="s">
        <v>1710</v>
      </c>
      <c r="K638" s="237" t="s">
        <v>760</v>
      </c>
      <c r="L638" s="136" t="s">
        <v>14</v>
      </c>
      <c r="M638" s="122" t="s">
        <v>1713</v>
      </c>
      <c r="N638" s="130">
        <v>0.79870357355741306</v>
      </c>
    </row>
    <row r="639" spans="1:14" x14ac:dyDescent="0.2">
      <c r="A639" s="365">
        <v>41723</v>
      </c>
      <c r="B639" s="146" t="s">
        <v>761</v>
      </c>
      <c r="C639" s="147" t="s">
        <v>18</v>
      </c>
      <c r="D639" s="147" t="s">
        <v>8</v>
      </c>
      <c r="E639" s="225">
        <v>2000</v>
      </c>
      <c r="F639" s="125">
        <v>3.0489803447482076</v>
      </c>
      <c r="G639" s="125">
        <v>3.8174116727287162</v>
      </c>
      <c r="H639" s="135">
        <v>523.91520000000003</v>
      </c>
      <c r="I639" s="147" t="s">
        <v>352</v>
      </c>
      <c r="J639" s="127" t="s">
        <v>1710</v>
      </c>
      <c r="K639" s="237" t="s">
        <v>762</v>
      </c>
      <c r="L639" s="136" t="s">
        <v>14</v>
      </c>
      <c r="M639" s="122" t="s">
        <v>1713</v>
      </c>
      <c r="N639" s="130">
        <v>0.79870357355741306</v>
      </c>
    </row>
    <row r="640" spans="1:14" x14ac:dyDescent="0.2">
      <c r="A640" s="365">
        <v>41723</v>
      </c>
      <c r="B640" s="146" t="s">
        <v>763</v>
      </c>
      <c r="C640" s="147" t="s">
        <v>18</v>
      </c>
      <c r="D640" s="147" t="s">
        <v>15</v>
      </c>
      <c r="E640" s="225">
        <v>1400</v>
      </c>
      <c r="F640" s="125">
        <v>2.1342862413237453</v>
      </c>
      <c r="G640" s="125">
        <v>2.6721881709101014</v>
      </c>
      <c r="H640" s="135">
        <v>523.91520000000003</v>
      </c>
      <c r="I640" s="147" t="s">
        <v>24</v>
      </c>
      <c r="J640" s="127" t="s">
        <v>1710</v>
      </c>
      <c r="K640" s="237" t="s">
        <v>764</v>
      </c>
      <c r="L640" s="136" t="s">
        <v>14</v>
      </c>
      <c r="M640" s="122" t="s">
        <v>1713</v>
      </c>
      <c r="N640" s="130">
        <v>0.79870357355741306</v>
      </c>
    </row>
    <row r="641" spans="1:14" x14ac:dyDescent="0.2">
      <c r="A641" s="365">
        <v>41723</v>
      </c>
      <c r="B641" s="146" t="s">
        <v>765</v>
      </c>
      <c r="C641" s="147" t="s">
        <v>766</v>
      </c>
      <c r="D641" s="147" t="s">
        <v>11</v>
      </c>
      <c r="E641" s="225">
        <v>400000</v>
      </c>
      <c r="F641" s="125">
        <v>609.79606894964149</v>
      </c>
      <c r="G641" s="125">
        <v>763.48233454574324</v>
      </c>
      <c r="H641" s="135">
        <v>523.91520000000003</v>
      </c>
      <c r="I641" s="147" t="s">
        <v>23</v>
      </c>
      <c r="J641" s="127" t="s">
        <v>1710</v>
      </c>
      <c r="K641" s="237" t="s">
        <v>767</v>
      </c>
      <c r="L641" s="136" t="s">
        <v>14</v>
      </c>
      <c r="M641" s="122" t="s">
        <v>1713</v>
      </c>
      <c r="N641" s="130">
        <v>0.79870357355741306</v>
      </c>
    </row>
    <row r="642" spans="1:14" x14ac:dyDescent="0.2">
      <c r="A642" s="365">
        <v>41723</v>
      </c>
      <c r="B642" s="146" t="s">
        <v>768</v>
      </c>
      <c r="C642" s="147" t="s">
        <v>18</v>
      </c>
      <c r="D642" s="147" t="s">
        <v>11</v>
      </c>
      <c r="E642" s="225">
        <v>1200</v>
      </c>
      <c r="F642" s="125">
        <v>1.8293882068489247</v>
      </c>
      <c r="G642" s="125">
        <v>2.2904470036372295</v>
      </c>
      <c r="H642" s="135">
        <v>523.91520000000003</v>
      </c>
      <c r="I642" s="147" t="s">
        <v>23</v>
      </c>
      <c r="J642" s="127" t="s">
        <v>1710</v>
      </c>
      <c r="K642" s="237" t="s">
        <v>769</v>
      </c>
      <c r="L642" s="136" t="s">
        <v>14</v>
      </c>
      <c r="M642" s="122" t="s">
        <v>1713</v>
      </c>
      <c r="N642" s="130">
        <v>0.79870357355741317</v>
      </c>
    </row>
    <row r="643" spans="1:14" x14ac:dyDescent="0.2">
      <c r="A643" s="365">
        <v>41723</v>
      </c>
      <c r="B643" s="152" t="s">
        <v>770</v>
      </c>
      <c r="C643" s="144" t="s">
        <v>18</v>
      </c>
      <c r="D643" s="144" t="s">
        <v>8</v>
      </c>
      <c r="E643" s="225">
        <v>5150</v>
      </c>
      <c r="F643" s="125">
        <v>7.8511243877266343</v>
      </c>
      <c r="G643" s="125">
        <v>9.8298350572764441</v>
      </c>
      <c r="H643" s="135">
        <v>523.91520000000003</v>
      </c>
      <c r="I643" s="144" t="s">
        <v>21</v>
      </c>
      <c r="J643" s="127" t="s">
        <v>1710</v>
      </c>
      <c r="K643" s="237" t="s">
        <v>771</v>
      </c>
      <c r="L643" s="136" t="s">
        <v>14</v>
      </c>
      <c r="M643" s="122" t="s">
        <v>1713</v>
      </c>
      <c r="N643" s="130">
        <v>0.79870357355741306</v>
      </c>
    </row>
    <row r="644" spans="1:14" x14ac:dyDescent="0.2">
      <c r="A644" s="365">
        <v>41724</v>
      </c>
      <c r="B644" s="152" t="s">
        <v>757</v>
      </c>
      <c r="C644" s="144" t="s">
        <v>18</v>
      </c>
      <c r="D644" s="144" t="s">
        <v>8</v>
      </c>
      <c r="E644" s="225">
        <v>3000</v>
      </c>
      <c r="F644" s="125">
        <v>4.5734705171223116</v>
      </c>
      <c r="G644" s="125">
        <v>5.7261175090930747</v>
      </c>
      <c r="H644" s="135">
        <v>523.91520000000003</v>
      </c>
      <c r="I644" s="144" t="s">
        <v>358</v>
      </c>
      <c r="J644" s="127" t="s">
        <v>1710</v>
      </c>
      <c r="K644" s="237" t="s">
        <v>758</v>
      </c>
      <c r="L644" s="136" t="s">
        <v>14</v>
      </c>
      <c r="M644" s="122" t="s">
        <v>1713</v>
      </c>
      <c r="N644" s="130">
        <v>0.79870357355741306</v>
      </c>
    </row>
    <row r="645" spans="1:14" x14ac:dyDescent="0.2">
      <c r="A645" s="365">
        <v>41724</v>
      </c>
      <c r="B645" s="146" t="s">
        <v>772</v>
      </c>
      <c r="C645" s="147" t="s">
        <v>18</v>
      </c>
      <c r="D645" s="147" t="s">
        <v>8</v>
      </c>
      <c r="E645" s="225">
        <v>1200</v>
      </c>
      <c r="F645" s="125">
        <v>1.8293882068489247</v>
      </c>
      <c r="G645" s="125">
        <v>2.2904470036372295</v>
      </c>
      <c r="H645" s="135">
        <v>523.91520000000003</v>
      </c>
      <c r="I645" s="147" t="s">
        <v>358</v>
      </c>
      <c r="J645" s="127" t="s">
        <v>1710</v>
      </c>
      <c r="K645" s="237" t="s">
        <v>773</v>
      </c>
      <c r="L645" s="136" t="s">
        <v>14</v>
      </c>
      <c r="M645" s="122" t="s">
        <v>1713</v>
      </c>
      <c r="N645" s="130">
        <v>0.79870357355741317</v>
      </c>
    </row>
    <row r="646" spans="1:14" x14ac:dyDescent="0.2">
      <c r="A646" s="365">
        <v>41724</v>
      </c>
      <c r="B646" s="146" t="s">
        <v>774</v>
      </c>
      <c r="C646" s="147" t="s">
        <v>18</v>
      </c>
      <c r="D646" s="147" t="s">
        <v>10</v>
      </c>
      <c r="E646" s="225">
        <v>1600</v>
      </c>
      <c r="F646" s="125">
        <v>2.4391842757985662</v>
      </c>
      <c r="G646" s="125">
        <v>3.0539293381829729</v>
      </c>
      <c r="H646" s="135">
        <v>523.91520000000003</v>
      </c>
      <c r="I646" s="147" t="s">
        <v>74</v>
      </c>
      <c r="J646" s="127" t="s">
        <v>1710</v>
      </c>
      <c r="K646" s="237" t="s">
        <v>775</v>
      </c>
      <c r="L646" s="136" t="s">
        <v>14</v>
      </c>
      <c r="M646" s="122" t="s">
        <v>1713</v>
      </c>
      <c r="N646" s="130">
        <v>0.79870357355741317</v>
      </c>
    </row>
    <row r="647" spans="1:14" x14ac:dyDescent="0.2">
      <c r="A647" s="365">
        <v>41724</v>
      </c>
      <c r="B647" s="146" t="s">
        <v>776</v>
      </c>
      <c r="C647" s="147" t="s">
        <v>18</v>
      </c>
      <c r="D647" s="147" t="s">
        <v>8</v>
      </c>
      <c r="E647" s="225">
        <v>1600</v>
      </c>
      <c r="F647" s="125">
        <v>2.4391842757985662</v>
      </c>
      <c r="G647" s="125">
        <v>3.0539293381829729</v>
      </c>
      <c r="H647" s="135">
        <v>523.91520000000003</v>
      </c>
      <c r="I647" s="147" t="s">
        <v>352</v>
      </c>
      <c r="J647" s="127" t="s">
        <v>1710</v>
      </c>
      <c r="K647" s="237" t="s">
        <v>777</v>
      </c>
      <c r="L647" s="136" t="s">
        <v>14</v>
      </c>
      <c r="M647" s="122" t="s">
        <v>1713</v>
      </c>
      <c r="N647" s="130">
        <v>0.79870357355741317</v>
      </c>
    </row>
    <row r="648" spans="1:14" x14ac:dyDescent="0.2">
      <c r="A648" s="365">
        <v>41724</v>
      </c>
      <c r="B648" s="146" t="s">
        <v>169</v>
      </c>
      <c r="C648" s="147" t="s">
        <v>71</v>
      </c>
      <c r="D648" s="147" t="s">
        <v>9</v>
      </c>
      <c r="E648" s="225">
        <v>1600</v>
      </c>
      <c r="F648" s="125">
        <v>2.4391842757985662</v>
      </c>
      <c r="G648" s="125">
        <v>3.0539293381829729</v>
      </c>
      <c r="H648" s="135">
        <v>523.91520000000003</v>
      </c>
      <c r="I648" s="147" t="s">
        <v>21</v>
      </c>
      <c r="J648" s="127" t="s">
        <v>1710</v>
      </c>
      <c r="K648" s="237" t="s">
        <v>778</v>
      </c>
      <c r="L648" s="136" t="s">
        <v>14</v>
      </c>
      <c r="M648" s="122" t="s">
        <v>1713</v>
      </c>
      <c r="N648" s="130">
        <v>0.79870357355741317</v>
      </c>
    </row>
    <row r="649" spans="1:14" x14ac:dyDescent="0.2">
      <c r="A649" s="365">
        <v>41724</v>
      </c>
      <c r="B649" s="146" t="s">
        <v>779</v>
      </c>
      <c r="C649" s="147" t="s">
        <v>18</v>
      </c>
      <c r="D649" s="147" t="s">
        <v>8</v>
      </c>
      <c r="E649" s="225">
        <v>12000</v>
      </c>
      <c r="F649" s="125">
        <v>18.293882068489246</v>
      </c>
      <c r="G649" s="125">
        <v>22.904470036372299</v>
      </c>
      <c r="H649" s="135">
        <v>523.91520000000003</v>
      </c>
      <c r="I649" s="147" t="s">
        <v>352</v>
      </c>
      <c r="J649" s="127" t="s">
        <v>1710</v>
      </c>
      <c r="K649" s="237" t="s">
        <v>780</v>
      </c>
      <c r="L649" s="136" t="s">
        <v>14</v>
      </c>
      <c r="M649" s="122" t="s">
        <v>1713</v>
      </c>
      <c r="N649" s="130">
        <v>0.79870357355741306</v>
      </c>
    </row>
    <row r="650" spans="1:14" x14ac:dyDescent="0.2">
      <c r="A650" s="365">
        <v>41724</v>
      </c>
      <c r="B650" s="146" t="s">
        <v>781</v>
      </c>
      <c r="C650" s="131" t="s">
        <v>349</v>
      </c>
      <c r="D650" s="123" t="s">
        <v>9</v>
      </c>
      <c r="E650" s="225">
        <v>10900</v>
      </c>
      <c r="F650" s="125">
        <v>16.616942878877733</v>
      </c>
      <c r="G650" s="125">
        <v>20.804893616371505</v>
      </c>
      <c r="H650" s="135">
        <v>523.91520000000003</v>
      </c>
      <c r="I650" s="147" t="s">
        <v>352</v>
      </c>
      <c r="J650" s="127" t="s">
        <v>1710</v>
      </c>
      <c r="K650" s="237" t="s">
        <v>782</v>
      </c>
      <c r="L650" s="136" t="s">
        <v>14</v>
      </c>
      <c r="M650" s="122" t="s">
        <v>1713</v>
      </c>
      <c r="N650" s="130">
        <v>0.79870357355741317</v>
      </c>
    </row>
    <row r="651" spans="1:14" x14ac:dyDescent="0.2">
      <c r="A651" s="365">
        <v>41724</v>
      </c>
      <c r="B651" s="123" t="s">
        <v>783</v>
      </c>
      <c r="C651" s="131" t="s">
        <v>349</v>
      </c>
      <c r="D651" s="123" t="s">
        <v>9</v>
      </c>
      <c r="E651" s="225">
        <v>58860</v>
      </c>
      <c r="F651" s="125">
        <v>89.731491545939747</v>
      </c>
      <c r="G651" s="125">
        <v>112.34642552840612</v>
      </c>
      <c r="H651" s="135">
        <v>523.91520000000003</v>
      </c>
      <c r="I651" s="147" t="s">
        <v>352</v>
      </c>
      <c r="J651" s="127" t="s">
        <v>1710</v>
      </c>
      <c r="K651" s="237" t="s">
        <v>782</v>
      </c>
      <c r="L651" s="136" t="s">
        <v>14</v>
      </c>
      <c r="M651" s="122" t="s">
        <v>1713</v>
      </c>
      <c r="N651" s="130">
        <v>0.79870357355741306</v>
      </c>
    </row>
    <row r="652" spans="1:14" x14ac:dyDescent="0.2">
      <c r="A652" s="365">
        <v>41724</v>
      </c>
      <c r="B652" s="146" t="s">
        <v>784</v>
      </c>
      <c r="C652" s="147" t="s">
        <v>18</v>
      </c>
      <c r="D652" s="147" t="s">
        <v>9</v>
      </c>
      <c r="E652" s="225">
        <v>700</v>
      </c>
      <c r="F652" s="125">
        <v>1.0671431206618727</v>
      </c>
      <c r="G652" s="125">
        <v>1.3360940854550507</v>
      </c>
      <c r="H652" s="135">
        <v>523.91520000000003</v>
      </c>
      <c r="I652" s="147" t="s">
        <v>352</v>
      </c>
      <c r="J652" s="127" t="s">
        <v>1710</v>
      </c>
      <c r="K652" s="237" t="s">
        <v>782</v>
      </c>
      <c r="L652" s="136" t="s">
        <v>14</v>
      </c>
      <c r="M652" s="122" t="s">
        <v>1713</v>
      </c>
      <c r="N652" s="130">
        <v>0.79870357355741306</v>
      </c>
    </row>
    <row r="653" spans="1:14" x14ac:dyDescent="0.2">
      <c r="A653" s="365">
        <v>41724</v>
      </c>
      <c r="B653" s="146" t="s">
        <v>785</v>
      </c>
      <c r="C653" s="147" t="s">
        <v>71</v>
      </c>
      <c r="D653" s="147" t="s">
        <v>9</v>
      </c>
      <c r="E653" s="225">
        <v>13300</v>
      </c>
      <c r="F653" s="125">
        <v>20.27571929257558</v>
      </c>
      <c r="G653" s="125">
        <v>25.385787623645964</v>
      </c>
      <c r="H653" s="135">
        <v>523.91520000000003</v>
      </c>
      <c r="I653" s="147" t="s">
        <v>21</v>
      </c>
      <c r="J653" s="127" t="s">
        <v>1710</v>
      </c>
      <c r="K653" s="237" t="s">
        <v>786</v>
      </c>
      <c r="L653" s="136" t="s">
        <v>14</v>
      </c>
      <c r="M653" s="122" t="s">
        <v>1713</v>
      </c>
      <c r="N653" s="130">
        <v>0.79870357355741306</v>
      </c>
    </row>
    <row r="654" spans="1:14" x14ac:dyDescent="0.2">
      <c r="A654" s="365">
        <v>41724</v>
      </c>
      <c r="B654" s="146" t="s">
        <v>787</v>
      </c>
      <c r="C654" s="147" t="s">
        <v>18</v>
      </c>
      <c r="D654" s="147" t="s">
        <v>9</v>
      </c>
      <c r="E654" s="225">
        <v>1100</v>
      </c>
      <c r="F654" s="125">
        <v>1.6769391896115142</v>
      </c>
      <c r="G654" s="125">
        <v>2.099576420000794</v>
      </c>
      <c r="H654" s="135">
        <v>523.91520000000003</v>
      </c>
      <c r="I654" s="147" t="s">
        <v>21</v>
      </c>
      <c r="J654" s="127" t="s">
        <v>1710</v>
      </c>
      <c r="K654" s="237" t="s">
        <v>786</v>
      </c>
      <c r="L654" s="136" t="s">
        <v>14</v>
      </c>
      <c r="M654" s="122" t="s">
        <v>1713</v>
      </c>
      <c r="N654" s="130">
        <v>0.79870357355741306</v>
      </c>
    </row>
    <row r="655" spans="1:14" x14ac:dyDescent="0.2">
      <c r="A655" s="365">
        <v>41724</v>
      </c>
      <c r="B655" s="146" t="s">
        <v>788</v>
      </c>
      <c r="C655" s="147" t="s">
        <v>18</v>
      </c>
      <c r="D655" s="147" t="s">
        <v>8</v>
      </c>
      <c r="E655" s="225">
        <v>2200</v>
      </c>
      <c r="F655" s="125">
        <v>3.3538783792230284</v>
      </c>
      <c r="G655" s="125">
        <v>4.1991528400015881</v>
      </c>
      <c r="H655" s="135">
        <v>523.91520000000003</v>
      </c>
      <c r="I655" s="147" t="s">
        <v>12</v>
      </c>
      <c r="J655" s="127" t="s">
        <v>1710</v>
      </c>
      <c r="K655" s="237" t="s">
        <v>789</v>
      </c>
      <c r="L655" s="136" t="s">
        <v>14</v>
      </c>
      <c r="M655" s="122" t="s">
        <v>1713</v>
      </c>
      <c r="N655" s="130">
        <v>0.79870357355741306</v>
      </c>
    </row>
    <row r="656" spans="1:14" x14ac:dyDescent="0.2">
      <c r="A656" s="365">
        <v>41724</v>
      </c>
      <c r="B656" s="146" t="s">
        <v>790</v>
      </c>
      <c r="C656" s="147" t="s">
        <v>73</v>
      </c>
      <c r="D656" s="147" t="s">
        <v>8</v>
      </c>
      <c r="E656" s="225">
        <v>3000</v>
      </c>
      <c r="F656" s="125">
        <v>4.5734705171223116</v>
      </c>
      <c r="G656" s="125">
        <v>5.7261175090930747</v>
      </c>
      <c r="H656" s="135">
        <v>523.91520000000003</v>
      </c>
      <c r="I656" s="147" t="s">
        <v>12</v>
      </c>
      <c r="J656" s="127" t="s">
        <v>1710</v>
      </c>
      <c r="K656" s="237" t="s">
        <v>789</v>
      </c>
      <c r="L656" s="136" t="s">
        <v>14</v>
      </c>
      <c r="M656" s="122" t="s">
        <v>1713</v>
      </c>
      <c r="N656" s="130">
        <v>0.79870357355741306</v>
      </c>
    </row>
    <row r="657" spans="1:14" x14ac:dyDescent="0.2">
      <c r="A657" s="365">
        <v>41724</v>
      </c>
      <c r="B657" s="146" t="s">
        <v>791</v>
      </c>
      <c r="C657" s="147" t="s">
        <v>18</v>
      </c>
      <c r="D657" s="147" t="s">
        <v>8</v>
      </c>
      <c r="E657" s="225">
        <v>1500</v>
      </c>
      <c r="F657" s="125">
        <v>2.2867352585611558</v>
      </c>
      <c r="G657" s="125">
        <v>2.8630587545465374</v>
      </c>
      <c r="H657" s="135">
        <v>523.91520000000003</v>
      </c>
      <c r="I657" s="147" t="s">
        <v>358</v>
      </c>
      <c r="J657" s="127" t="s">
        <v>1710</v>
      </c>
      <c r="K657" s="237" t="s">
        <v>792</v>
      </c>
      <c r="L657" s="136" t="s">
        <v>14</v>
      </c>
      <c r="M657" s="122" t="s">
        <v>1713</v>
      </c>
      <c r="N657" s="130">
        <v>0.79870357355741306</v>
      </c>
    </row>
    <row r="658" spans="1:14" x14ac:dyDescent="0.2">
      <c r="A658" s="365">
        <v>41724</v>
      </c>
      <c r="B658" s="146" t="s">
        <v>793</v>
      </c>
      <c r="C658" s="147" t="s">
        <v>73</v>
      </c>
      <c r="D658" s="147" t="s">
        <v>8</v>
      </c>
      <c r="E658" s="225">
        <v>2000</v>
      </c>
      <c r="F658" s="125">
        <v>3.0489803447482076</v>
      </c>
      <c r="G658" s="125">
        <v>3.8174116727287162</v>
      </c>
      <c r="H658" s="135">
        <v>523.91520000000003</v>
      </c>
      <c r="I658" s="147" t="s">
        <v>358</v>
      </c>
      <c r="J658" s="127" t="s">
        <v>1710</v>
      </c>
      <c r="K658" s="237" t="s">
        <v>792</v>
      </c>
      <c r="L658" s="136" t="s">
        <v>14</v>
      </c>
      <c r="M658" s="122" t="s">
        <v>1713</v>
      </c>
      <c r="N658" s="130">
        <v>0.79870357355741306</v>
      </c>
    </row>
    <row r="659" spans="1:14" x14ac:dyDescent="0.2">
      <c r="A659" s="365">
        <v>41724</v>
      </c>
      <c r="B659" s="146" t="s">
        <v>794</v>
      </c>
      <c r="C659" s="147" t="s">
        <v>18</v>
      </c>
      <c r="D659" s="147" t="s">
        <v>9</v>
      </c>
      <c r="E659" s="225">
        <v>1000</v>
      </c>
      <c r="F659" s="125">
        <v>1.5244901723741038</v>
      </c>
      <c r="G659" s="125">
        <v>1.9087058363643581</v>
      </c>
      <c r="H659" s="135">
        <v>523.91520000000003</v>
      </c>
      <c r="I659" s="147" t="s">
        <v>352</v>
      </c>
      <c r="J659" s="127" t="s">
        <v>1710</v>
      </c>
      <c r="K659" s="237" t="s">
        <v>795</v>
      </c>
      <c r="L659" s="136" t="s">
        <v>14</v>
      </c>
      <c r="M659" s="122" t="s">
        <v>1713</v>
      </c>
      <c r="N659" s="130">
        <v>0.79870357355741306</v>
      </c>
    </row>
    <row r="660" spans="1:14" x14ac:dyDescent="0.2">
      <c r="A660" s="365">
        <v>41724</v>
      </c>
      <c r="B660" s="146" t="s">
        <v>796</v>
      </c>
      <c r="C660" s="147" t="s">
        <v>26</v>
      </c>
      <c r="D660" s="147" t="s">
        <v>9</v>
      </c>
      <c r="E660" s="225">
        <v>100000</v>
      </c>
      <c r="F660" s="125">
        <v>152.44901723741037</v>
      </c>
      <c r="G660" s="125">
        <v>190.87058363643581</v>
      </c>
      <c r="H660" s="135">
        <v>523.91520000000003</v>
      </c>
      <c r="I660" s="147" t="s">
        <v>352</v>
      </c>
      <c r="J660" s="127" t="s">
        <v>1710</v>
      </c>
      <c r="K660" s="237" t="s">
        <v>795</v>
      </c>
      <c r="L660" s="136" t="s">
        <v>14</v>
      </c>
      <c r="M660" s="122" t="s">
        <v>1713</v>
      </c>
      <c r="N660" s="130">
        <v>0.79870357355741306</v>
      </c>
    </row>
    <row r="661" spans="1:14" x14ac:dyDescent="0.2">
      <c r="A661" s="365">
        <v>41724</v>
      </c>
      <c r="B661" s="146" t="s">
        <v>797</v>
      </c>
      <c r="C661" s="147" t="s">
        <v>18</v>
      </c>
      <c r="D661" s="147" t="s">
        <v>11</v>
      </c>
      <c r="E661" s="225">
        <v>5400</v>
      </c>
      <c r="F661" s="125">
        <v>8.2322469308201605</v>
      </c>
      <c r="G661" s="125">
        <v>10.307011516367533</v>
      </c>
      <c r="H661" s="135">
        <v>523.91520000000003</v>
      </c>
      <c r="I661" s="147" t="s">
        <v>23</v>
      </c>
      <c r="J661" s="127" t="s">
        <v>1710</v>
      </c>
      <c r="K661" s="237" t="s">
        <v>798</v>
      </c>
      <c r="L661" s="136" t="s">
        <v>14</v>
      </c>
      <c r="M661" s="122" t="s">
        <v>1713</v>
      </c>
      <c r="N661" s="130">
        <v>0.79870357355741317</v>
      </c>
    </row>
    <row r="662" spans="1:14" x14ac:dyDescent="0.2">
      <c r="A662" s="365">
        <v>41724</v>
      </c>
      <c r="B662" s="146" t="s">
        <v>799</v>
      </c>
      <c r="C662" s="147" t="s">
        <v>72</v>
      </c>
      <c r="D662" s="147" t="s">
        <v>11</v>
      </c>
      <c r="E662" s="225">
        <v>3000</v>
      </c>
      <c r="F662" s="125">
        <v>4.5734705171223116</v>
      </c>
      <c r="G662" s="125">
        <v>5.7261175090930747</v>
      </c>
      <c r="H662" s="135">
        <v>523.91520000000003</v>
      </c>
      <c r="I662" s="147" t="s">
        <v>23</v>
      </c>
      <c r="J662" s="127" t="s">
        <v>1710</v>
      </c>
      <c r="K662" s="237" t="s">
        <v>798</v>
      </c>
      <c r="L662" s="136" t="s">
        <v>14</v>
      </c>
      <c r="M662" s="122" t="s">
        <v>1713</v>
      </c>
      <c r="N662" s="130">
        <v>0.79870357355741306</v>
      </c>
    </row>
    <row r="663" spans="1:14" x14ac:dyDescent="0.2">
      <c r="A663" s="365">
        <v>41724</v>
      </c>
      <c r="B663" s="146" t="s">
        <v>797</v>
      </c>
      <c r="C663" s="147" t="s">
        <v>18</v>
      </c>
      <c r="D663" s="147" t="s">
        <v>15</v>
      </c>
      <c r="E663" s="225">
        <v>5400</v>
      </c>
      <c r="F663" s="125">
        <v>8.2322469308201605</v>
      </c>
      <c r="G663" s="125">
        <v>10.307011516367533</v>
      </c>
      <c r="H663" s="135">
        <v>523.91520000000003</v>
      </c>
      <c r="I663" s="147" t="s">
        <v>24</v>
      </c>
      <c r="J663" s="127" t="s">
        <v>1710</v>
      </c>
      <c r="K663" s="237" t="s">
        <v>800</v>
      </c>
      <c r="L663" s="136" t="s">
        <v>14</v>
      </c>
      <c r="M663" s="122" t="s">
        <v>1713</v>
      </c>
      <c r="N663" s="130">
        <v>0.79870357355741317</v>
      </c>
    </row>
    <row r="664" spans="1:14" x14ac:dyDescent="0.2">
      <c r="A664" s="365">
        <v>41724</v>
      </c>
      <c r="B664" s="146" t="s">
        <v>801</v>
      </c>
      <c r="C664" s="147" t="s">
        <v>72</v>
      </c>
      <c r="D664" s="147" t="s">
        <v>15</v>
      </c>
      <c r="E664" s="225">
        <v>3000</v>
      </c>
      <c r="F664" s="125">
        <v>4.5734705171223116</v>
      </c>
      <c r="G664" s="125">
        <v>5.7261175090930747</v>
      </c>
      <c r="H664" s="135">
        <v>523.91520000000003</v>
      </c>
      <c r="I664" s="147" t="s">
        <v>24</v>
      </c>
      <c r="J664" s="127" t="s">
        <v>1710</v>
      </c>
      <c r="K664" s="237" t="s">
        <v>800</v>
      </c>
      <c r="L664" s="136" t="s">
        <v>14</v>
      </c>
      <c r="M664" s="122" t="s">
        <v>1713</v>
      </c>
      <c r="N664" s="130">
        <v>0.79870357355741306</v>
      </c>
    </row>
    <row r="665" spans="1:14" x14ac:dyDescent="0.2">
      <c r="A665" s="365">
        <v>41725</v>
      </c>
      <c r="B665" s="152" t="s">
        <v>757</v>
      </c>
      <c r="C665" s="144" t="s">
        <v>18</v>
      </c>
      <c r="D665" s="144" t="s">
        <v>8</v>
      </c>
      <c r="E665" s="225">
        <v>3000</v>
      </c>
      <c r="F665" s="125">
        <v>4.5734705171223116</v>
      </c>
      <c r="G665" s="125">
        <v>5.7261175090930747</v>
      </c>
      <c r="H665" s="135">
        <v>523.91520000000003</v>
      </c>
      <c r="I665" s="144" t="s">
        <v>358</v>
      </c>
      <c r="J665" s="127" t="s">
        <v>1710</v>
      </c>
      <c r="K665" s="237" t="s">
        <v>758</v>
      </c>
      <c r="L665" s="136" t="s">
        <v>14</v>
      </c>
      <c r="M665" s="122" t="s">
        <v>1713</v>
      </c>
      <c r="N665" s="130">
        <v>0.79870357355741306</v>
      </c>
    </row>
    <row r="666" spans="1:14" x14ac:dyDescent="0.2">
      <c r="A666" s="365">
        <v>41725</v>
      </c>
      <c r="B666" s="146" t="s">
        <v>802</v>
      </c>
      <c r="C666" s="147" t="s">
        <v>71</v>
      </c>
      <c r="D666" s="147" t="s">
        <v>9</v>
      </c>
      <c r="E666" s="225">
        <v>4000</v>
      </c>
      <c r="F666" s="125">
        <v>6.0979606894964151</v>
      </c>
      <c r="G666" s="125">
        <v>7.6348233454574324</v>
      </c>
      <c r="H666" s="135">
        <v>523.91520000000003</v>
      </c>
      <c r="I666" s="147" t="s">
        <v>21</v>
      </c>
      <c r="J666" s="127" t="s">
        <v>1710</v>
      </c>
      <c r="K666" s="237" t="s">
        <v>803</v>
      </c>
      <c r="L666" s="136" t="s">
        <v>14</v>
      </c>
      <c r="M666" s="122" t="s">
        <v>1713</v>
      </c>
      <c r="N666" s="130">
        <v>0.79870357355741306</v>
      </c>
    </row>
    <row r="667" spans="1:14" x14ac:dyDescent="0.2">
      <c r="A667" s="365">
        <v>41725</v>
      </c>
      <c r="B667" s="146" t="s">
        <v>804</v>
      </c>
      <c r="C667" s="147" t="s">
        <v>18</v>
      </c>
      <c r="D667" s="147" t="s">
        <v>9</v>
      </c>
      <c r="E667" s="225">
        <v>1000</v>
      </c>
      <c r="F667" s="125">
        <v>1.5244901723741038</v>
      </c>
      <c r="G667" s="125">
        <v>1.9087058363643581</v>
      </c>
      <c r="H667" s="135">
        <v>523.91520000000003</v>
      </c>
      <c r="I667" s="147" t="s">
        <v>21</v>
      </c>
      <c r="J667" s="127" t="s">
        <v>1710</v>
      </c>
      <c r="K667" s="237" t="s">
        <v>803</v>
      </c>
      <c r="L667" s="136" t="s">
        <v>14</v>
      </c>
      <c r="M667" s="122" t="s">
        <v>1713</v>
      </c>
      <c r="N667" s="130">
        <v>0.79870357355741306</v>
      </c>
    </row>
    <row r="668" spans="1:14" x14ac:dyDescent="0.2">
      <c r="A668" s="365">
        <v>41725</v>
      </c>
      <c r="B668" s="146" t="s">
        <v>805</v>
      </c>
      <c r="C668" s="147" t="s">
        <v>18</v>
      </c>
      <c r="D668" s="147" t="s">
        <v>8</v>
      </c>
      <c r="E668" s="225">
        <v>1600</v>
      </c>
      <c r="F668" s="125">
        <v>2.4391842757985662</v>
      </c>
      <c r="G668" s="125">
        <v>3.0539293381829729</v>
      </c>
      <c r="H668" s="135">
        <v>523.91520000000003</v>
      </c>
      <c r="I668" s="147" t="s">
        <v>21</v>
      </c>
      <c r="J668" s="127" t="s">
        <v>1710</v>
      </c>
      <c r="K668" s="237" t="s">
        <v>806</v>
      </c>
      <c r="L668" s="136" t="s">
        <v>14</v>
      </c>
      <c r="M668" s="122" t="s">
        <v>1713</v>
      </c>
      <c r="N668" s="130">
        <v>0.79870357355741317</v>
      </c>
    </row>
    <row r="669" spans="1:14" x14ac:dyDescent="0.2">
      <c r="A669" s="365">
        <v>41725</v>
      </c>
      <c r="B669" s="146" t="s">
        <v>807</v>
      </c>
      <c r="C669" s="147" t="s">
        <v>73</v>
      </c>
      <c r="D669" s="147" t="s">
        <v>8</v>
      </c>
      <c r="E669" s="225">
        <v>2000</v>
      </c>
      <c r="F669" s="125">
        <v>3.0489803447482076</v>
      </c>
      <c r="G669" s="125">
        <v>3.8174116727287162</v>
      </c>
      <c r="H669" s="135">
        <v>523.91520000000003</v>
      </c>
      <c r="I669" s="147" t="s">
        <v>21</v>
      </c>
      <c r="J669" s="127" t="s">
        <v>1710</v>
      </c>
      <c r="K669" s="237" t="s">
        <v>806</v>
      </c>
      <c r="L669" s="136" t="s">
        <v>14</v>
      </c>
      <c r="M669" s="122" t="s">
        <v>1713</v>
      </c>
      <c r="N669" s="130">
        <v>0.79870357355741306</v>
      </c>
    </row>
    <row r="670" spans="1:14" x14ac:dyDescent="0.2">
      <c r="A670" s="365">
        <v>41725</v>
      </c>
      <c r="B670" s="146" t="s">
        <v>808</v>
      </c>
      <c r="C670" s="147" t="s">
        <v>18</v>
      </c>
      <c r="D670" s="147" t="s">
        <v>8</v>
      </c>
      <c r="E670" s="225">
        <v>2000</v>
      </c>
      <c r="F670" s="125">
        <v>3.0489803447482076</v>
      </c>
      <c r="G670" s="125">
        <v>3.8174116727287162</v>
      </c>
      <c r="H670" s="135">
        <v>523.91520000000003</v>
      </c>
      <c r="I670" s="147" t="s">
        <v>12</v>
      </c>
      <c r="J670" s="127" t="s">
        <v>1710</v>
      </c>
      <c r="K670" s="237" t="s">
        <v>809</v>
      </c>
      <c r="L670" s="136" t="s">
        <v>14</v>
      </c>
      <c r="M670" s="122" t="s">
        <v>1713</v>
      </c>
      <c r="N670" s="130">
        <v>0.79870357355741306</v>
      </c>
    </row>
    <row r="671" spans="1:14" x14ac:dyDescent="0.2">
      <c r="A671" s="365">
        <v>41725</v>
      </c>
      <c r="B671" s="146" t="s">
        <v>810</v>
      </c>
      <c r="C671" s="147" t="s">
        <v>73</v>
      </c>
      <c r="D671" s="147" t="s">
        <v>8</v>
      </c>
      <c r="E671" s="225">
        <v>2000</v>
      </c>
      <c r="F671" s="125">
        <v>3.0489803447482076</v>
      </c>
      <c r="G671" s="125">
        <v>3.8174116727287162</v>
      </c>
      <c r="H671" s="135">
        <v>523.91520000000003</v>
      </c>
      <c r="I671" s="147" t="s">
        <v>12</v>
      </c>
      <c r="J671" s="127" t="s">
        <v>1710</v>
      </c>
      <c r="K671" s="237" t="s">
        <v>809</v>
      </c>
      <c r="L671" s="136" t="s">
        <v>14</v>
      </c>
      <c r="M671" s="122" t="s">
        <v>1713</v>
      </c>
      <c r="N671" s="130">
        <v>0.79870357355741306</v>
      </c>
    </row>
    <row r="672" spans="1:14" x14ac:dyDescent="0.2">
      <c r="A672" s="365">
        <v>41725</v>
      </c>
      <c r="B672" s="146" t="s">
        <v>811</v>
      </c>
      <c r="C672" s="147" t="s">
        <v>18</v>
      </c>
      <c r="D672" s="147" t="s">
        <v>8</v>
      </c>
      <c r="E672" s="225">
        <v>1400</v>
      </c>
      <c r="F672" s="125">
        <v>2.1342862413237453</v>
      </c>
      <c r="G672" s="125">
        <v>2.6721881709101014</v>
      </c>
      <c r="H672" s="135">
        <v>523.91520000000003</v>
      </c>
      <c r="I672" s="147" t="s">
        <v>358</v>
      </c>
      <c r="J672" s="127" t="s">
        <v>1710</v>
      </c>
      <c r="K672" s="237" t="s">
        <v>812</v>
      </c>
      <c r="L672" s="136" t="s">
        <v>14</v>
      </c>
      <c r="M672" s="122" t="s">
        <v>1713</v>
      </c>
      <c r="N672" s="130">
        <v>0.79870357355741306</v>
      </c>
    </row>
    <row r="673" spans="1:14" x14ac:dyDescent="0.2">
      <c r="A673" s="365">
        <v>41725</v>
      </c>
      <c r="B673" s="146" t="s">
        <v>813</v>
      </c>
      <c r="C673" s="147" t="s">
        <v>73</v>
      </c>
      <c r="D673" s="147" t="s">
        <v>8</v>
      </c>
      <c r="E673" s="225">
        <v>2000</v>
      </c>
      <c r="F673" s="125">
        <v>3.0489803447482076</v>
      </c>
      <c r="G673" s="125">
        <v>3.8174116727287162</v>
      </c>
      <c r="H673" s="135">
        <v>523.91520000000003</v>
      </c>
      <c r="I673" s="147" t="s">
        <v>358</v>
      </c>
      <c r="J673" s="127" t="s">
        <v>1710</v>
      </c>
      <c r="K673" s="237" t="s">
        <v>812</v>
      </c>
      <c r="L673" s="136" t="s">
        <v>14</v>
      </c>
      <c r="M673" s="122" t="s">
        <v>1713</v>
      </c>
      <c r="N673" s="130">
        <v>0.79870357355741306</v>
      </c>
    </row>
    <row r="674" spans="1:14" x14ac:dyDescent="0.2">
      <c r="A674" s="365">
        <v>41726</v>
      </c>
      <c r="B674" s="123" t="s">
        <v>1835</v>
      </c>
      <c r="C674" s="131" t="s">
        <v>25</v>
      </c>
      <c r="D674" s="123" t="s">
        <v>10</v>
      </c>
      <c r="E674" s="225">
        <v>130000</v>
      </c>
      <c r="F674" s="125">
        <v>198.18372240863349</v>
      </c>
      <c r="G674" s="125">
        <v>248.13175872736656</v>
      </c>
      <c r="H674" s="135">
        <v>523.91520000000003</v>
      </c>
      <c r="I674" s="144" t="s">
        <v>30</v>
      </c>
      <c r="J674" s="127" t="s">
        <v>1710</v>
      </c>
      <c r="K674" s="237" t="s">
        <v>1836</v>
      </c>
      <c r="L674" s="136" t="s">
        <v>14</v>
      </c>
      <c r="M674" s="122" t="s">
        <v>1713</v>
      </c>
      <c r="N674" s="130">
        <v>0.79870357355741306</v>
      </c>
    </row>
    <row r="675" spans="1:14" x14ac:dyDescent="0.2">
      <c r="A675" s="365">
        <v>41726</v>
      </c>
      <c r="B675" s="123" t="s">
        <v>1837</v>
      </c>
      <c r="C675" s="131" t="s">
        <v>25</v>
      </c>
      <c r="D675" s="123" t="s">
        <v>10</v>
      </c>
      <c r="E675" s="225">
        <v>150000</v>
      </c>
      <c r="F675" s="125">
        <v>228.67352585611556</v>
      </c>
      <c r="G675" s="125">
        <v>286.30587545465369</v>
      </c>
      <c r="H675" s="135">
        <v>523.91520000000003</v>
      </c>
      <c r="I675" s="144" t="s">
        <v>30</v>
      </c>
      <c r="J675" s="127" t="s">
        <v>1710</v>
      </c>
      <c r="K675" s="237" t="s">
        <v>1838</v>
      </c>
      <c r="L675" s="136" t="s">
        <v>14</v>
      </c>
      <c r="M675" s="122" t="s">
        <v>1713</v>
      </c>
      <c r="N675" s="130">
        <v>0.79870357355741317</v>
      </c>
    </row>
    <row r="676" spans="1:14" x14ac:dyDescent="0.2">
      <c r="A676" s="365">
        <v>41726</v>
      </c>
      <c r="B676" s="123" t="s">
        <v>1839</v>
      </c>
      <c r="C676" s="131" t="s">
        <v>25</v>
      </c>
      <c r="D676" s="123" t="s">
        <v>15</v>
      </c>
      <c r="E676" s="225">
        <v>150000</v>
      </c>
      <c r="F676" s="125">
        <v>228.67352585611556</v>
      </c>
      <c r="G676" s="125">
        <v>286.30587545465369</v>
      </c>
      <c r="H676" s="135">
        <v>523.91520000000003</v>
      </c>
      <c r="I676" s="144" t="s">
        <v>30</v>
      </c>
      <c r="J676" s="127" t="s">
        <v>1710</v>
      </c>
      <c r="K676" s="237" t="s">
        <v>851</v>
      </c>
      <c r="L676" s="136" t="s">
        <v>14</v>
      </c>
      <c r="M676" s="122" t="s">
        <v>1713</v>
      </c>
      <c r="N676" s="130">
        <v>0.79870357355741317</v>
      </c>
    </row>
    <row r="677" spans="1:14" x14ac:dyDescent="0.2">
      <c r="A677" s="365">
        <v>41726</v>
      </c>
      <c r="B677" s="123" t="s">
        <v>1840</v>
      </c>
      <c r="C677" s="131" t="s">
        <v>25</v>
      </c>
      <c r="D677" s="123" t="s">
        <v>11</v>
      </c>
      <c r="E677" s="225">
        <v>150000</v>
      </c>
      <c r="F677" s="125">
        <v>228.67352585611556</v>
      </c>
      <c r="G677" s="125">
        <v>286.30587545465369</v>
      </c>
      <c r="H677" s="135">
        <v>523.91520000000003</v>
      </c>
      <c r="I677" s="144" t="s">
        <v>30</v>
      </c>
      <c r="J677" s="127" t="s">
        <v>1710</v>
      </c>
      <c r="K677" s="237" t="s">
        <v>1841</v>
      </c>
      <c r="L677" s="136" t="s">
        <v>14</v>
      </c>
      <c r="M677" s="122" t="s">
        <v>1713</v>
      </c>
      <c r="N677" s="130">
        <v>0.79870357355741317</v>
      </c>
    </row>
    <row r="678" spans="1:14" x14ac:dyDescent="0.2">
      <c r="A678" s="365">
        <v>41726</v>
      </c>
      <c r="B678" s="123" t="s">
        <v>1842</v>
      </c>
      <c r="C678" s="131" t="s">
        <v>25</v>
      </c>
      <c r="D678" s="123" t="s">
        <v>8</v>
      </c>
      <c r="E678" s="225">
        <v>150000</v>
      </c>
      <c r="F678" s="125">
        <v>228.67352585611556</v>
      </c>
      <c r="G678" s="125">
        <v>286.30587545465369</v>
      </c>
      <c r="H678" s="135">
        <v>523.91520000000003</v>
      </c>
      <c r="I678" s="144" t="s">
        <v>30</v>
      </c>
      <c r="J678" s="127" t="s">
        <v>1710</v>
      </c>
      <c r="K678" s="237" t="s">
        <v>1843</v>
      </c>
      <c r="L678" s="136" t="s">
        <v>14</v>
      </c>
      <c r="M678" s="122" t="s">
        <v>1713</v>
      </c>
      <c r="N678" s="130">
        <v>0.79870357355741317</v>
      </c>
    </row>
    <row r="679" spans="1:14" x14ac:dyDescent="0.2">
      <c r="A679" s="365">
        <v>41726</v>
      </c>
      <c r="B679" s="146" t="s">
        <v>814</v>
      </c>
      <c r="C679" s="147" t="s">
        <v>18</v>
      </c>
      <c r="D679" s="147" t="s">
        <v>8</v>
      </c>
      <c r="E679" s="225">
        <v>6500</v>
      </c>
      <c r="F679" s="125">
        <v>9.9091861204316753</v>
      </c>
      <c r="G679" s="125">
        <v>12.406587936368327</v>
      </c>
      <c r="H679" s="135">
        <v>523.91520000000003</v>
      </c>
      <c r="I679" s="147" t="s">
        <v>21</v>
      </c>
      <c r="J679" s="127" t="s">
        <v>1710</v>
      </c>
      <c r="K679" s="237" t="s">
        <v>815</v>
      </c>
      <c r="L679" s="136" t="s">
        <v>14</v>
      </c>
      <c r="M679" s="122" t="s">
        <v>1713</v>
      </c>
      <c r="N679" s="130">
        <v>0.79870357355741317</v>
      </c>
    </row>
    <row r="680" spans="1:14" x14ac:dyDescent="0.2">
      <c r="A680" s="365">
        <v>41726</v>
      </c>
      <c r="B680" s="146" t="s">
        <v>816</v>
      </c>
      <c r="C680" s="147" t="s">
        <v>72</v>
      </c>
      <c r="D680" s="147" t="s">
        <v>8</v>
      </c>
      <c r="E680" s="225">
        <v>5000</v>
      </c>
      <c r="F680" s="125">
        <v>7.6224508618705187</v>
      </c>
      <c r="G680" s="125">
        <v>9.5435291818217909</v>
      </c>
      <c r="H680" s="135">
        <v>523.91520000000003</v>
      </c>
      <c r="I680" s="147" t="s">
        <v>21</v>
      </c>
      <c r="J680" s="127" t="s">
        <v>1710</v>
      </c>
      <c r="K680" s="237" t="s">
        <v>815</v>
      </c>
      <c r="L680" s="136" t="s">
        <v>14</v>
      </c>
      <c r="M680" s="122" t="s">
        <v>1713</v>
      </c>
      <c r="N680" s="130">
        <v>0.79870357355741306</v>
      </c>
    </row>
    <row r="681" spans="1:14" x14ac:dyDescent="0.2">
      <c r="A681" s="365">
        <v>41726</v>
      </c>
      <c r="B681" s="146" t="s">
        <v>224</v>
      </c>
      <c r="C681" s="147" t="s">
        <v>18</v>
      </c>
      <c r="D681" s="147" t="s">
        <v>8</v>
      </c>
      <c r="E681" s="225">
        <v>1500</v>
      </c>
      <c r="F681" s="125">
        <v>2.2867352585611558</v>
      </c>
      <c r="G681" s="125">
        <v>2.8630587545465374</v>
      </c>
      <c r="H681" s="135">
        <v>523.91520000000003</v>
      </c>
      <c r="I681" s="147" t="s">
        <v>21</v>
      </c>
      <c r="J681" s="127" t="s">
        <v>1710</v>
      </c>
      <c r="K681" s="237" t="s">
        <v>815</v>
      </c>
      <c r="L681" s="136" t="s">
        <v>14</v>
      </c>
      <c r="M681" s="122" t="s">
        <v>1713</v>
      </c>
      <c r="N681" s="130">
        <v>0.79870357355741306</v>
      </c>
    </row>
    <row r="682" spans="1:14" x14ac:dyDescent="0.2">
      <c r="A682" s="365">
        <v>41726</v>
      </c>
      <c r="B682" s="146" t="s">
        <v>609</v>
      </c>
      <c r="C682" s="147" t="s">
        <v>72</v>
      </c>
      <c r="D682" s="147" t="s">
        <v>8</v>
      </c>
      <c r="E682" s="225">
        <v>3000</v>
      </c>
      <c r="F682" s="125">
        <v>4.5734705171223116</v>
      </c>
      <c r="G682" s="125">
        <v>5.7261175090930747</v>
      </c>
      <c r="H682" s="135">
        <v>523.91520000000003</v>
      </c>
      <c r="I682" s="147" t="s">
        <v>21</v>
      </c>
      <c r="J682" s="127" t="s">
        <v>1710</v>
      </c>
      <c r="K682" s="237" t="s">
        <v>815</v>
      </c>
      <c r="L682" s="136" t="s">
        <v>14</v>
      </c>
      <c r="M682" s="122" t="s">
        <v>1713</v>
      </c>
      <c r="N682" s="130">
        <v>0.79870357355741306</v>
      </c>
    </row>
    <row r="683" spans="1:14" x14ac:dyDescent="0.2">
      <c r="A683" s="365">
        <v>41726</v>
      </c>
      <c r="B683" s="146" t="s">
        <v>817</v>
      </c>
      <c r="C683" s="147" t="s">
        <v>73</v>
      </c>
      <c r="D683" s="147" t="s">
        <v>8</v>
      </c>
      <c r="E683" s="225">
        <v>3000</v>
      </c>
      <c r="F683" s="125">
        <v>4.5734705171223116</v>
      </c>
      <c r="G683" s="125">
        <v>5.7261175090930747</v>
      </c>
      <c r="H683" s="135">
        <v>523.91520000000003</v>
      </c>
      <c r="I683" s="147" t="s">
        <v>21</v>
      </c>
      <c r="J683" s="127" t="s">
        <v>1710</v>
      </c>
      <c r="K683" s="237" t="s">
        <v>815</v>
      </c>
      <c r="L683" s="136" t="s">
        <v>14</v>
      </c>
      <c r="M683" s="122" t="s">
        <v>1713</v>
      </c>
      <c r="N683" s="130">
        <v>0.79870357355741306</v>
      </c>
    </row>
    <row r="684" spans="1:14" x14ac:dyDescent="0.2">
      <c r="A684" s="365">
        <v>41726</v>
      </c>
      <c r="B684" s="146" t="s">
        <v>818</v>
      </c>
      <c r="C684" s="147" t="s">
        <v>18</v>
      </c>
      <c r="D684" s="147" t="s">
        <v>8</v>
      </c>
      <c r="E684" s="225">
        <v>4500</v>
      </c>
      <c r="F684" s="125">
        <v>6.8602057756834673</v>
      </c>
      <c r="G684" s="125">
        <v>8.5891762636396116</v>
      </c>
      <c r="H684" s="135">
        <v>523.91520000000003</v>
      </c>
      <c r="I684" s="147" t="s">
        <v>21</v>
      </c>
      <c r="J684" s="127" t="s">
        <v>1710</v>
      </c>
      <c r="K684" s="237" t="s">
        <v>819</v>
      </c>
      <c r="L684" s="136" t="s">
        <v>14</v>
      </c>
      <c r="M684" s="122" t="s">
        <v>1713</v>
      </c>
      <c r="N684" s="130">
        <v>0.79870357355741317</v>
      </c>
    </row>
    <row r="685" spans="1:14" x14ac:dyDescent="0.2">
      <c r="A685" s="365">
        <v>41726</v>
      </c>
      <c r="B685" s="146" t="s">
        <v>820</v>
      </c>
      <c r="C685" s="147" t="s">
        <v>72</v>
      </c>
      <c r="D685" s="147" t="s">
        <v>8</v>
      </c>
      <c r="E685" s="225">
        <v>5000</v>
      </c>
      <c r="F685" s="125">
        <v>7.6224508618705187</v>
      </c>
      <c r="G685" s="125">
        <v>9.5435291818217909</v>
      </c>
      <c r="H685" s="135">
        <v>523.91520000000003</v>
      </c>
      <c r="I685" s="147" t="s">
        <v>21</v>
      </c>
      <c r="J685" s="127" t="s">
        <v>1710</v>
      </c>
      <c r="K685" s="237" t="s">
        <v>819</v>
      </c>
      <c r="L685" s="136" t="s">
        <v>14</v>
      </c>
      <c r="M685" s="122" t="s">
        <v>1713</v>
      </c>
      <c r="N685" s="130">
        <v>0.79870357355741306</v>
      </c>
    </row>
    <row r="686" spans="1:14" x14ac:dyDescent="0.2">
      <c r="A686" s="365">
        <v>41726</v>
      </c>
      <c r="B686" s="146" t="s">
        <v>821</v>
      </c>
      <c r="C686" s="147" t="s">
        <v>72</v>
      </c>
      <c r="D686" s="147" t="s">
        <v>8</v>
      </c>
      <c r="E686" s="225">
        <v>3000</v>
      </c>
      <c r="F686" s="125">
        <v>4.5734705171223116</v>
      </c>
      <c r="G686" s="125">
        <v>5.7261175090930747</v>
      </c>
      <c r="H686" s="135">
        <v>523.91520000000003</v>
      </c>
      <c r="I686" s="147" t="s">
        <v>21</v>
      </c>
      <c r="J686" s="127" t="s">
        <v>1710</v>
      </c>
      <c r="K686" s="237" t="s">
        <v>819</v>
      </c>
      <c r="L686" s="136" t="s">
        <v>14</v>
      </c>
      <c r="M686" s="122" t="s">
        <v>1713</v>
      </c>
      <c r="N686" s="130">
        <v>0.79870357355741306</v>
      </c>
    </row>
    <row r="687" spans="1:14" x14ac:dyDescent="0.2">
      <c r="A687" s="365">
        <v>41726</v>
      </c>
      <c r="B687" s="146" t="s">
        <v>822</v>
      </c>
      <c r="C687" s="147" t="s">
        <v>18</v>
      </c>
      <c r="D687" s="147" t="s">
        <v>8</v>
      </c>
      <c r="E687" s="225">
        <v>1000</v>
      </c>
      <c r="F687" s="125">
        <v>1.5244901723741038</v>
      </c>
      <c r="G687" s="125">
        <v>1.9087058363643581</v>
      </c>
      <c r="H687" s="135">
        <v>523.91520000000003</v>
      </c>
      <c r="I687" s="147" t="s">
        <v>21</v>
      </c>
      <c r="J687" s="127" t="s">
        <v>1710</v>
      </c>
      <c r="K687" s="237" t="s">
        <v>819</v>
      </c>
      <c r="L687" s="136" t="s">
        <v>14</v>
      </c>
      <c r="M687" s="122" t="s">
        <v>1713</v>
      </c>
      <c r="N687" s="130">
        <v>0.79870357355741306</v>
      </c>
    </row>
    <row r="688" spans="1:14" x14ac:dyDescent="0.2">
      <c r="A688" s="365">
        <v>41726</v>
      </c>
      <c r="B688" s="146" t="s">
        <v>605</v>
      </c>
      <c r="C688" s="147" t="s">
        <v>26</v>
      </c>
      <c r="D688" s="147" t="s">
        <v>8</v>
      </c>
      <c r="E688" s="225">
        <v>1000</v>
      </c>
      <c r="F688" s="125">
        <v>1.5244901723741038</v>
      </c>
      <c r="G688" s="125">
        <v>1.9087058363643581</v>
      </c>
      <c r="H688" s="135">
        <v>523.91520000000003</v>
      </c>
      <c r="I688" s="147" t="s">
        <v>21</v>
      </c>
      <c r="J688" s="127" t="s">
        <v>1710</v>
      </c>
      <c r="K688" s="237" t="s">
        <v>819</v>
      </c>
      <c r="L688" s="136" t="s">
        <v>14</v>
      </c>
      <c r="M688" s="122" t="s">
        <v>1713</v>
      </c>
      <c r="N688" s="130">
        <v>0.79870357355741306</v>
      </c>
    </row>
    <row r="689" spans="1:14" x14ac:dyDescent="0.2">
      <c r="A689" s="365">
        <v>41726</v>
      </c>
      <c r="B689" s="146" t="s">
        <v>823</v>
      </c>
      <c r="C689" s="147" t="s">
        <v>18</v>
      </c>
      <c r="D689" s="147" t="s">
        <v>8</v>
      </c>
      <c r="E689" s="225">
        <v>1500</v>
      </c>
      <c r="F689" s="125">
        <v>2.2867352585611558</v>
      </c>
      <c r="G689" s="125">
        <v>2.8630587545465374</v>
      </c>
      <c r="H689" s="135">
        <v>523.91520000000003</v>
      </c>
      <c r="I689" s="147" t="s">
        <v>12</v>
      </c>
      <c r="J689" s="127" t="s">
        <v>1710</v>
      </c>
      <c r="K689" s="237" t="s">
        <v>824</v>
      </c>
      <c r="L689" s="136" t="s">
        <v>14</v>
      </c>
      <c r="M689" s="122" t="s">
        <v>1713</v>
      </c>
      <c r="N689" s="130">
        <v>0.79870357355741306</v>
      </c>
    </row>
    <row r="690" spans="1:14" x14ac:dyDescent="0.2">
      <c r="A690" s="365">
        <v>41726</v>
      </c>
      <c r="B690" s="146" t="s">
        <v>825</v>
      </c>
      <c r="C690" s="147" t="s">
        <v>72</v>
      </c>
      <c r="D690" s="147" t="s">
        <v>8</v>
      </c>
      <c r="E690" s="225">
        <v>5000</v>
      </c>
      <c r="F690" s="125">
        <v>7.6224508618705187</v>
      </c>
      <c r="G690" s="125">
        <v>9.5435291818217909</v>
      </c>
      <c r="H690" s="135">
        <v>523.91520000000003</v>
      </c>
      <c r="I690" s="147" t="s">
        <v>12</v>
      </c>
      <c r="J690" s="127" t="s">
        <v>1710</v>
      </c>
      <c r="K690" s="237" t="s">
        <v>824</v>
      </c>
      <c r="L690" s="136" t="s">
        <v>14</v>
      </c>
      <c r="M690" s="122" t="s">
        <v>1713</v>
      </c>
      <c r="N690" s="130">
        <v>0.79870357355741306</v>
      </c>
    </row>
    <row r="691" spans="1:14" x14ac:dyDescent="0.2">
      <c r="A691" s="365">
        <v>41726</v>
      </c>
      <c r="B691" s="146" t="s">
        <v>826</v>
      </c>
      <c r="C691" s="147" t="s">
        <v>72</v>
      </c>
      <c r="D691" s="147" t="s">
        <v>8</v>
      </c>
      <c r="E691" s="225">
        <v>3000</v>
      </c>
      <c r="F691" s="125">
        <v>4.5734705171223116</v>
      </c>
      <c r="G691" s="125">
        <v>5.7261175090930747</v>
      </c>
      <c r="H691" s="135">
        <v>523.91520000000003</v>
      </c>
      <c r="I691" s="147" t="s">
        <v>12</v>
      </c>
      <c r="J691" s="127" t="s">
        <v>1710</v>
      </c>
      <c r="K691" s="237" t="s">
        <v>824</v>
      </c>
      <c r="L691" s="136" t="s">
        <v>14</v>
      </c>
      <c r="M691" s="122" t="s">
        <v>1713</v>
      </c>
      <c r="N691" s="130">
        <v>0.79870357355741306</v>
      </c>
    </row>
    <row r="692" spans="1:14" x14ac:dyDescent="0.2">
      <c r="A692" s="365">
        <v>41726</v>
      </c>
      <c r="B692" s="146" t="s">
        <v>224</v>
      </c>
      <c r="C692" s="147" t="s">
        <v>18</v>
      </c>
      <c r="D692" s="147" t="s">
        <v>8</v>
      </c>
      <c r="E692" s="225">
        <v>1000</v>
      </c>
      <c r="F692" s="125">
        <v>1.5244901723741038</v>
      </c>
      <c r="G692" s="125">
        <v>1.9087058363643581</v>
      </c>
      <c r="H692" s="135">
        <v>523.91520000000003</v>
      </c>
      <c r="I692" s="147" t="s">
        <v>12</v>
      </c>
      <c r="J692" s="127" t="s">
        <v>1710</v>
      </c>
      <c r="K692" s="237" t="s">
        <v>824</v>
      </c>
      <c r="L692" s="136" t="s">
        <v>14</v>
      </c>
      <c r="M692" s="122" t="s">
        <v>1713</v>
      </c>
      <c r="N692" s="130">
        <v>0.79870357355741306</v>
      </c>
    </row>
    <row r="693" spans="1:14" x14ac:dyDescent="0.2">
      <c r="A693" s="365">
        <v>41726</v>
      </c>
      <c r="B693" s="146" t="s">
        <v>827</v>
      </c>
      <c r="C693" s="147" t="s">
        <v>26</v>
      </c>
      <c r="D693" s="147" t="s">
        <v>8</v>
      </c>
      <c r="E693" s="225">
        <v>1000</v>
      </c>
      <c r="F693" s="125">
        <v>1.5244901723741038</v>
      </c>
      <c r="G693" s="125">
        <v>1.9087058363643581</v>
      </c>
      <c r="H693" s="135">
        <v>523.91520000000003</v>
      </c>
      <c r="I693" s="147" t="s">
        <v>12</v>
      </c>
      <c r="J693" s="127" t="s">
        <v>1710</v>
      </c>
      <c r="K693" s="237" t="s">
        <v>824</v>
      </c>
      <c r="L693" s="136" t="s">
        <v>14</v>
      </c>
      <c r="M693" s="122" t="s">
        <v>1713</v>
      </c>
      <c r="N693" s="130">
        <v>0.79870357355741306</v>
      </c>
    </row>
    <row r="694" spans="1:14" x14ac:dyDescent="0.2">
      <c r="A694" s="365">
        <v>41726</v>
      </c>
      <c r="B694" s="146" t="s">
        <v>828</v>
      </c>
      <c r="C694" s="147" t="s">
        <v>18</v>
      </c>
      <c r="D694" s="147" t="s">
        <v>8</v>
      </c>
      <c r="E694" s="225">
        <v>4500</v>
      </c>
      <c r="F694" s="125">
        <v>6.8602057756834673</v>
      </c>
      <c r="G694" s="125">
        <v>8.5891762636396116</v>
      </c>
      <c r="H694" s="135">
        <v>523.91520000000003</v>
      </c>
      <c r="I694" s="147" t="s">
        <v>12</v>
      </c>
      <c r="J694" s="127" t="s">
        <v>1710</v>
      </c>
      <c r="K694" s="237" t="s">
        <v>829</v>
      </c>
      <c r="L694" s="136" t="s">
        <v>14</v>
      </c>
      <c r="M694" s="122" t="s">
        <v>1713</v>
      </c>
      <c r="N694" s="130">
        <v>0.79870357355741317</v>
      </c>
    </row>
    <row r="695" spans="1:14" x14ac:dyDescent="0.2">
      <c r="A695" s="365">
        <v>41726</v>
      </c>
      <c r="B695" s="146" t="s">
        <v>830</v>
      </c>
      <c r="C695" s="147" t="s">
        <v>72</v>
      </c>
      <c r="D695" s="147" t="s">
        <v>8</v>
      </c>
      <c r="E695" s="225">
        <v>5000</v>
      </c>
      <c r="F695" s="125">
        <v>7.6224508618705187</v>
      </c>
      <c r="G695" s="125">
        <v>9.5435291818217909</v>
      </c>
      <c r="H695" s="135">
        <v>523.91520000000003</v>
      </c>
      <c r="I695" s="147" t="s">
        <v>12</v>
      </c>
      <c r="J695" s="127" t="s">
        <v>1710</v>
      </c>
      <c r="K695" s="237" t="s">
        <v>829</v>
      </c>
      <c r="L695" s="136" t="s">
        <v>14</v>
      </c>
      <c r="M695" s="122" t="s">
        <v>1713</v>
      </c>
      <c r="N695" s="130">
        <v>0.79870357355741306</v>
      </c>
    </row>
    <row r="696" spans="1:14" x14ac:dyDescent="0.2">
      <c r="A696" s="365">
        <v>41726</v>
      </c>
      <c r="B696" s="146" t="s">
        <v>831</v>
      </c>
      <c r="C696" s="147" t="s">
        <v>72</v>
      </c>
      <c r="D696" s="147" t="s">
        <v>8</v>
      </c>
      <c r="E696" s="225">
        <v>3000</v>
      </c>
      <c r="F696" s="125">
        <v>4.5734705171223116</v>
      </c>
      <c r="G696" s="125">
        <v>5.7261175090930747</v>
      </c>
      <c r="H696" s="135">
        <v>523.91520000000003</v>
      </c>
      <c r="I696" s="147" t="s">
        <v>12</v>
      </c>
      <c r="J696" s="127" t="s">
        <v>1710</v>
      </c>
      <c r="K696" s="237" t="s">
        <v>829</v>
      </c>
      <c r="L696" s="136" t="s">
        <v>14</v>
      </c>
      <c r="M696" s="122" t="s">
        <v>1713</v>
      </c>
      <c r="N696" s="130">
        <v>0.79870357355741306</v>
      </c>
    </row>
    <row r="697" spans="1:14" x14ac:dyDescent="0.2">
      <c r="A697" s="365">
        <v>41726</v>
      </c>
      <c r="B697" s="146" t="s">
        <v>224</v>
      </c>
      <c r="C697" s="147" t="s">
        <v>18</v>
      </c>
      <c r="D697" s="147" t="s">
        <v>8</v>
      </c>
      <c r="E697" s="225">
        <v>1800</v>
      </c>
      <c r="F697" s="125">
        <v>2.7440823102733867</v>
      </c>
      <c r="G697" s="125">
        <v>3.4356705054558447</v>
      </c>
      <c r="H697" s="135">
        <v>523.91520000000003</v>
      </c>
      <c r="I697" s="147" t="s">
        <v>12</v>
      </c>
      <c r="J697" s="127" t="s">
        <v>1710</v>
      </c>
      <c r="K697" s="237" t="s">
        <v>829</v>
      </c>
      <c r="L697" s="136" t="s">
        <v>14</v>
      </c>
      <c r="M697" s="122" t="s">
        <v>1713</v>
      </c>
      <c r="N697" s="130">
        <v>0.79870357355741306</v>
      </c>
    </row>
    <row r="698" spans="1:14" x14ac:dyDescent="0.2">
      <c r="A698" s="365">
        <v>41726</v>
      </c>
      <c r="B698" s="146" t="s">
        <v>832</v>
      </c>
      <c r="C698" s="147" t="s">
        <v>18</v>
      </c>
      <c r="D698" s="147" t="s">
        <v>8</v>
      </c>
      <c r="E698" s="225">
        <v>1200</v>
      </c>
      <c r="F698" s="125">
        <v>1.8293882068489247</v>
      </c>
      <c r="G698" s="125">
        <v>2.2904470036372295</v>
      </c>
      <c r="H698" s="135">
        <v>523.91520000000003</v>
      </c>
      <c r="I698" s="147" t="s">
        <v>23</v>
      </c>
      <c r="J698" s="127" t="s">
        <v>1710</v>
      </c>
      <c r="K698" s="237" t="s">
        <v>833</v>
      </c>
      <c r="L698" s="136" t="s">
        <v>14</v>
      </c>
      <c r="M698" s="122" t="s">
        <v>1713</v>
      </c>
      <c r="N698" s="130">
        <v>0.79870357355741317</v>
      </c>
    </row>
    <row r="699" spans="1:14" x14ac:dyDescent="0.2">
      <c r="A699" s="365">
        <v>41726</v>
      </c>
      <c r="B699" s="146" t="s">
        <v>834</v>
      </c>
      <c r="C699" s="147" t="s">
        <v>18</v>
      </c>
      <c r="D699" s="147" t="s">
        <v>8</v>
      </c>
      <c r="E699" s="225">
        <v>3000</v>
      </c>
      <c r="F699" s="125">
        <v>4.5734705171223116</v>
      </c>
      <c r="G699" s="125">
        <v>5.7261175090930747</v>
      </c>
      <c r="H699" s="135">
        <v>523.91520000000003</v>
      </c>
      <c r="I699" s="147" t="s">
        <v>358</v>
      </c>
      <c r="J699" s="127" t="s">
        <v>1710</v>
      </c>
      <c r="K699" s="237" t="s">
        <v>835</v>
      </c>
      <c r="L699" s="136" t="s">
        <v>14</v>
      </c>
      <c r="M699" s="122" t="s">
        <v>1713</v>
      </c>
      <c r="N699" s="130">
        <v>0.79870357355741306</v>
      </c>
    </row>
    <row r="700" spans="1:14" x14ac:dyDescent="0.2">
      <c r="A700" s="365">
        <v>41726</v>
      </c>
      <c r="B700" s="146" t="s">
        <v>834</v>
      </c>
      <c r="C700" s="147" t="s">
        <v>18</v>
      </c>
      <c r="D700" s="147" t="s">
        <v>8</v>
      </c>
      <c r="E700" s="225">
        <v>3000</v>
      </c>
      <c r="F700" s="125">
        <v>4.5734705171223116</v>
      </c>
      <c r="G700" s="125">
        <v>5.7261175090930747</v>
      </c>
      <c r="H700" s="135">
        <v>523.91520000000003</v>
      </c>
      <c r="I700" s="147" t="s">
        <v>358</v>
      </c>
      <c r="J700" s="127" t="s">
        <v>1710</v>
      </c>
      <c r="K700" s="237" t="s">
        <v>835</v>
      </c>
      <c r="L700" s="136" t="s">
        <v>14</v>
      </c>
      <c r="M700" s="122" t="s">
        <v>1713</v>
      </c>
      <c r="N700" s="130">
        <v>0.79870357355741306</v>
      </c>
    </row>
    <row r="701" spans="1:14" x14ac:dyDescent="0.2">
      <c r="A701" s="365">
        <v>41726</v>
      </c>
      <c r="B701" s="146" t="s">
        <v>836</v>
      </c>
      <c r="C701" s="147" t="s">
        <v>26</v>
      </c>
      <c r="D701" s="147" t="s">
        <v>9</v>
      </c>
      <c r="E701" s="225">
        <v>1000</v>
      </c>
      <c r="F701" s="125">
        <v>1.5244901723741038</v>
      </c>
      <c r="G701" s="125">
        <v>1.9087058363643581</v>
      </c>
      <c r="H701" s="135">
        <v>523.91520000000003</v>
      </c>
      <c r="I701" s="147" t="s">
        <v>74</v>
      </c>
      <c r="J701" s="127" t="s">
        <v>1710</v>
      </c>
      <c r="K701" s="237" t="s">
        <v>837</v>
      </c>
      <c r="L701" s="136" t="s">
        <v>14</v>
      </c>
      <c r="M701" s="122" t="s">
        <v>1713</v>
      </c>
      <c r="N701" s="130">
        <v>0.79870357355741306</v>
      </c>
    </row>
    <row r="702" spans="1:14" x14ac:dyDescent="0.2">
      <c r="A702" s="365">
        <v>41726</v>
      </c>
      <c r="B702" s="146" t="s">
        <v>838</v>
      </c>
      <c r="C702" s="147" t="s">
        <v>25</v>
      </c>
      <c r="D702" s="147" t="s">
        <v>8</v>
      </c>
      <c r="E702" s="225">
        <v>150000</v>
      </c>
      <c r="F702" s="125">
        <v>228.67352585611556</v>
      </c>
      <c r="G702" s="125">
        <v>286.30587545465369</v>
      </c>
      <c r="H702" s="135">
        <v>523.91520000000003</v>
      </c>
      <c r="I702" s="147" t="s">
        <v>12</v>
      </c>
      <c r="J702" s="127" t="s">
        <v>1710</v>
      </c>
      <c r="K702" s="237" t="s">
        <v>839</v>
      </c>
      <c r="L702" s="136" t="s">
        <v>14</v>
      </c>
      <c r="M702" s="122" t="s">
        <v>1713</v>
      </c>
      <c r="N702" s="130">
        <v>0.79870357355741317</v>
      </c>
    </row>
    <row r="703" spans="1:14" x14ac:dyDescent="0.2">
      <c r="A703" s="365">
        <v>41727</v>
      </c>
      <c r="B703" s="146" t="s">
        <v>816</v>
      </c>
      <c r="C703" s="147" t="s">
        <v>72</v>
      </c>
      <c r="D703" s="147" t="s">
        <v>8</v>
      </c>
      <c r="E703" s="225">
        <v>5000</v>
      </c>
      <c r="F703" s="125">
        <v>7.6224508618705187</v>
      </c>
      <c r="G703" s="125">
        <v>9.5435291818217909</v>
      </c>
      <c r="H703" s="135">
        <v>523.91520000000003</v>
      </c>
      <c r="I703" s="147" t="s">
        <v>21</v>
      </c>
      <c r="J703" s="127" t="s">
        <v>1710</v>
      </c>
      <c r="K703" s="237" t="s">
        <v>815</v>
      </c>
      <c r="L703" s="136" t="s">
        <v>14</v>
      </c>
      <c r="M703" s="122" t="s">
        <v>1713</v>
      </c>
      <c r="N703" s="130">
        <v>0.79870357355741306</v>
      </c>
    </row>
    <row r="704" spans="1:14" x14ac:dyDescent="0.2">
      <c r="A704" s="365">
        <v>41727</v>
      </c>
      <c r="B704" s="146" t="s">
        <v>224</v>
      </c>
      <c r="C704" s="147" t="s">
        <v>18</v>
      </c>
      <c r="D704" s="147" t="s">
        <v>8</v>
      </c>
      <c r="E704" s="225">
        <v>2000</v>
      </c>
      <c r="F704" s="125">
        <v>3.0489803447482076</v>
      </c>
      <c r="G704" s="125">
        <v>3.8174116727287162</v>
      </c>
      <c r="H704" s="135">
        <v>523.91520000000003</v>
      </c>
      <c r="I704" s="147" t="s">
        <v>21</v>
      </c>
      <c r="J704" s="127" t="s">
        <v>1710</v>
      </c>
      <c r="K704" s="237" t="s">
        <v>815</v>
      </c>
      <c r="L704" s="136" t="s">
        <v>14</v>
      </c>
      <c r="M704" s="122" t="s">
        <v>1713</v>
      </c>
      <c r="N704" s="130">
        <v>0.79870357355741306</v>
      </c>
    </row>
    <row r="705" spans="1:14" x14ac:dyDescent="0.2">
      <c r="A705" s="365">
        <v>41727</v>
      </c>
      <c r="B705" s="146" t="s">
        <v>609</v>
      </c>
      <c r="C705" s="147" t="s">
        <v>72</v>
      </c>
      <c r="D705" s="147" t="s">
        <v>8</v>
      </c>
      <c r="E705" s="225">
        <v>3000</v>
      </c>
      <c r="F705" s="125">
        <v>4.5734705171223116</v>
      </c>
      <c r="G705" s="125">
        <v>5.7261175090930747</v>
      </c>
      <c r="H705" s="135">
        <v>523.91520000000003</v>
      </c>
      <c r="I705" s="147" t="s">
        <v>21</v>
      </c>
      <c r="J705" s="127" t="s">
        <v>1710</v>
      </c>
      <c r="K705" s="237" t="s">
        <v>815</v>
      </c>
      <c r="L705" s="136" t="s">
        <v>14</v>
      </c>
      <c r="M705" s="122" t="s">
        <v>1713</v>
      </c>
      <c r="N705" s="130">
        <v>0.79870357355741306</v>
      </c>
    </row>
    <row r="706" spans="1:14" x14ac:dyDescent="0.2">
      <c r="A706" s="365">
        <v>41727</v>
      </c>
      <c r="B706" s="146" t="s">
        <v>820</v>
      </c>
      <c r="C706" s="147" t="s">
        <v>72</v>
      </c>
      <c r="D706" s="147" t="s">
        <v>8</v>
      </c>
      <c r="E706" s="225">
        <v>5000</v>
      </c>
      <c r="F706" s="125">
        <v>7.6224508618705187</v>
      </c>
      <c r="G706" s="125">
        <v>9.5435291818217909</v>
      </c>
      <c r="H706" s="135">
        <v>523.91520000000003</v>
      </c>
      <c r="I706" s="147" t="s">
        <v>21</v>
      </c>
      <c r="J706" s="127" t="s">
        <v>1710</v>
      </c>
      <c r="K706" s="237" t="s">
        <v>819</v>
      </c>
      <c r="L706" s="136" t="s">
        <v>14</v>
      </c>
      <c r="M706" s="122" t="s">
        <v>1713</v>
      </c>
      <c r="N706" s="130">
        <v>0.79870357355741306</v>
      </c>
    </row>
    <row r="707" spans="1:14" x14ac:dyDescent="0.2">
      <c r="A707" s="365">
        <v>41727</v>
      </c>
      <c r="B707" s="146" t="s">
        <v>821</v>
      </c>
      <c r="C707" s="147" t="s">
        <v>72</v>
      </c>
      <c r="D707" s="147" t="s">
        <v>8</v>
      </c>
      <c r="E707" s="225">
        <v>3000</v>
      </c>
      <c r="F707" s="125">
        <v>4.5734705171223116</v>
      </c>
      <c r="G707" s="125">
        <v>5.7261175090930747</v>
      </c>
      <c r="H707" s="135">
        <v>523.91520000000003</v>
      </c>
      <c r="I707" s="147" t="s">
        <v>21</v>
      </c>
      <c r="J707" s="127" t="s">
        <v>1710</v>
      </c>
      <c r="K707" s="237" t="s">
        <v>819</v>
      </c>
      <c r="L707" s="136" t="s">
        <v>14</v>
      </c>
      <c r="M707" s="122" t="s">
        <v>1713</v>
      </c>
      <c r="N707" s="130">
        <v>0.79870357355741306</v>
      </c>
    </row>
    <row r="708" spans="1:14" x14ac:dyDescent="0.2">
      <c r="A708" s="365">
        <v>41727</v>
      </c>
      <c r="B708" s="146" t="s">
        <v>822</v>
      </c>
      <c r="C708" s="147" t="s">
        <v>18</v>
      </c>
      <c r="D708" s="147" t="s">
        <v>8</v>
      </c>
      <c r="E708" s="225">
        <v>1000</v>
      </c>
      <c r="F708" s="125">
        <v>1.5244901723741038</v>
      </c>
      <c r="G708" s="125">
        <v>1.9087058363643581</v>
      </c>
      <c r="H708" s="135">
        <v>523.91520000000003</v>
      </c>
      <c r="I708" s="147" t="s">
        <v>21</v>
      </c>
      <c r="J708" s="127" t="s">
        <v>1710</v>
      </c>
      <c r="K708" s="237" t="s">
        <v>819</v>
      </c>
      <c r="L708" s="136" t="s">
        <v>14</v>
      </c>
      <c r="M708" s="122" t="s">
        <v>1713</v>
      </c>
      <c r="N708" s="130">
        <v>0.79870357355741306</v>
      </c>
    </row>
    <row r="709" spans="1:14" x14ac:dyDescent="0.2">
      <c r="A709" s="365">
        <v>41727</v>
      </c>
      <c r="B709" s="146" t="s">
        <v>840</v>
      </c>
      <c r="C709" s="147" t="s">
        <v>18</v>
      </c>
      <c r="D709" s="147" t="s">
        <v>8</v>
      </c>
      <c r="E709" s="225">
        <v>1500</v>
      </c>
      <c r="F709" s="125">
        <v>2.2867352585611558</v>
      </c>
      <c r="G709" s="125">
        <v>2.8630587545465374</v>
      </c>
      <c r="H709" s="135">
        <v>523.91520000000003</v>
      </c>
      <c r="I709" s="147" t="s">
        <v>12</v>
      </c>
      <c r="J709" s="127" t="s">
        <v>1710</v>
      </c>
      <c r="K709" s="237" t="s">
        <v>824</v>
      </c>
      <c r="L709" s="136" t="s">
        <v>14</v>
      </c>
      <c r="M709" s="122" t="s">
        <v>1713</v>
      </c>
      <c r="N709" s="130">
        <v>0.79870357355741306</v>
      </c>
    </row>
    <row r="710" spans="1:14" x14ac:dyDescent="0.2">
      <c r="A710" s="365">
        <v>41727</v>
      </c>
      <c r="B710" s="146" t="s">
        <v>825</v>
      </c>
      <c r="C710" s="147" t="s">
        <v>72</v>
      </c>
      <c r="D710" s="147" t="s">
        <v>8</v>
      </c>
      <c r="E710" s="225">
        <v>5000</v>
      </c>
      <c r="F710" s="125">
        <v>7.6224508618705187</v>
      </c>
      <c r="G710" s="125">
        <v>9.5435291818217909</v>
      </c>
      <c r="H710" s="135">
        <v>523.91520000000003</v>
      </c>
      <c r="I710" s="147" t="s">
        <v>12</v>
      </c>
      <c r="J710" s="127" t="s">
        <v>1710</v>
      </c>
      <c r="K710" s="237" t="s">
        <v>824</v>
      </c>
      <c r="L710" s="136" t="s">
        <v>14</v>
      </c>
      <c r="M710" s="122" t="s">
        <v>1713</v>
      </c>
      <c r="N710" s="130">
        <v>0.79870357355741306</v>
      </c>
    </row>
    <row r="711" spans="1:14" x14ac:dyDescent="0.2">
      <c r="A711" s="365">
        <v>41727</v>
      </c>
      <c r="B711" s="146" t="s">
        <v>826</v>
      </c>
      <c r="C711" s="147" t="s">
        <v>72</v>
      </c>
      <c r="D711" s="147" t="s">
        <v>8</v>
      </c>
      <c r="E711" s="225">
        <v>3000</v>
      </c>
      <c r="F711" s="125">
        <v>4.5734705171223116</v>
      </c>
      <c r="G711" s="125">
        <v>5.7261175090930747</v>
      </c>
      <c r="H711" s="135">
        <v>523.91520000000003</v>
      </c>
      <c r="I711" s="147" t="s">
        <v>12</v>
      </c>
      <c r="J711" s="127" t="s">
        <v>1710</v>
      </c>
      <c r="K711" s="237" t="s">
        <v>824</v>
      </c>
      <c r="L711" s="136" t="s">
        <v>14</v>
      </c>
      <c r="M711" s="122" t="s">
        <v>1713</v>
      </c>
      <c r="N711" s="130">
        <v>0.79870357355741306</v>
      </c>
    </row>
    <row r="712" spans="1:14" x14ac:dyDescent="0.2">
      <c r="A712" s="365">
        <v>41727</v>
      </c>
      <c r="B712" s="146" t="s">
        <v>830</v>
      </c>
      <c r="C712" s="147" t="s">
        <v>72</v>
      </c>
      <c r="D712" s="147" t="s">
        <v>8</v>
      </c>
      <c r="E712" s="225">
        <v>5000</v>
      </c>
      <c r="F712" s="125">
        <v>7.6224508618705187</v>
      </c>
      <c r="G712" s="125">
        <v>9.5435291818217909</v>
      </c>
      <c r="H712" s="135">
        <v>523.91520000000003</v>
      </c>
      <c r="I712" s="147" t="s">
        <v>12</v>
      </c>
      <c r="J712" s="127" t="s">
        <v>1710</v>
      </c>
      <c r="K712" s="237" t="s">
        <v>829</v>
      </c>
      <c r="L712" s="136" t="s">
        <v>14</v>
      </c>
      <c r="M712" s="122" t="s">
        <v>1713</v>
      </c>
      <c r="N712" s="130">
        <v>0.79870357355741306</v>
      </c>
    </row>
    <row r="713" spans="1:14" x14ac:dyDescent="0.2">
      <c r="A713" s="365">
        <v>41727</v>
      </c>
      <c r="B713" s="146" t="s">
        <v>831</v>
      </c>
      <c r="C713" s="147" t="s">
        <v>72</v>
      </c>
      <c r="D713" s="147" t="s">
        <v>8</v>
      </c>
      <c r="E713" s="225">
        <v>3000</v>
      </c>
      <c r="F713" s="125">
        <v>4.5734705171223116</v>
      </c>
      <c r="G713" s="125">
        <v>5.7261175090930747</v>
      </c>
      <c r="H713" s="135">
        <v>523.91520000000003</v>
      </c>
      <c r="I713" s="147" t="s">
        <v>12</v>
      </c>
      <c r="J713" s="127" t="s">
        <v>1710</v>
      </c>
      <c r="K713" s="237" t="s">
        <v>829</v>
      </c>
      <c r="L713" s="136" t="s">
        <v>14</v>
      </c>
      <c r="M713" s="122" t="s">
        <v>1713</v>
      </c>
      <c r="N713" s="130">
        <v>0.79870357355741306</v>
      </c>
    </row>
    <row r="714" spans="1:14" x14ac:dyDescent="0.2">
      <c r="A714" s="365">
        <v>41727</v>
      </c>
      <c r="B714" s="146" t="s">
        <v>224</v>
      </c>
      <c r="C714" s="147" t="s">
        <v>18</v>
      </c>
      <c r="D714" s="147" t="s">
        <v>8</v>
      </c>
      <c r="E714" s="225">
        <v>5300</v>
      </c>
      <c r="F714" s="125">
        <v>8.07979791358275</v>
      </c>
      <c r="G714" s="125">
        <v>10.116140932731097</v>
      </c>
      <c r="H714" s="135">
        <v>523.91520000000003</v>
      </c>
      <c r="I714" s="147" t="s">
        <v>12</v>
      </c>
      <c r="J714" s="127" t="s">
        <v>1710</v>
      </c>
      <c r="K714" s="237" t="s">
        <v>829</v>
      </c>
      <c r="L714" s="136" t="s">
        <v>14</v>
      </c>
      <c r="M714" s="122" t="s">
        <v>1713</v>
      </c>
      <c r="N714" s="130">
        <v>0.79870357355741317</v>
      </c>
    </row>
    <row r="715" spans="1:14" x14ac:dyDescent="0.2">
      <c r="A715" s="365">
        <v>41727</v>
      </c>
      <c r="B715" s="146" t="s">
        <v>386</v>
      </c>
      <c r="C715" s="147" t="s">
        <v>73</v>
      </c>
      <c r="D715" s="147" t="s">
        <v>8</v>
      </c>
      <c r="E715" s="225">
        <v>3000</v>
      </c>
      <c r="F715" s="125">
        <v>4.5734705171223116</v>
      </c>
      <c r="G715" s="125">
        <v>5.7261175090930747</v>
      </c>
      <c r="H715" s="135">
        <v>523.91520000000003</v>
      </c>
      <c r="I715" s="147" t="s">
        <v>12</v>
      </c>
      <c r="J715" s="127" t="s">
        <v>1710</v>
      </c>
      <c r="K715" s="237" t="s">
        <v>829</v>
      </c>
      <c r="L715" s="136" t="s">
        <v>14</v>
      </c>
      <c r="M715" s="122" t="s">
        <v>1713</v>
      </c>
      <c r="N715" s="130">
        <v>0.79870357355741306</v>
      </c>
    </row>
    <row r="716" spans="1:14" x14ac:dyDescent="0.2">
      <c r="A716" s="365">
        <v>41727</v>
      </c>
      <c r="B716" s="146" t="s">
        <v>841</v>
      </c>
      <c r="C716" s="147" t="s">
        <v>18</v>
      </c>
      <c r="D716" s="147" t="s">
        <v>8</v>
      </c>
      <c r="E716" s="225">
        <v>8400</v>
      </c>
      <c r="F716" s="125">
        <v>12.805717447942472</v>
      </c>
      <c r="G716" s="125">
        <v>16.033129025460607</v>
      </c>
      <c r="H716" s="135">
        <v>523.91520000000003</v>
      </c>
      <c r="I716" s="147" t="s">
        <v>12</v>
      </c>
      <c r="J716" s="127" t="s">
        <v>1710</v>
      </c>
      <c r="K716" s="237" t="s">
        <v>842</v>
      </c>
      <c r="L716" s="136" t="s">
        <v>14</v>
      </c>
      <c r="M716" s="122" t="s">
        <v>1713</v>
      </c>
      <c r="N716" s="130">
        <v>0.79870357355741317</v>
      </c>
    </row>
    <row r="717" spans="1:14" x14ac:dyDescent="0.2">
      <c r="A717" s="365">
        <v>41727</v>
      </c>
      <c r="B717" s="146" t="s">
        <v>346</v>
      </c>
      <c r="C717" s="147" t="s">
        <v>18</v>
      </c>
      <c r="D717" s="147" t="s">
        <v>8</v>
      </c>
      <c r="E717" s="225">
        <v>1000</v>
      </c>
      <c r="F717" s="125">
        <v>1.5244901723741038</v>
      </c>
      <c r="G717" s="125">
        <v>1.9087058363643581</v>
      </c>
      <c r="H717" s="135">
        <v>523.91520000000003</v>
      </c>
      <c r="I717" s="147" t="s">
        <v>12</v>
      </c>
      <c r="J717" s="127" t="s">
        <v>1710</v>
      </c>
      <c r="K717" s="237" t="s">
        <v>842</v>
      </c>
      <c r="L717" s="136" t="s">
        <v>14</v>
      </c>
      <c r="M717" s="122" t="s">
        <v>1713</v>
      </c>
      <c r="N717" s="130">
        <v>0.79870357355741306</v>
      </c>
    </row>
    <row r="718" spans="1:14" x14ac:dyDescent="0.2">
      <c r="A718" s="365">
        <v>41727</v>
      </c>
      <c r="B718" s="146" t="s">
        <v>843</v>
      </c>
      <c r="C718" s="147" t="s">
        <v>72</v>
      </c>
      <c r="D718" s="147" t="s">
        <v>8</v>
      </c>
      <c r="E718" s="225">
        <v>3000</v>
      </c>
      <c r="F718" s="125">
        <v>4.5734705171223116</v>
      </c>
      <c r="G718" s="125">
        <v>5.7261175090930747</v>
      </c>
      <c r="H718" s="135">
        <v>523.91520000000003</v>
      </c>
      <c r="I718" s="147" t="s">
        <v>12</v>
      </c>
      <c r="J718" s="127" t="s">
        <v>1710</v>
      </c>
      <c r="K718" s="237" t="s">
        <v>842</v>
      </c>
      <c r="L718" s="136" t="s">
        <v>14</v>
      </c>
      <c r="M718" s="122" t="s">
        <v>1713</v>
      </c>
      <c r="N718" s="130">
        <v>0.79870357355741306</v>
      </c>
    </row>
    <row r="719" spans="1:14" x14ac:dyDescent="0.2">
      <c r="A719" s="365">
        <v>41727</v>
      </c>
      <c r="B719" s="146" t="s">
        <v>844</v>
      </c>
      <c r="C719" s="147" t="s">
        <v>18</v>
      </c>
      <c r="D719" s="147" t="s">
        <v>8</v>
      </c>
      <c r="E719" s="225">
        <v>1400</v>
      </c>
      <c r="F719" s="125">
        <v>2.1342862413237453</v>
      </c>
      <c r="G719" s="125">
        <v>2.6721881709101014</v>
      </c>
      <c r="H719" s="135">
        <v>523.91520000000003</v>
      </c>
      <c r="I719" s="147" t="s">
        <v>358</v>
      </c>
      <c r="J719" s="127" t="s">
        <v>1710</v>
      </c>
      <c r="K719" s="237" t="s">
        <v>845</v>
      </c>
      <c r="L719" s="136" t="s">
        <v>14</v>
      </c>
      <c r="M719" s="122" t="s">
        <v>1713</v>
      </c>
      <c r="N719" s="130">
        <v>0.79870357355741306</v>
      </c>
    </row>
    <row r="720" spans="1:14" x14ac:dyDescent="0.2">
      <c r="A720" s="365">
        <v>41727</v>
      </c>
      <c r="B720" s="146" t="s">
        <v>846</v>
      </c>
      <c r="C720" s="147" t="s">
        <v>73</v>
      </c>
      <c r="D720" s="147" t="s">
        <v>8</v>
      </c>
      <c r="E720" s="225">
        <v>1000</v>
      </c>
      <c r="F720" s="125">
        <v>1.5244901723741038</v>
      </c>
      <c r="G720" s="125">
        <v>1.9087058363643581</v>
      </c>
      <c r="H720" s="135">
        <v>523.91520000000003</v>
      </c>
      <c r="I720" s="147" t="s">
        <v>358</v>
      </c>
      <c r="J720" s="127" t="s">
        <v>1710</v>
      </c>
      <c r="K720" s="237" t="s">
        <v>845</v>
      </c>
      <c r="L720" s="136" t="s">
        <v>14</v>
      </c>
      <c r="M720" s="122" t="s">
        <v>1713</v>
      </c>
      <c r="N720" s="130">
        <v>0.79870357355741306</v>
      </c>
    </row>
    <row r="721" spans="1:14" x14ac:dyDescent="0.2">
      <c r="A721" s="365">
        <v>41728</v>
      </c>
      <c r="B721" s="146" t="s">
        <v>814</v>
      </c>
      <c r="C721" s="147" t="s">
        <v>18</v>
      </c>
      <c r="D721" s="147" t="s">
        <v>8</v>
      </c>
      <c r="E721" s="225">
        <v>6500</v>
      </c>
      <c r="F721" s="125">
        <v>9.9091861204316753</v>
      </c>
      <c r="G721" s="125">
        <v>12.406587936368327</v>
      </c>
      <c r="H721" s="135">
        <v>523.91520000000003</v>
      </c>
      <c r="I721" s="147" t="s">
        <v>21</v>
      </c>
      <c r="J721" s="127" t="s">
        <v>1710</v>
      </c>
      <c r="K721" s="237" t="s">
        <v>815</v>
      </c>
      <c r="L721" s="136" t="s">
        <v>14</v>
      </c>
      <c r="M721" s="122" t="s">
        <v>1713</v>
      </c>
      <c r="N721" s="130">
        <v>0.79870357355741317</v>
      </c>
    </row>
    <row r="722" spans="1:14" x14ac:dyDescent="0.2">
      <c r="A722" s="365">
        <v>41728</v>
      </c>
      <c r="B722" s="146" t="s">
        <v>224</v>
      </c>
      <c r="C722" s="147" t="s">
        <v>18</v>
      </c>
      <c r="D722" s="147" t="s">
        <v>8</v>
      </c>
      <c r="E722" s="225">
        <v>1500</v>
      </c>
      <c r="F722" s="125">
        <v>2.2867352585611558</v>
      </c>
      <c r="G722" s="125">
        <v>2.8630587545465374</v>
      </c>
      <c r="H722" s="135">
        <v>523.91520000000003</v>
      </c>
      <c r="I722" s="147" t="s">
        <v>21</v>
      </c>
      <c r="J722" s="127" t="s">
        <v>1710</v>
      </c>
      <c r="K722" s="237" t="s">
        <v>815</v>
      </c>
      <c r="L722" s="136" t="s">
        <v>14</v>
      </c>
      <c r="M722" s="122" t="s">
        <v>1713</v>
      </c>
      <c r="N722" s="130">
        <v>0.79870357355741306</v>
      </c>
    </row>
    <row r="723" spans="1:14" x14ac:dyDescent="0.2">
      <c r="A723" s="365">
        <v>41728</v>
      </c>
      <c r="B723" s="146" t="s">
        <v>609</v>
      </c>
      <c r="C723" s="147" t="s">
        <v>72</v>
      </c>
      <c r="D723" s="147" t="s">
        <v>8</v>
      </c>
      <c r="E723" s="225">
        <v>3000</v>
      </c>
      <c r="F723" s="125">
        <v>4.5734705171223116</v>
      </c>
      <c r="G723" s="125">
        <v>5.7261175090930747</v>
      </c>
      <c r="H723" s="135">
        <v>523.91520000000003</v>
      </c>
      <c r="I723" s="147" t="s">
        <v>21</v>
      </c>
      <c r="J723" s="127" t="s">
        <v>1710</v>
      </c>
      <c r="K723" s="237" t="s">
        <v>815</v>
      </c>
      <c r="L723" s="136" t="s">
        <v>14</v>
      </c>
      <c r="M723" s="122" t="s">
        <v>1713</v>
      </c>
      <c r="N723" s="130">
        <v>0.79870357355741306</v>
      </c>
    </row>
    <row r="724" spans="1:14" x14ac:dyDescent="0.2">
      <c r="A724" s="365">
        <v>41728</v>
      </c>
      <c r="B724" s="146" t="s">
        <v>847</v>
      </c>
      <c r="C724" s="147" t="s">
        <v>26</v>
      </c>
      <c r="D724" s="147" t="s">
        <v>8</v>
      </c>
      <c r="E724" s="225">
        <v>1000</v>
      </c>
      <c r="F724" s="125">
        <v>1.5244901723741038</v>
      </c>
      <c r="G724" s="125">
        <v>1.9087058363643581</v>
      </c>
      <c r="H724" s="135">
        <v>523.91520000000003</v>
      </c>
      <c r="I724" s="147" t="s">
        <v>21</v>
      </c>
      <c r="J724" s="127" t="s">
        <v>1710</v>
      </c>
      <c r="K724" s="237" t="s">
        <v>819</v>
      </c>
      <c r="L724" s="136" t="s">
        <v>14</v>
      </c>
      <c r="M724" s="122" t="s">
        <v>1713</v>
      </c>
      <c r="N724" s="130">
        <v>0.79870357355741306</v>
      </c>
    </row>
    <row r="725" spans="1:14" x14ac:dyDescent="0.2">
      <c r="A725" s="365">
        <v>41728</v>
      </c>
      <c r="B725" s="146" t="s">
        <v>821</v>
      </c>
      <c r="C725" s="147" t="s">
        <v>72</v>
      </c>
      <c r="D725" s="147" t="s">
        <v>8</v>
      </c>
      <c r="E725" s="225">
        <v>3000</v>
      </c>
      <c r="F725" s="125">
        <v>4.5734705171223116</v>
      </c>
      <c r="G725" s="125">
        <v>5.7261175090930747</v>
      </c>
      <c r="H725" s="135">
        <v>523.91520000000003</v>
      </c>
      <c r="I725" s="147" t="s">
        <v>21</v>
      </c>
      <c r="J725" s="127" t="s">
        <v>1710</v>
      </c>
      <c r="K725" s="237" t="s">
        <v>819</v>
      </c>
      <c r="L725" s="136" t="s">
        <v>14</v>
      </c>
      <c r="M725" s="122" t="s">
        <v>1713</v>
      </c>
      <c r="N725" s="130">
        <v>0.79870357355741306</v>
      </c>
    </row>
    <row r="726" spans="1:14" x14ac:dyDescent="0.2">
      <c r="A726" s="365">
        <v>41728</v>
      </c>
      <c r="B726" s="146" t="s">
        <v>848</v>
      </c>
      <c r="C726" s="147" t="s">
        <v>18</v>
      </c>
      <c r="D726" s="147" t="s">
        <v>8</v>
      </c>
      <c r="E726" s="225">
        <v>4500</v>
      </c>
      <c r="F726" s="125">
        <v>6.8602057756834673</v>
      </c>
      <c r="G726" s="125">
        <v>8.5891762636396116</v>
      </c>
      <c r="H726" s="135">
        <v>523.91520000000003</v>
      </c>
      <c r="I726" s="147" t="s">
        <v>21</v>
      </c>
      <c r="J726" s="127" t="s">
        <v>1710</v>
      </c>
      <c r="K726" s="237" t="s">
        <v>819</v>
      </c>
      <c r="L726" s="136" t="s">
        <v>14</v>
      </c>
      <c r="M726" s="122" t="s">
        <v>1713</v>
      </c>
      <c r="N726" s="130">
        <v>0.79870357355741317</v>
      </c>
    </row>
    <row r="727" spans="1:14" x14ac:dyDescent="0.2">
      <c r="A727" s="365">
        <v>41728</v>
      </c>
      <c r="B727" s="146" t="s">
        <v>849</v>
      </c>
      <c r="C727" s="147" t="s">
        <v>18</v>
      </c>
      <c r="D727" s="147" t="s">
        <v>8</v>
      </c>
      <c r="E727" s="225">
        <v>4500</v>
      </c>
      <c r="F727" s="125">
        <v>6.8602057756834673</v>
      </c>
      <c r="G727" s="125">
        <v>8.5891762636396116</v>
      </c>
      <c r="H727" s="135">
        <v>523.91520000000003</v>
      </c>
      <c r="I727" s="147" t="s">
        <v>12</v>
      </c>
      <c r="J727" s="127" t="s">
        <v>1710</v>
      </c>
      <c r="K727" s="237" t="s">
        <v>829</v>
      </c>
      <c r="L727" s="136" t="s">
        <v>14</v>
      </c>
      <c r="M727" s="122" t="s">
        <v>1713</v>
      </c>
      <c r="N727" s="130">
        <v>0.79870357355741317</v>
      </c>
    </row>
    <row r="728" spans="1:14" x14ac:dyDescent="0.2">
      <c r="A728" s="365">
        <v>41728</v>
      </c>
      <c r="B728" s="146" t="s">
        <v>224</v>
      </c>
      <c r="C728" s="147" t="s">
        <v>18</v>
      </c>
      <c r="D728" s="147" t="s">
        <v>8</v>
      </c>
      <c r="E728" s="225">
        <v>800</v>
      </c>
      <c r="F728" s="125">
        <v>1.2195921378992831</v>
      </c>
      <c r="G728" s="125">
        <v>1.5269646690914864</v>
      </c>
      <c r="H728" s="135">
        <v>523.91520000000003</v>
      </c>
      <c r="I728" s="147" t="s">
        <v>12</v>
      </c>
      <c r="J728" s="127" t="s">
        <v>1710</v>
      </c>
      <c r="K728" s="237" t="s">
        <v>829</v>
      </c>
      <c r="L728" s="136" t="s">
        <v>14</v>
      </c>
      <c r="M728" s="122" t="s">
        <v>1713</v>
      </c>
      <c r="N728" s="130">
        <v>0.79870357355741317</v>
      </c>
    </row>
    <row r="729" spans="1:14" x14ac:dyDescent="0.2">
      <c r="A729" s="365">
        <v>41728</v>
      </c>
      <c r="B729" s="146" t="s">
        <v>831</v>
      </c>
      <c r="C729" s="147" t="s">
        <v>72</v>
      </c>
      <c r="D729" s="147" t="s">
        <v>8</v>
      </c>
      <c r="E729" s="225">
        <v>3000</v>
      </c>
      <c r="F729" s="125">
        <v>4.5734705171223116</v>
      </c>
      <c r="G729" s="125">
        <v>5.7261175090930747</v>
      </c>
      <c r="H729" s="135">
        <v>523.91520000000003</v>
      </c>
      <c r="I729" s="147" t="s">
        <v>12</v>
      </c>
      <c r="J729" s="127" t="s">
        <v>1710</v>
      </c>
      <c r="K729" s="237" t="s">
        <v>829</v>
      </c>
      <c r="L729" s="136" t="s">
        <v>14</v>
      </c>
      <c r="M729" s="122" t="s">
        <v>1713</v>
      </c>
      <c r="N729" s="130">
        <v>0.79870357355741306</v>
      </c>
    </row>
    <row r="730" spans="1:14" x14ac:dyDescent="0.2">
      <c r="A730" s="365">
        <v>41728</v>
      </c>
      <c r="B730" s="123" t="s">
        <v>850</v>
      </c>
      <c r="C730" s="131" t="s">
        <v>29</v>
      </c>
      <c r="D730" s="123" t="s">
        <v>9</v>
      </c>
      <c r="E730" s="225">
        <v>4400</v>
      </c>
      <c r="F730" s="125">
        <v>6.7077567584460569</v>
      </c>
      <c r="G730" s="125">
        <v>8.3983056800031761</v>
      </c>
      <c r="H730" s="135">
        <v>523.91520000000003</v>
      </c>
      <c r="I730" s="123" t="s">
        <v>30</v>
      </c>
      <c r="J730" s="127" t="s">
        <v>1710</v>
      </c>
      <c r="K730" s="238" t="s">
        <v>1844</v>
      </c>
      <c r="L730" s="136" t="s">
        <v>14</v>
      </c>
      <c r="M730" s="122" t="s">
        <v>1713</v>
      </c>
      <c r="N730" s="130">
        <v>0.79870357355741306</v>
      </c>
    </row>
    <row r="731" spans="1:14" x14ac:dyDescent="0.2">
      <c r="A731" s="365">
        <v>41731</v>
      </c>
      <c r="B731" s="146" t="s">
        <v>852</v>
      </c>
      <c r="C731" s="131" t="s">
        <v>27</v>
      </c>
      <c r="D731" s="123" t="s">
        <v>9</v>
      </c>
      <c r="E731" s="225">
        <v>35000</v>
      </c>
      <c r="F731" s="125">
        <v>53.357156033093631</v>
      </c>
      <c r="G731" s="125">
        <v>66.804704272752531</v>
      </c>
      <c r="H731" s="135">
        <v>523.91520000000003</v>
      </c>
      <c r="I731" s="143" t="s">
        <v>352</v>
      </c>
      <c r="J731" s="127" t="s">
        <v>1710</v>
      </c>
      <c r="K731" s="147" t="s">
        <v>853</v>
      </c>
      <c r="L731" s="136" t="s">
        <v>14</v>
      </c>
      <c r="M731" s="122" t="s">
        <v>1713</v>
      </c>
      <c r="N731" s="130">
        <v>0.79870357355741306</v>
      </c>
    </row>
    <row r="732" spans="1:14" x14ac:dyDescent="0.2">
      <c r="A732" s="365">
        <v>41731</v>
      </c>
      <c r="B732" s="146" t="s">
        <v>579</v>
      </c>
      <c r="C732" s="147" t="s">
        <v>18</v>
      </c>
      <c r="D732" s="147" t="s">
        <v>8</v>
      </c>
      <c r="E732" s="233">
        <v>3000</v>
      </c>
      <c r="F732" s="125">
        <v>4.5734705171223116</v>
      </c>
      <c r="G732" s="125">
        <v>5.7261175090930747</v>
      </c>
      <c r="H732" s="135">
        <v>523.91520000000003</v>
      </c>
      <c r="I732" s="147" t="s">
        <v>358</v>
      </c>
      <c r="J732" s="127" t="s">
        <v>1710</v>
      </c>
      <c r="K732" s="147" t="s">
        <v>854</v>
      </c>
      <c r="L732" s="136" t="s">
        <v>14</v>
      </c>
      <c r="M732" s="122" t="s">
        <v>1713</v>
      </c>
      <c r="N732" s="130">
        <v>0.79870357355741306</v>
      </c>
    </row>
    <row r="733" spans="1:14" x14ac:dyDescent="0.2">
      <c r="A733" s="365">
        <v>41731</v>
      </c>
      <c r="B733" s="146" t="s">
        <v>855</v>
      </c>
      <c r="C733" s="147" t="s">
        <v>18</v>
      </c>
      <c r="D733" s="147" t="s">
        <v>8</v>
      </c>
      <c r="E733" s="233">
        <v>1000</v>
      </c>
      <c r="F733" s="125">
        <v>1.5244901723741038</v>
      </c>
      <c r="G733" s="125">
        <v>1.9087058363643581</v>
      </c>
      <c r="H733" s="135">
        <v>523.91520000000003</v>
      </c>
      <c r="I733" s="147" t="s">
        <v>358</v>
      </c>
      <c r="J733" s="127" t="s">
        <v>1710</v>
      </c>
      <c r="K733" s="147" t="s">
        <v>856</v>
      </c>
      <c r="L733" s="136" t="s">
        <v>14</v>
      </c>
      <c r="M733" s="122" t="s">
        <v>1713</v>
      </c>
      <c r="N733" s="130">
        <v>0.79870357355741306</v>
      </c>
    </row>
    <row r="734" spans="1:14" x14ac:dyDescent="0.2">
      <c r="A734" s="365">
        <v>41731</v>
      </c>
      <c r="B734" s="146" t="s">
        <v>386</v>
      </c>
      <c r="C734" s="147" t="s">
        <v>73</v>
      </c>
      <c r="D734" s="147" t="s">
        <v>8</v>
      </c>
      <c r="E734" s="233">
        <v>1000</v>
      </c>
      <c r="F734" s="125">
        <v>1.5244901723741038</v>
      </c>
      <c r="G734" s="125">
        <v>1.9087058363643581</v>
      </c>
      <c r="H734" s="135">
        <v>523.91520000000003</v>
      </c>
      <c r="I734" s="147" t="s">
        <v>358</v>
      </c>
      <c r="J734" s="127" t="s">
        <v>1710</v>
      </c>
      <c r="K734" s="147" t="s">
        <v>856</v>
      </c>
      <c r="L734" s="136" t="s">
        <v>14</v>
      </c>
      <c r="M734" s="122" t="s">
        <v>1713</v>
      </c>
      <c r="N734" s="130">
        <v>0.79870357355741306</v>
      </c>
    </row>
    <row r="735" spans="1:14" x14ac:dyDescent="0.2">
      <c r="A735" s="365">
        <v>41731</v>
      </c>
      <c r="B735" s="146" t="s">
        <v>857</v>
      </c>
      <c r="C735" s="147" t="s">
        <v>18</v>
      </c>
      <c r="D735" s="147" t="s">
        <v>10</v>
      </c>
      <c r="E735" s="233">
        <v>1000</v>
      </c>
      <c r="F735" s="125">
        <v>1.5244901723741038</v>
      </c>
      <c r="G735" s="125">
        <v>1.9087058363643581</v>
      </c>
      <c r="H735" s="135">
        <v>523.91520000000003</v>
      </c>
      <c r="I735" s="147" t="s">
        <v>74</v>
      </c>
      <c r="J735" s="127" t="s">
        <v>1710</v>
      </c>
      <c r="K735" s="147" t="s">
        <v>858</v>
      </c>
      <c r="L735" s="136" t="s">
        <v>14</v>
      </c>
      <c r="M735" s="122" t="s">
        <v>1713</v>
      </c>
      <c r="N735" s="130">
        <v>0.79870357355741306</v>
      </c>
    </row>
    <row r="736" spans="1:14" x14ac:dyDescent="0.2">
      <c r="A736" s="365">
        <v>41731</v>
      </c>
      <c r="B736" s="146" t="s">
        <v>859</v>
      </c>
      <c r="C736" s="147" t="s">
        <v>18</v>
      </c>
      <c r="D736" s="147" t="s">
        <v>10</v>
      </c>
      <c r="E736" s="233">
        <v>600</v>
      </c>
      <c r="F736" s="125">
        <v>0.91469410342446233</v>
      </c>
      <c r="G736" s="125">
        <v>1.1452235018186148</v>
      </c>
      <c r="H736" s="135">
        <v>523.91520000000003</v>
      </c>
      <c r="I736" s="147" t="s">
        <v>74</v>
      </c>
      <c r="J736" s="127" t="s">
        <v>1710</v>
      </c>
      <c r="K736" s="147" t="s">
        <v>860</v>
      </c>
      <c r="L736" s="136" t="s">
        <v>14</v>
      </c>
      <c r="M736" s="122" t="s">
        <v>1713</v>
      </c>
      <c r="N736" s="130">
        <v>0.79870357355741317</v>
      </c>
    </row>
    <row r="737" spans="1:14" x14ac:dyDescent="0.2">
      <c r="A737" s="365">
        <v>41731</v>
      </c>
      <c r="B737" s="146" t="s">
        <v>861</v>
      </c>
      <c r="C737" s="147" t="s">
        <v>18</v>
      </c>
      <c r="D737" s="147" t="s">
        <v>10</v>
      </c>
      <c r="E737" s="233">
        <v>2000</v>
      </c>
      <c r="F737" s="125">
        <v>3.0489803447482076</v>
      </c>
      <c r="G737" s="125">
        <v>3.8174116727287162</v>
      </c>
      <c r="H737" s="135">
        <v>523.91520000000003</v>
      </c>
      <c r="I737" s="147" t="s">
        <v>74</v>
      </c>
      <c r="J737" s="127" t="s">
        <v>1710</v>
      </c>
      <c r="K737" s="147" t="s">
        <v>862</v>
      </c>
      <c r="L737" s="136" t="s">
        <v>14</v>
      </c>
      <c r="M737" s="122" t="s">
        <v>1713</v>
      </c>
      <c r="N737" s="130">
        <v>0.79870357355741306</v>
      </c>
    </row>
    <row r="738" spans="1:14" x14ac:dyDescent="0.2">
      <c r="A738" s="365">
        <v>41731</v>
      </c>
      <c r="B738" s="146" t="s">
        <v>226</v>
      </c>
      <c r="C738" s="147" t="s">
        <v>72</v>
      </c>
      <c r="D738" s="147" t="s">
        <v>10</v>
      </c>
      <c r="E738" s="233">
        <v>6000</v>
      </c>
      <c r="F738" s="125">
        <v>9.1469410342446231</v>
      </c>
      <c r="G738" s="125">
        <v>11.452235018186149</v>
      </c>
      <c r="H738" s="135">
        <v>523.91520000000003</v>
      </c>
      <c r="I738" s="147" t="s">
        <v>74</v>
      </c>
      <c r="J738" s="127" t="s">
        <v>1710</v>
      </c>
      <c r="K738" s="147" t="s">
        <v>862</v>
      </c>
      <c r="L738" s="136" t="s">
        <v>14</v>
      </c>
      <c r="M738" s="122" t="s">
        <v>1713</v>
      </c>
      <c r="N738" s="130">
        <v>0.79870357355741306</v>
      </c>
    </row>
    <row r="739" spans="1:14" x14ac:dyDescent="0.2">
      <c r="A739" s="365">
        <v>41731</v>
      </c>
      <c r="B739" s="146" t="s">
        <v>863</v>
      </c>
      <c r="C739" s="147" t="s">
        <v>18</v>
      </c>
      <c r="D739" s="147" t="s">
        <v>10</v>
      </c>
      <c r="E739" s="233">
        <v>2200</v>
      </c>
      <c r="F739" s="125">
        <v>3.3538783792230284</v>
      </c>
      <c r="G739" s="125">
        <v>4.1991528400015881</v>
      </c>
      <c r="H739" s="135">
        <v>523.91520000000003</v>
      </c>
      <c r="I739" s="147" t="s">
        <v>74</v>
      </c>
      <c r="J739" s="127" t="s">
        <v>1710</v>
      </c>
      <c r="K739" s="147" t="s">
        <v>862</v>
      </c>
      <c r="L739" s="136" t="s">
        <v>14</v>
      </c>
      <c r="M739" s="122" t="s">
        <v>1713</v>
      </c>
      <c r="N739" s="130">
        <v>0.79870357355741306</v>
      </c>
    </row>
    <row r="740" spans="1:14" x14ac:dyDescent="0.2">
      <c r="A740" s="365">
        <v>41731</v>
      </c>
      <c r="B740" s="146" t="s">
        <v>225</v>
      </c>
      <c r="C740" s="147" t="s">
        <v>72</v>
      </c>
      <c r="D740" s="147" t="s">
        <v>10</v>
      </c>
      <c r="E740" s="233">
        <v>3000</v>
      </c>
      <c r="F740" s="125">
        <v>4.5734705171223116</v>
      </c>
      <c r="G740" s="125">
        <v>5.7261175090930747</v>
      </c>
      <c r="H740" s="135">
        <v>523.91520000000003</v>
      </c>
      <c r="I740" s="147" t="s">
        <v>74</v>
      </c>
      <c r="J740" s="127" t="s">
        <v>1710</v>
      </c>
      <c r="K740" s="147" t="s">
        <v>862</v>
      </c>
      <c r="L740" s="136" t="s">
        <v>14</v>
      </c>
      <c r="M740" s="122" t="s">
        <v>1713</v>
      </c>
      <c r="N740" s="130">
        <v>0.79870357355741306</v>
      </c>
    </row>
    <row r="741" spans="1:14" x14ac:dyDescent="0.2">
      <c r="A741" s="365">
        <v>41731</v>
      </c>
      <c r="B741" s="146" t="s">
        <v>605</v>
      </c>
      <c r="C741" s="147" t="s">
        <v>26</v>
      </c>
      <c r="D741" s="147" t="s">
        <v>10</v>
      </c>
      <c r="E741" s="233">
        <v>2000</v>
      </c>
      <c r="F741" s="125">
        <v>3.0489803447482076</v>
      </c>
      <c r="G741" s="125">
        <v>3.8174116727287162</v>
      </c>
      <c r="H741" s="135">
        <v>523.91520000000003</v>
      </c>
      <c r="I741" s="147" t="s">
        <v>74</v>
      </c>
      <c r="J741" s="127" t="s">
        <v>1710</v>
      </c>
      <c r="K741" s="147" t="s">
        <v>862</v>
      </c>
      <c r="L741" s="136" t="s">
        <v>14</v>
      </c>
      <c r="M741" s="122" t="s">
        <v>1713</v>
      </c>
      <c r="N741" s="130">
        <v>0.79870357355741306</v>
      </c>
    </row>
    <row r="742" spans="1:14" x14ac:dyDescent="0.2">
      <c r="A742" s="365">
        <v>41731</v>
      </c>
      <c r="B742" s="146" t="s">
        <v>864</v>
      </c>
      <c r="C742" s="147" t="s">
        <v>452</v>
      </c>
      <c r="D742" s="147" t="s">
        <v>11</v>
      </c>
      <c r="E742" s="233">
        <v>600</v>
      </c>
      <c r="F742" s="125">
        <v>0.91469410342446233</v>
      </c>
      <c r="G742" s="125">
        <v>1.1452235018186148</v>
      </c>
      <c r="H742" s="135">
        <v>523.91520000000003</v>
      </c>
      <c r="I742" s="147" t="s">
        <v>74</v>
      </c>
      <c r="J742" s="127" t="s">
        <v>1710</v>
      </c>
      <c r="K742" s="147" t="s">
        <v>862</v>
      </c>
      <c r="L742" s="136" t="s">
        <v>14</v>
      </c>
      <c r="M742" s="122" t="s">
        <v>1713</v>
      </c>
      <c r="N742" s="130">
        <v>0.79870357355741317</v>
      </c>
    </row>
    <row r="743" spans="1:14" x14ac:dyDescent="0.2">
      <c r="A743" s="365">
        <v>41731</v>
      </c>
      <c r="B743" s="146" t="s">
        <v>865</v>
      </c>
      <c r="C743" s="147" t="s">
        <v>25</v>
      </c>
      <c r="D743" s="147" t="s">
        <v>9</v>
      </c>
      <c r="E743" s="225">
        <v>300000</v>
      </c>
      <c r="F743" s="125">
        <v>457.34705171223112</v>
      </c>
      <c r="G743" s="125">
        <v>572.61175090930737</v>
      </c>
      <c r="H743" s="135">
        <v>523.91520000000003</v>
      </c>
      <c r="I743" s="153" t="s">
        <v>21</v>
      </c>
      <c r="J743" s="127" t="s">
        <v>1710</v>
      </c>
      <c r="K743" s="147" t="s">
        <v>866</v>
      </c>
      <c r="L743" s="136" t="s">
        <v>14</v>
      </c>
      <c r="M743" s="122" t="s">
        <v>1713</v>
      </c>
      <c r="N743" s="130">
        <v>0.79870357355741317</v>
      </c>
    </row>
    <row r="744" spans="1:14" x14ac:dyDescent="0.2">
      <c r="A744" s="365">
        <v>41731</v>
      </c>
      <c r="B744" s="146" t="s">
        <v>867</v>
      </c>
      <c r="C744" s="147" t="s">
        <v>71</v>
      </c>
      <c r="D744" s="147" t="s">
        <v>9</v>
      </c>
      <c r="E744" s="233">
        <v>250</v>
      </c>
      <c r="F744" s="125">
        <v>0.38112254309352595</v>
      </c>
      <c r="G744" s="125">
        <v>0.47717645909108952</v>
      </c>
      <c r="H744" s="135">
        <v>523.91520000000003</v>
      </c>
      <c r="I744" s="147" t="s">
        <v>12</v>
      </c>
      <c r="J744" s="127" t="s">
        <v>1710</v>
      </c>
      <c r="K744" s="147" t="s">
        <v>868</v>
      </c>
      <c r="L744" s="136" t="s">
        <v>14</v>
      </c>
      <c r="M744" s="122" t="s">
        <v>1713</v>
      </c>
      <c r="N744" s="130">
        <v>0.79870357355741306</v>
      </c>
    </row>
    <row r="745" spans="1:14" x14ac:dyDescent="0.2">
      <c r="A745" s="365">
        <v>41732</v>
      </c>
      <c r="B745" s="146" t="s">
        <v>579</v>
      </c>
      <c r="C745" s="147" t="s">
        <v>18</v>
      </c>
      <c r="D745" s="147" t="s">
        <v>8</v>
      </c>
      <c r="E745" s="233">
        <v>3000</v>
      </c>
      <c r="F745" s="125">
        <v>4.5734705171223116</v>
      </c>
      <c r="G745" s="125">
        <v>5.7261175090930747</v>
      </c>
      <c r="H745" s="135">
        <v>523.91520000000003</v>
      </c>
      <c r="I745" s="147" t="s">
        <v>358</v>
      </c>
      <c r="J745" s="127" t="s">
        <v>1710</v>
      </c>
      <c r="K745" s="147" t="s">
        <v>854</v>
      </c>
      <c r="L745" s="136" t="s">
        <v>14</v>
      </c>
      <c r="M745" s="122" t="s">
        <v>1713</v>
      </c>
      <c r="N745" s="130">
        <v>0.79870357355741306</v>
      </c>
    </row>
    <row r="746" spans="1:14" x14ac:dyDescent="0.2">
      <c r="A746" s="365">
        <v>41732</v>
      </c>
      <c r="B746" s="146" t="s">
        <v>869</v>
      </c>
      <c r="C746" s="147" t="s">
        <v>18</v>
      </c>
      <c r="D746" s="147" t="s">
        <v>10</v>
      </c>
      <c r="E746" s="233">
        <v>2000</v>
      </c>
      <c r="F746" s="125">
        <v>3.0489803447482076</v>
      </c>
      <c r="G746" s="125">
        <v>3.8174116727287162</v>
      </c>
      <c r="H746" s="135">
        <v>523.91520000000003</v>
      </c>
      <c r="I746" s="147" t="s">
        <v>74</v>
      </c>
      <c r="J746" s="127" t="s">
        <v>1710</v>
      </c>
      <c r="K746" s="147" t="s">
        <v>862</v>
      </c>
      <c r="L746" s="136" t="s">
        <v>14</v>
      </c>
      <c r="M746" s="122" t="s">
        <v>1713</v>
      </c>
      <c r="N746" s="130">
        <v>0.79870357355741306</v>
      </c>
    </row>
    <row r="747" spans="1:14" x14ac:dyDescent="0.2">
      <c r="A747" s="365">
        <v>41732</v>
      </c>
      <c r="B747" s="146" t="s">
        <v>224</v>
      </c>
      <c r="C747" s="147" t="s">
        <v>18</v>
      </c>
      <c r="D747" s="147" t="s">
        <v>10</v>
      </c>
      <c r="E747" s="233">
        <v>2600</v>
      </c>
      <c r="F747" s="125">
        <v>3.9636744481726698</v>
      </c>
      <c r="G747" s="125">
        <v>4.9626351745473309</v>
      </c>
      <c r="H747" s="135">
        <v>523.91520000000003</v>
      </c>
      <c r="I747" s="147" t="s">
        <v>74</v>
      </c>
      <c r="J747" s="127" t="s">
        <v>1710</v>
      </c>
      <c r="K747" s="147" t="s">
        <v>862</v>
      </c>
      <c r="L747" s="136" t="s">
        <v>14</v>
      </c>
      <c r="M747" s="122" t="s">
        <v>1713</v>
      </c>
      <c r="N747" s="130">
        <v>0.79870357355741306</v>
      </c>
    </row>
    <row r="748" spans="1:14" x14ac:dyDescent="0.2">
      <c r="A748" s="365">
        <v>41732</v>
      </c>
      <c r="B748" s="146" t="s">
        <v>225</v>
      </c>
      <c r="C748" s="147" t="s">
        <v>72</v>
      </c>
      <c r="D748" s="147" t="s">
        <v>10</v>
      </c>
      <c r="E748" s="233">
        <v>3000</v>
      </c>
      <c r="F748" s="125">
        <v>4.5734705171223116</v>
      </c>
      <c r="G748" s="125">
        <v>5.7261175090930747</v>
      </c>
      <c r="H748" s="135">
        <v>523.91520000000003</v>
      </c>
      <c r="I748" s="147" t="s">
        <v>74</v>
      </c>
      <c r="J748" s="127" t="s">
        <v>1710</v>
      </c>
      <c r="K748" s="147" t="s">
        <v>862</v>
      </c>
      <c r="L748" s="136" t="s">
        <v>14</v>
      </c>
      <c r="M748" s="122" t="s">
        <v>1713</v>
      </c>
      <c r="N748" s="130">
        <v>0.79870357355741306</v>
      </c>
    </row>
    <row r="749" spans="1:14" x14ac:dyDescent="0.2">
      <c r="A749" s="365">
        <v>41732</v>
      </c>
      <c r="B749" s="146" t="s">
        <v>386</v>
      </c>
      <c r="C749" s="147" t="s">
        <v>73</v>
      </c>
      <c r="D749" s="147" t="s">
        <v>10</v>
      </c>
      <c r="E749" s="233">
        <v>3000</v>
      </c>
      <c r="F749" s="125">
        <v>4.5734705171223116</v>
      </c>
      <c r="G749" s="125">
        <v>5.7261175090930747</v>
      </c>
      <c r="H749" s="135">
        <v>523.91520000000003</v>
      </c>
      <c r="I749" s="147" t="s">
        <v>74</v>
      </c>
      <c r="J749" s="127" t="s">
        <v>1710</v>
      </c>
      <c r="K749" s="147" t="s">
        <v>862</v>
      </c>
      <c r="L749" s="136" t="s">
        <v>14</v>
      </c>
      <c r="M749" s="122" t="s">
        <v>1713</v>
      </c>
      <c r="N749" s="130">
        <v>0.79870357355741306</v>
      </c>
    </row>
    <row r="750" spans="1:14" x14ac:dyDescent="0.2">
      <c r="A750" s="365">
        <v>41732</v>
      </c>
      <c r="B750" s="146" t="s">
        <v>870</v>
      </c>
      <c r="C750" s="147" t="s">
        <v>71</v>
      </c>
      <c r="D750" s="147" t="s">
        <v>9</v>
      </c>
      <c r="E750" s="233">
        <v>27000</v>
      </c>
      <c r="F750" s="125">
        <v>41.161234654100802</v>
      </c>
      <c r="G750" s="125">
        <v>51.53505758183767</v>
      </c>
      <c r="H750" s="135">
        <v>523.91520000000003</v>
      </c>
      <c r="I750" s="147" t="s">
        <v>358</v>
      </c>
      <c r="J750" s="127" t="s">
        <v>1710</v>
      </c>
      <c r="K750" s="147" t="s">
        <v>871</v>
      </c>
      <c r="L750" s="136" t="s">
        <v>14</v>
      </c>
      <c r="M750" s="122" t="s">
        <v>1713</v>
      </c>
      <c r="N750" s="130">
        <v>0.79870357355741306</v>
      </c>
    </row>
    <row r="751" spans="1:14" x14ac:dyDescent="0.2">
      <c r="A751" s="365">
        <v>41732</v>
      </c>
      <c r="B751" s="146" t="s">
        <v>872</v>
      </c>
      <c r="C751" s="147" t="s">
        <v>18</v>
      </c>
      <c r="D751" s="147" t="s">
        <v>9</v>
      </c>
      <c r="E751" s="233">
        <v>800</v>
      </c>
      <c r="F751" s="125">
        <v>1.2195921378992831</v>
      </c>
      <c r="G751" s="125">
        <v>1.5269646690914864</v>
      </c>
      <c r="H751" s="135">
        <v>523.91520000000003</v>
      </c>
      <c r="I751" s="147" t="s">
        <v>358</v>
      </c>
      <c r="J751" s="127" t="s">
        <v>1710</v>
      </c>
      <c r="K751" s="147" t="s">
        <v>871</v>
      </c>
      <c r="L751" s="136" t="s">
        <v>14</v>
      </c>
      <c r="M751" s="122" t="s">
        <v>1713</v>
      </c>
      <c r="N751" s="130">
        <v>0.79870357355741317</v>
      </c>
    </row>
    <row r="752" spans="1:14" x14ac:dyDescent="0.2">
      <c r="A752" s="365">
        <v>41732</v>
      </c>
      <c r="B752" s="146" t="s">
        <v>873</v>
      </c>
      <c r="C752" s="147" t="s">
        <v>18</v>
      </c>
      <c r="D752" s="147" t="s">
        <v>15</v>
      </c>
      <c r="E752" s="233">
        <v>1400</v>
      </c>
      <c r="F752" s="125">
        <v>2.1342862413237453</v>
      </c>
      <c r="G752" s="125">
        <v>2.6721881709101014</v>
      </c>
      <c r="H752" s="135">
        <v>523.91520000000003</v>
      </c>
      <c r="I752" s="147" t="s">
        <v>24</v>
      </c>
      <c r="J752" s="127" t="s">
        <v>1710</v>
      </c>
      <c r="K752" s="147" t="s">
        <v>874</v>
      </c>
      <c r="L752" s="136" t="s">
        <v>14</v>
      </c>
      <c r="M752" s="122" t="s">
        <v>1713</v>
      </c>
      <c r="N752" s="130">
        <v>0.79870357355741306</v>
      </c>
    </row>
    <row r="753" spans="1:14" x14ac:dyDescent="0.2">
      <c r="A753" s="365">
        <v>41732</v>
      </c>
      <c r="B753" s="146" t="s">
        <v>875</v>
      </c>
      <c r="C753" s="147" t="s">
        <v>18</v>
      </c>
      <c r="D753" s="147" t="s">
        <v>8</v>
      </c>
      <c r="E753" s="233">
        <v>2000</v>
      </c>
      <c r="F753" s="125">
        <v>3.0489803447482076</v>
      </c>
      <c r="G753" s="125">
        <v>3.8174116727287162</v>
      </c>
      <c r="H753" s="135">
        <v>523.91520000000003</v>
      </c>
      <c r="I753" s="147" t="s">
        <v>358</v>
      </c>
      <c r="J753" s="127" t="s">
        <v>1710</v>
      </c>
      <c r="K753" s="147" t="s">
        <v>876</v>
      </c>
      <c r="L753" s="136" t="s">
        <v>14</v>
      </c>
      <c r="M753" s="122" t="s">
        <v>1713</v>
      </c>
      <c r="N753" s="130">
        <v>0.79870357355741306</v>
      </c>
    </row>
    <row r="754" spans="1:14" x14ac:dyDescent="0.2">
      <c r="A754" s="365">
        <v>41732</v>
      </c>
      <c r="B754" s="146" t="s">
        <v>877</v>
      </c>
      <c r="C754" s="147" t="s">
        <v>73</v>
      </c>
      <c r="D754" s="147" t="s">
        <v>8</v>
      </c>
      <c r="E754" s="233">
        <v>1500</v>
      </c>
      <c r="F754" s="125">
        <v>2.2867352585611558</v>
      </c>
      <c r="G754" s="125">
        <v>2.8630587545465374</v>
      </c>
      <c r="H754" s="135">
        <v>523.91520000000003</v>
      </c>
      <c r="I754" s="147" t="s">
        <v>358</v>
      </c>
      <c r="J754" s="127" t="s">
        <v>1710</v>
      </c>
      <c r="K754" s="147" t="s">
        <v>876</v>
      </c>
      <c r="L754" s="136" t="s">
        <v>14</v>
      </c>
      <c r="M754" s="122" t="s">
        <v>1713</v>
      </c>
      <c r="N754" s="130">
        <v>0.79870357355741306</v>
      </c>
    </row>
    <row r="755" spans="1:14" x14ac:dyDescent="0.2">
      <c r="A755" s="365">
        <v>41732</v>
      </c>
      <c r="B755" s="146" t="s">
        <v>878</v>
      </c>
      <c r="C755" s="147" t="s">
        <v>27</v>
      </c>
      <c r="D755" s="147" t="s">
        <v>9</v>
      </c>
      <c r="E755" s="233">
        <v>85000</v>
      </c>
      <c r="F755" s="125">
        <v>129.58166465179883</v>
      </c>
      <c r="G755" s="125">
        <v>162.23999609097044</v>
      </c>
      <c r="H755" s="135">
        <v>523.91520000000003</v>
      </c>
      <c r="I755" s="147" t="s">
        <v>23</v>
      </c>
      <c r="J755" s="127" t="s">
        <v>1710</v>
      </c>
      <c r="K755" s="147" t="s">
        <v>879</v>
      </c>
      <c r="L755" s="136" t="s">
        <v>14</v>
      </c>
      <c r="M755" s="122" t="s">
        <v>1713</v>
      </c>
      <c r="N755" s="130">
        <v>0.79870357355741317</v>
      </c>
    </row>
    <row r="756" spans="1:14" x14ac:dyDescent="0.2">
      <c r="A756" s="365">
        <v>41732</v>
      </c>
      <c r="B756" s="146" t="s">
        <v>880</v>
      </c>
      <c r="C756" s="147" t="s">
        <v>349</v>
      </c>
      <c r="D756" s="147" t="s">
        <v>9</v>
      </c>
      <c r="E756" s="233">
        <v>200000</v>
      </c>
      <c r="F756" s="125">
        <v>304.89803447482075</v>
      </c>
      <c r="G756" s="125">
        <v>381.74116727287162</v>
      </c>
      <c r="H756" s="135">
        <v>523.91520000000003</v>
      </c>
      <c r="I756" s="147" t="s">
        <v>23</v>
      </c>
      <c r="J756" s="127" t="s">
        <v>1710</v>
      </c>
      <c r="K756" s="147" t="s">
        <v>881</v>
      </c>
      <c r="L756" s="136" t="s">
        <v>14</v>
      </c>
      <c r="M756" s="122" t="s">
        <v>1713</v>
      </c>
      <c r="N756" s="130">
        <v>0.79870357355741306</v>
      </c>
    </row>
    <row r="757" spans="1:14" x14ac:dyDescent="0.2">
      <c r="A757" s="365">
        <v>41732</v>
      </c>
      <c r="B757" s="146" t="s">
        <v>882</v>
      </c>
      <c r="C757" s="147" t="s">
        <v>18</v>
      </c>
      <c r="D757" s="147" t="s">
        <v>9</v>
      </c>
      <c r="E757" s="233">
        <v>2000</v>
      </c>
      <c r="F757" s="125">
        <v>3.0489803447482076</v>
      </c>
      <c r="G757" s="125">
        <v>3.8174116727287162</v>
      </c>
      <c r="H757" s="135">
        <v>523.91520000000003</v>
      </c>
      <c r="I757" s="147" t="s">
        <v>23</v>
      </c>
      <c r="J757" s="127" t="s">
        <v>1710</v>
      </c>
      <c r="K757" s="147" t="s">
        <v>883</v>
      </c>
      <c r="L757" s="136" t="s">
        <v>14</v>
      </c>
      <c r="M757" s="122" t="s">
        <v>1713</v>
      </c>
      <c r="N757" s="130">
        <v>0.79870357355741306</v>
      </c>
    </row>
    <row r="758" spans="1:14" x14ac:dyDescent="0.2">
      <c r="A758" s="365">
        <v>41732</v>
      </c>
      <c r="B758" s="146" t="s">
        <v>605</v>
      </c>
      <c r="C758" s="147" t="s">
        <v>26</v>
      </c>
      <c r="D758" s="147" t="s">
        <v>8</v>
      </c>
      <c r="E758" s="233">
        <v>1000</v>
      </c>
      <c r="F758" s="125">
        <v>1.5244901723741038</v>
      </c>
      <c r="G758" s="125">
        <v>1.9087058363643581</v>
      </c>
      <c r="H758" s="135">
        <v>523.91520000000003</v>
      </c>
      <c r="I758" s="147" t="s">
        <v>12</v>
      </c>
      <c r="J758" s="127" t="s">
        <v>1710</v>
      </c>
      <c r="K758" s="147" t="s">
        <v>884</v>
      </c>
      <c r="L758" s="136" t="s">
        <v>14</v>
      </c>
      <c r="M758" s="122" t="s">
        <v>1713</v>
      </c>
      <c r="N758" s="130">
        <v>0.79870357355741306</v>
      </c>
    </row>
    <row r="759" spans="1:14" x14ac:dyDescent="0.2">
      <c r="A759" s="365">
        <v>41732</v>
      </c>
      <c r="B759" s="146" t="s">
        <v>885</v>
      </c>
      <c r="C759" s="147" t="s">
        <v>18</v>
      </c>
      <c r="D759" s="147" t="s">
        <v>8</v>
      </c>
      <c r="E759" s="233">
        <v>2000</v>
      </c>
      <c r="F759" s="125">
        <v>3.0489803447482076</v>
      </c>
      <c r="G759" s="125">
        <v>3.8174116727287162</v>
      </c>
      <c r="H759" s="135">
        <v>523.91520000000003</v>
      </c>
      <c r="I759" s="147" t="s">
        <v>12</v>
      </c>
      <c r="J759" s="127" t="s">
        <v>1710</v>
      </c>
      <c r="K759" s="147" t="s">
        <v>886</v>
      </c>
      <c r="L759" s="136" t="s">
        <v>14</v>
      </c>
      <c r="M759" s="122" t="s">
        <v>1713</v>
      </c>
      <c r="N759" s="130">
        <v>0.79870357355741306</v>
      </c>
    </row>
    <row r="760" spans="1:14" x14ac:dyDescent="0.2">
      <c r="A760" s="365">
        <v>41732</v>
      </c>
      <c r="B760" s="146" t="s">
        <v>887</v>
      </c>
      <c r="C760" s="147" t="s">
        <v>73</v>
      </c>
      <c r="D760" s="147" t="s">
        <v>8</v>
      </c>
      <c r="E760" s="233">
        <v>2000</v>
      </c>
      <c r="F760" s="125">
        <v>3.0489803447482076</v>
      </c>
      <c r="G760" s="125">
        <v>3.8174116727287162</v>
      </c>
      <c r="H760" s="135">
        <v>523.91520000000003</v>
      </c>
      <c r="I760" s="147" t="s">
        <v>12</v>
      </c>
      <c r="J760" s="127" t="s">
        <v>1710</v>
      </c>
      <c r="K760" s="147" t="s">
        <v>886</v>
      </c>
      <c r="L760" s="136" t="s">
        <v>14</v>
      </c>
      <c r="M760" s="122" t="s">
        <v>1713</v>
      </c>
      <c r="N760" s="130">
        <v>0.79870357355741306</v>
      </c>
    </row>
    <row r="761" spans="1:14" x14ac:dyDescent="0.2">
      <c r="A761" s="365">
        <v>41732</v>
      </c>
      <c r="B761" s="146" t="s">
        <v>888</v>
      </c>
      <c r="C761" s="147" t="s">
        <v>26</v>
      </c>
      <c r="D761" s="147" t="s">
        <v>8</v>
      </c>
      <c r="E761" s="233">
        <v>1000</v>
      </c>
      <c r="F761" s="125">
        <v>1.5244901723741038</v>
      </c>
      <c r="G761" s="125">
        <v>1.9087058363643581</v>
      </c>
      <c r="H761" s="135">
        <v>523.91520000000003</v>
      </c>
      <c r="I761" s="147" t="s">
        <v>12</v>
      </c>
      <c r="J761" s="127" t="s">
        <v>1710</v>
      </c>
      <c r="K761" s="147" t="s">
        <v>886</v>
      </c>
      <c r="L761" s="136" t="s">
        <v>14</v>
      </c>
      <c r="M761" s="122" t="s">
        <v>1713</v>
      </c>
      <c r="N761" s="130">
        <v>0.79870357355741306</v>
      </c>
    </row>
    <row r="762" spans="1:14" x14ac:dyDescent="0.2">
      <c r="A762" s="365">
        <v>41732</v>
      </c>
      <c r="B762" s="146" t="s">
        <v>889</v>
      </c>
      <c r="C762" s="147" t="s">
        <v>18</v>
      </c>
      <c r="D762" s="147" t="s">
        <v>8</v>
      </c>
      <c r="E762" s="233">
        <v>2000</v>
      </c>
      <c r="F762" s="125">
        <v>3.0489803447482076</v>
      </c>
      <c r="G762" s="125">
        <v>3.8174116727287162</v>
      </c>
      <c r="H762" s="135">
        <v>523.91520000000003</v>
      </c>
      <c r="I762" s="147" t="s">
        <v>21</v>
      </c>
      <c r="J762" s="127" t="s">
        <v>1710</v>
      </c>
      <c r="K762" s="147" t="s">
        <v>890</v>
      </c>
      <c r="L762" s="136" t="s">
        <v>14</v>
      </c>
      <c r="M762" s="122" t="s">
        <v>1713</v>
      </c>
      <c r="N762" s="130">
        <v>0.79870357355741306</v>
      </c>
    </row>
    <row r="763" spans="1:14" x14ac:dyDescent="0.2">
      <c r="A763" s="365">
        <v>41732</v>
      </c>
      <c r="B763" s="146" t="s">
        <v>891</v>
      </c>
      <c r="C763" s="147" t="s">
        <v>73</v>
      </c>
      <c r="D763" s="147" t="s">
        <v>8</v>
      </c>
      <c r="E763" s="233">
        <v>2000</v>
      </c>
      <c r="F763" s="125">
        <v>3.0489803447482076</v>
      </c>
      <c r="G763" s="125">
        <v>3.8174116727287162</v>
      </c>
      <c r="H763" s="135">
        <v>523.91520000000003</v>
      </c>
      <c r="I763" s="147" t="s">
        <v>21</v>
      </c>
      <c r="J763" s="127" t="s">
        <v>1710</v>
      </c>
      <c r="K763" s="147" t="s">
        <v>890</v>
      </c>
      <c r="L763" s="136" t="s">
        <v>14</v>
      </c>
      <c r="M763" s="122" t="s">
        <v>1713</v>
      </c>
      <c r="N763" s="130">
        <v>0.79870357355741306</v>
      </c>
    </row>
    <row r="764" spans="1:14" x14ac:dyDescent="0.2">
      <c r="A764" s="365">
        <v>41733</v>
      </c>
      <c r="B764" s="146" t="s">
        <v>579</v>
      </c>
      <c r="C764" s="147" t="s">
        <v>18</v>
      </c>
      <c r="D764" s="147" t="s">
        <v>8</v>
      </c>
      <c r="E764" s="233">
        <v>3000</v>
      </c>
      <c r="F764" s="125">
        <v>4.5734705171223116</v>
      </c>
      <c r="G764" s="125">
        <v>5.7261175090930747</v>
      </c>
      <c r="H764" s="135">
        <v>523.91520000000003</v>
      </c>
      <c r="I764" s="147" t="s">
        <v>358</v>
      </c>
      <c r="J764" s="127" t="s">
        <v>1710</v>
      </c>
      <c r="K764" s="147" t="s">
        <v>854</v>
      </c>
      <c r="L764" s="136" t="s">
        <v>14</v>
      </c>
      <c r="M764" s="122" t="s">
        <v>1713</v>
      </c>
      <c r="N764" s="130">
        <v>0.79870357355741306</v>
      </c>
    </row>
    <row r="765" spans="1:14" x14ac:dyDescent="0.2">
      <c r="A765" s="365">
        <v>41733</v>
      </c>
      <c r="B765" s="146" t="s">
        <v>892</v>
      </c>
      <c r="C765" s="147" t="s">
        <v>18</v>
      </c>
      <c r="D765" s="147" t="s">
        <v>8</v>
      </c>
      <c r="E765" s="233">
        <v>3000</v>
      </c>
      <c r="F765" s="125">
        <v>4.5734705171223116</v>
      </c>
      <c r="G765" s="125">
        <v>5.7261175090930747</v>
      </c>
      <c r="H765" s="135">
        <v>523.91520000000003</v>
      </c>
      <c r="I765" s="147" t="s">
        <v>21</v>
      </c>
      <c r="J765" s="127" t="s">
        <v>1710</v>
      </c>
      <c r="K765" s="147" t="s">
        <v>893</v>
      </c>
      <c r="L765" s="136" t="s">
        <v>14</v>
      </c>
      <c r="M765" s="122" t="s">
        <v>1713</v>
      </c>
      <c r="N765" s="130">
        <v>0.79870357355741306</v>
      </c>
    </row>
    <row r="766" spans="1:14" x14ac:dyDescent="0.2">
      <c r="A766" s="365">
        <v>41733</v>
      </c>
      <c r="B766" s="146" t="s">
        <v>894</v>
      </c>
      <c r="C766" s="147" t="s">
        <v>72</v>
      </c>
      <c r="D766" s="147" t="s">
        <v>8</v>
      </c>
      <c r="E766" s="233">
        <v>3000</v>
      </c>
      <c r="F766" s="125">
        <v>4.5734705171223116</v>
      </c>
      <c r="G766" s="125">
        <v>5.7261175090930747</v>
      </c>
      <c r="H766" s="135">
        <v>523.91520000000003</v>
      </c>
      <c r="I766" s="147" t="s">
        <v>21</v>
      </c>
      <c r="J766" s="127" t="s">
        <v>1710</v>
      </c>
      <c r="K766" s="147" t="s">
        <v>893</v>
      </c>
      <c r="L766" s="136" t="s">
        <v>14</v>
      </c>
      <c r="M766" s="122" t="s">
        <v>1713</v>
      </c>
      <c r="N766" s="130">
        <v>0.79870357355741306</v>
      </c>
    </row>
    <row r="767" spans="1:14" x14ac:dyDescent="0.2">
      <c r="A767" s="365">
        <v>41733</v>
      </c>
      <c r="B767" s="146" t="s">
        <v>895</v>
      </c>
      <c r="C767" s="147" t="s">
        <v>18</v>
      </c>
      <c r="D767" s="147" t="s">
        <v>8</v>
      </c>
      <c r="E767" s="233">
        <v>1550</v>
      </c>
      <c r="F767" s="125">
        <v>2.362959767179861</v>
      </c>
      <c r="G767" s="125">
        <v>2.9584940463647551</v>
      </c>
      <c r="H767" s="135">
        <v>523.91520000000003</v>
      </c>
      <c r="I767" s="147" t="s">
        <v>358</v>
      </c>
      <c r="J767" s="127" t="s">
        <v>1710</v>
      </c>
      <c r="K767" s="147" t="s">
        <v>896</v>
      </c>
      <c r="L767" s="136" t="s">
        <v>14</v>
      </c>
      <c r="M767" s="122" t="s">
        <v>1713</v>
      </c>
      <c r="N767" s="130">
        <v>0.79870357355741317</v>
      </c>
    </row>
    <row r="768" spans="1:14" x14ac:dyDescent="0.2">
      <c r="A768" s="365">
        <v>41733</v>
      </c>
      <c r="B768" s="146" t="s">
        <v>897</v>
      </c>
      <c r="C768" s="147" t="s">
        <v>73</v>
      </c>
      <c r="D768" s="147" t="s">
        <v>8</v>
      </c>
      <c r="E768" s="233">
        <v>2000</v>
      </c>
      <c r="F768" s="125">
        <v>3.0489803447482076</v>
      </c>
      <c r="G768" s="125">
        <v>3.8174116727287162</v>
      </c>
      <c r="H768" s="135">
        <v>523.91520000000003</v>
      </c>
      <c r="I768" s="147" t="s">
        <v>358</v>
      </c>
      <c r="J768" s="127" t="s">
        <v>1710</v>
      </c>
      <c r="K768" s="147" t="s">
        <v>896</v>
      </c>
      <c r="L768" s="136" t="s">
        <v>14</v>
      </c>
      <c r="M768" s="122" t="s">
        <v>1713</v>
      </c>
      <c r="N768" s="130">
        <v>0.79870357355741306</v>
      </c>
    </row>
    <row r="769" spans="1:14" x14ac:dyDescent="0.2">
      <c r="A769" s="365">
        <v>41733</v>
      </c>
      <c r="B769" s="146" t="s">
        <v>898</v>
      </c>
      <c r="C769" s="147" t="s">
        <v>18</v>
      </c>
      <c r="D769" s="147" t="s">
        <v>15</v>
      </c>
      <c r="E769" s="233">
        <v>1400</v>
      </c>
      <c r="F769" s="125">
        <v>2.1342862413237453</v>
      </c>
      <c r="G769" s="125">
        <v>2.6721881709101014</v>
      </c>
      <c r="H769" s="135">
        <v>523.91520000000003</v>
      </c>
      <c r="I769" s="147" t="s">
        <v>24</v>
      </c>
      <c r="J769" s="127" t="s">
        <v>1710</v>
      </c>
      <c r="K769" s="147" t="s">
        <v>899</v>
      </c>
      <c r="L769" s="136" t="s">
        <v>14</v>
      </c>
      <c r="M769" s="122" t="s">
        <v>1713</v>
      </c>
      <c r="N769" s="130">
        <v>0.79870357355741306</v>
      </c>
    </row>
    <row r="770" spans="1:14" x14ac:dyDescent="0.2">
      <c r="A770" s="365">
        <v>41733</v>
      </c>
      <c r="B770" s="146" t="s">
        <v>889</v>
      </c>
      <c r="C770" s="147" t="s">
        <v>18</v>
      </c>
      <c r="D770" s="147" t="s">
        <v>8</v>
      </c>
      <c r="E770" s="233">
        <v>2000</v>
      </c>
      <c r="F770" s="125">
        <v>3.0489803447482076</v>
      </c>
      <c r="G770" s="125">
        <v>3.8174116727287162</v>
      </c>
      <c r="H770" s="135">
        <v>523.91520000000003</v>
      </c>
      <c r="I770" s="147" t="s">
        <v>21</v>
      </c>
      <c r="J770" s="127" t="s">
        <v>1710</v>
      </c>
      <c r="K770" s="147" t="s">
        <v>900</v>
      </c>
      <c r="L770" s="136" t="s">
        <v>14</v>
      </c>
      <c r="M770" s="122" t="s">
        <v>1713</v>
      </c>
      <c r="N770" s="130">
        <v>0.79870357355741306</v>
      </c>
    </row>
    <row r="771" spans="1:14" x14ac:dyDescent="0.2">
      <c r="A771" s="365">
        <v>41733</v>
      </c>
      <c r="B771" s="146" t="s">
        <v>891</v>
      </c>
      <c r="C771" s="147" t="s">
        <v>73</v>
      </c>
      <c r="D771" s="147" t="s">
        <v>8</v>
      </c>
      <c r="E771" s="233">
        <v>1500</v>
      </c>
      <c r="F771" s="125">
        <v>2.2867352585611558</v>
      </c>
      <c r="G771" s="125">
        <v>2.8630587545465374</v>
      </c>
      <c r="H771" s="135">
        <v>523.91520000000003</v>
      </c>
      <c r="I771" s="147" t="s">
        <v>21</v>
      </c>
      <c r="J771" s="127" t="s">
        <v>1710</v>
      </c>
      <c r="K771" s="147" t="s">
        <v>900</v>
      </c>
      <c r="L771" s="136" t="s">
        <v>14</v>
      </c>
      <c r="M771" s="122" t="s">
        <v>1713</v>
      </c>
      <c r="N771" s="130">
        <v>0.79870357355741306</v>
      </c>
    </row>
    <row r="772" spans="1:14" x14ac:dyDescent="0.2">
      <c r="A772" s="365">
        <v>41733</v>
      </c>
      <c r="B772" s="146" t="s">
        <v>901</v>
      </c>
      <c r="C772" s="147" t="s">
        <v>18</v>
      </c>
      <c r="D772" s="147" t="s">
        <v>9</v>
      </c>
      <c r="E772" s="233">
        <v>1400</v>
      </c>
      <c r="F772" s="125">
        <v>2.1342862413237453</v>
      </c>
      <c r="G772" s="125">
        <v>2.6721881709101014</v>
      </c>
      <c r="H772" s="135">
        <v>523.91520000000003</v>
      </c>
      <c r="I772" s="147" t="s">
        <v>12</v>
      </c>
      <c r="J772" s="127" t="s">
        <v>1710</v>
      </c>
      <c r="K772" s="147" t="s">
        <v>902</v>
      </c>
      <c r="L772" s="136" t="s">
        <v>14</v>
      </c>
      <c r="M772" s="122" t="s">
        <v>1713</v>
      </c>
      <c r="N772" s="130">
        <v>0.79870357355741306</v>
      </c>
    </row>
    <row r="773" spans="1:14" x14ac:dyDescent="0.2">
      <c r="A773" s="365">
        <v>41733</v>
      </c>
      <c r="B773" s="146" t="s">
        <v>903</v>
      </c>
      <c r="C773" s="147" t="s">
        <v>71</v>
      </c>
      <c r="D773" s="147" t="s">
        <v>9</v>
      </c>
      <c r="E773" s="233">
        <v>45000</v>
      </c>
      <c r="F773" s="125">
        <v>68.602057756834668</v>
      </c>
      <c r="G773" s="125">
        <v>85.891762636396109</v>
      </c>
      <c r="H773" s="135">
        <v>523.91520000000003</v>
      </c>
      <c r="I773" s="147" t="s">
        <v>12</v>
      </c>
      <c r="J773" s="127" t="s">
        <v>1710</v>
      </c>
      <c r="K773" s="147" t="s">
        <v>902</v>
      </c>
      <c r="L773" s="136" t="s">
        <v>14</v>
      </c>
      <c r="M773" s="122" t="s">
        <v>1713</v>
      </c>
      <c r="N773" s="130">
        <v>0.79870357355741317</v>
      </c>
    </row>
    <row r="774" spans="1:14" x14ac:dyDescent="0.2">
      <c r="A774" s="365">
        <v>41733</v>
      </c>
      <c r="B774" s="146" t="s">
        <v>904</v>
      </c>
      <c r="C774" s="147" t="s">
        <v>71</v>
      </c>
      <c r="D774" s="147" t="s">
        <v>9</v>
      </c>
      <c r="E774" s="233">
        <v>26900</v>
      </c>
      <c r="F774" s="125">
        <v>41.008785636863394</v>
      </c>
      <c r="G774" s="125">
        <v>51.344186998201231</v>
      </c>
      <c r="H774" s="135">
        <v>523.91520000000003</v>
      </c>
      <c r="I774" s="147" t="s">
        <v>23</v>
      </c>
      <c r="J774" s="127" t="s">
        <v>1710</v>
      </c>
      <c r="K774" s="147" t="s">
        <v>905</v>
      </c>
      <c r="L774" s="136" t="s">
        <v>14</v>
      </c>
      <c r="M774" s="122" t="s">
        <v>1713</v>
      </c>
      <c r="N774" s="130">
        <v>0.79870357355741317</v>
      </c>
    </row>
    <row r="775" spans="1:14" x14ac:dyDescent="0.2">
      <c r="A775" s="365">
        <v>41733</v>
      </c>
      <c r="B775" s="146" t="s">
        <v>906</v>
      </c>
      <c r="C775" s="147" t="s">
        <v>18</v>
      </c>
      <c r="D775" s="147" t="s">
        <v>9</v>
      </c>
      <c r="E775" s="233">
        <v>1200</v>
      </c>
      <c r="F775" s="125">
        <v>1.8293882068489247</v>
      </c>
      <c r="G775" s="125">
        <v>2.2904470036372295</v>
      </c>
      <c r="H775" s="135">
        <v>523.91520000000003</v>
      </c>
      <c r="I775" s="147" t="s">
        <v>23</v>
      </c>
      <c r="J775" s="127" t="s">
        <v>1710</v>
      </c>
      <c r="K775" s="147" t="s">
        <v>905</v>
      </c>
      <c r="L775" s="136" t="s">
        <v>14</v>
      </c>
      <c r="M775" s="122" t="s">
        <v>1713</v>
      </c>
      <c r="N775" s="130">
        <v>0.79870357355741317</v>
      </c>
    </row>
    <row r="776" spans="1:14" x14ac:dyDescent="0.2">
      <c r="A776" s="365">
        <v>41733</v>
      </c>
      <c r="B776" s="146" t="s">
        <v>907</v>
      </c>
      <c r="C776" s="147" t="s">
        <v>18</v>
      </c>
      <c r="D776" s="147" t="s">
        <v>10</v>
      </c>
      <c r="E776" s="233">
        <v>1000</v>
      </c>
      <c r="F776" s="125">
        <v>1.5244901723741038</v>
      </c>
      <c r="G776" s="125">
        <v>1.9087058363643581</v>
      </c>
      <c r="H776" s="135">
        <v>523.91520000000003</v>
      </c>
      <c r="I776" s="147" t="s">
        <v>74</v>
      </c>
      <c r="J776" s="127" t="s">
        <v>1710</v>
      </c>
      <c r="K776" s="147" t="s">
        <v>908</v>
      </c>
      <c r="L776" s="136" t="s">
        <v>14</v>
      </c>
      <c r="M776" s="122" t="s">
        <v>1713</v>
      </c>
      <c r="N776" s="130">
        <v>0.79870357355741306</v>
      </c>
    </row>
    <row r="777" spans="1:14" x14ac:dyDescent="0.2">
      <c r="A777" s="365">
        <v>41734</v>
      </c>
      <c r="B777" s="146" t="s">
        <v>909</v>
      </c>
      <c r="C777" s="147" t="s">
        <v>18</v>
      </c>
      <c r="D777" s="147" t="s">
        <v>8</v>
      </c>
      <c r="E777" s="233">
        <v>5000</v>
      </c>
      <c r="F777" s="125">
        <v>7.6224508618705187</v>
      </c>
      <c r="G777" s="125">
        <v>9.5435291818217909</v>
      </c>
      <c r="H777" s="135">
        <v>523.91520000000003</v>
      </c>
      <c r="I777" s="147" t="s">
        <v>12</v>
      </c>
      <c r="J777" s="127" t="s">
        <v>1710</v>
      </c>
      <c r="K777" s="147" t="s">
        <v>910</v>
      </c>
      <c r="L777" s="136" t="s">
        <v>14</v>
      </c>
      <c r="M777" s="122" t="s">
        <v>1713</v>
      </c>
      <c r="N777" s="130">
        <v>0.79870357355741306</v>
      </c>
    </row>
    <row r="778" spans="1:14" x14ac:dyDescent="0.2">
      <c r="A778" s="365">
        <v>41734</v>
      </c>
      <c r="B778" s="146" t="s">
        <v>911</v>
      </c>
      <c r="C778" s="147" t="s">
        <v>72</v>
      </c>
      <c r="D778" s="147" t="s">
        <v>8</v>
      </c>
      <c r="E778" s="233">
        <v>5000</v>
      </c>
      <c r="F778" s="125">
        <v>7.6224508618705187</v>
      </c>
      <c r="G778" s="125">
        <v>9.5435291818217909</v>
      </c>
      <c r="H778" s="135">
        <v>523.91520000000003</v>
      </c>
      <c r="I778" s="147" t="s">
        <v>12</v>
      </c>
      <c r="J778" s="127" t="s">
        <v>1710</v>
      </c>
      <c r="K778" s="147" t="s">
        <v>910</v>
      </c>
      <c r="L778" s="136" t="s">
        <v>14</v>
      </c>
      <c r="M778" s="122" t="s">
        <v>1713</v>
      </c>
      <c r="N778" s="130">
        <v>0.79870357355741306</v>
      </c>
    </row>
    <row r="779" spans="1:14" x14ac:dyDescent="0.2">
      <c r="A779" s="365">
        <v>41734</v>
      </c>
      <c r="B779" s="146" t="s">
        <v>912</v>
      </c>
      <c r="C779" s="147" t="s">
        <v>18</v>
      </c>
      <c r="D779" s="147" t="s">
        <v>8</v>
      </c>
      <c r="E779" s="233">
        <v>2700</v>
      </c>
      <c r="F779" s="125">
        <v>4.1161234654100802</v>
      </c>
      <c r="G779" s="125">
        <v>5.1535057581837664</v>
      </c>
      <c r="H779" s="135">
        <v>523.91520000000003</v>
      </c>
      <c r="I779" s="147" t="s">
        <v>12</v>
      </c>
      <c r="J779" s="127" t="s">
        <v>1710</v>
      </c>
      <c r="K779" s="147" t="s">
        <v>910</v>
      </c>
      <c r="L779" s="136" t="s">
        <v>14</v>
      </c>
      <c r="M779" s="122" t="s">
        <v>1713</v>
      </c>
      <c r="N779" s="130">
        <v>0.79870357355741317</v>
      </c>
    </row>
    <row r="780" spans="1:14" x14ac:dyDescent="0.2">
      <c r="A780" s="365">
        <v>41734</v>
      </c>
      <c r="B780" s="146" t="s">
        <v>913</v>
      </c>
      <c r="C780" s="147" t="s">
        <v>72</v>
      </c>
      <c r="D780" s="147" t="s">
        <v>8</v>
      </c>
      <c r="E780" s="233">
        <v>3000</v>
      </c>
      <c r="F780" s="125">
        <v>4.5734705171223116</v>
      </c>
      <c r="G780" s="125">
        <v>5.7261175090930747</v>
      </c>
      <c r="H780" s="135">
        <v>523.91520000000003</v>
      </c>
      <c r="I780" s="147" t="s">
        <v>12</v>
      </c>
      <c r="J780" s="127" t="s">
        <v>1710</v>
      </c>
      <c r="K780" s="147" t="s">
        <v>910</v>
      </c>
      <c r="L780" s="136" t="s">
        <v>14</v>
      </c>
      <c r="M780" s="122" t="s">
        <v>1713</v>
      </c>
      <c r="N780" s="130">
        <v>0.79870357355741306</v>
      </c>
    </row>
    <row r="781" spans="1:14" x14ac:dyDescent="0.2">
      <c r="A781" s="365">
        <v>41734</v>
      </c>
      <c r="B781" s="146" t="s">
        <v>914</v>
      </c>
      <c r="C781" s="147" t="s">
        <v>73</v>
      </c>
      <c r="D781" s="147" t="s">
        <v>8</v>
      </c>
      <c r="E781" s="233">
        <v>3000</v>
      </c>
      <c r="F781" s="125">
        <v>4.5734705171223116</v>
      </c>
      <c r="G781" s="125">
        <v>5.7261175090930747</v>
      </c>
      <c r="H781" s="135">
        <v>523.91520000000003</v>
      </c>
      <c r="I781" s="147" t="s">
        <v>12</v>
      </c>
      <c r="J781" s="127" t="s">
        <v>1710</v>
      </c>
      <c r="K781" s="147" t="s">
        <v>910</v>
      </c>
      <c r="L781" s="136" t="s">
        <v>14</v>
      </c>
      <c r="M781" s="122" t="s">
        <v>1713</v>
      </c>
      <c r="N781" s="130">
        <v>0.79870357355741306</v>
      </c>
    </row>
    <row r="782" spans="1:14" x14ac:dyDescent="0.2">
      <c r="A782" s="365">
        <v>41734</v>
      </c>
      <c r="B782" s="146" t="s">
        <v>915</v>
      </c>
      <c r="C782" s="147" t="s">
        <v>18</v>
      </c>
      <c r="D782" s="147" t="s">
        <v>916</v>
      </c>
      <c r="E782" s="233">
        <v>6000</v>
      </c>
      <c r="F782" s="125">
        <v>9.1469410342446231</v>
      </c>
      <c r="G782" s="125">
        <v>11.452235018186149</v>
      </c>
      <c r="H782" s="135">
        <v>523.91520000000003</v>
      </c>
      <c r="I782" s="147" t="s">
        <v>74</v>
      </c>
      <c r="J782" s="127" t="s">
        <v>1710</v>
      </c>
      <c r="K782" s="147" t="s">
        <v>917</v>
      </c>
      <c r="L782" s="136" t="s">
        <v>14</v>
      </c>
      <c r="M782" s="122" t="s">
        <v>1713</v>
      </c>
      <c r="N782" s="130">
        <v>0.79870357355741306</v>
      </c>
    </row>
    <row r="783" spans="1:14" x14ac:dyDescent="0.2">
      <c r="A783" s="365">
        <v>41734</v>
      </c>
      <c r="B783" s="146" t="s">
        <v>918</v>
      </c>
      <c r="C783" s="147" t="s">
        <v>72</v>
      </c>
      <c r="D783" s="147" t="s">
        <v>916</v>
      </c>
      <c r="E783" s="233">
        <v>6000</v>
      </c>
      <c r="F783" s="125">
        <v>9.1469410342446231</v>
      </c>
      <c r="G783" s="125">
        <v>11.452235018186149</v>
      </c>
      <c r="H783" s="135">
        <v>523.91520000000003</v>
      </c>
      <c r="I783" s="147" t="s">
        <v>74</v>
      </c>
      <c r="J783" s="127" t="s">
        <v>1710</v>
      </c>
      <c r="K783" s="147" t="s">
        <v>917</v>
      </c>
      <c r="L783" s="136" t="s">
        <v>14</v>
      </c>
      <c r="M783" s="122" t="s">
        <v>1713</v>
      </c>
      <c r="N783" s="130">
        <v>0.79870357355741306</v>
      </c>
    </row>
    <row r="784" spans="1:14" x14ac:dyDescent="0.2">
      <c r="A784" s="365">
        <v>41734</v>
      </c>
      <c r="B784" s="146" t="s">
        <v>919</v>
      </c>
      <c r="C784" s="147" t="s">
        <v>18</v>
      </c>
      <c r="D784" s="147" t="s">
        <v>916</v>
      </c>
      <c r="E784" s="233">
        <v>1000</v>
      </c>
      <c r="F784" s="125">
        <v>1.5244901723741038</v>
      </c>
      <c r="G784" s="125">
        <v>1.9087058363643581</v>
      </c>
      <c r="H784" s="135">
        <v>523.91520000000003</v>
      </c>
      <c r="I784" s="147" t="s">
        <v>74</v>
      </c>
      <c r="J784" s="127" t="s">
        <v>1710</v>
      </c>
      <c r="K784" s="147" t="s">
        <v>917</v>
      </c>
      <c r="L784" s="136" t="s">
        <v>14</v>
      </c>
      <c r="M784" s="122" t="s">
        <v>1713</v>
      </c>
      <c r="N784" s="130">
        <v>0.79870357355741306</v>
      </c>
    </row>
    <row r="785" spans="1:14" x14ac:dyDescent="0.2">
      <c r="A785" s="365">
        <v>41734</v>
      </c>
      <c r="B785" s="146" t="s">
        <v>920</v>
      </c>
      <c r="C785" s="147" t="s">
        <v>72</v>
      </c>
      <c r="D785" s="147" t="s">
        <v>916</v>
      </c>
      <c r="E785" s="233">
        <v>3000</v>
      </c>
      <c r="F785" s="125">
        <v>4.5734705171223116</v>
      </c>
      <c r="G785" s="125">
        <v>5.7261175090930747</v>
      </c>
      <c r="H785" s="135">
        <v>523.91520000000003</v>
      </c>
      <c r="I785" s="147" t="s">
        <v>74</v>
      </c>
      <c r="J785" s="127" t="s">
        <v>1710</v>
      </c>
      <c r="K785" s="147" t="s">
        <v>917</v>
      </c>
      <c r="L785" s="136" t="s">
        <v>14</v>
      </c>
      <c r="M785" s="122" t="s">
        <v>1713</v>
      </c>
      <c r="N785" s="130">
        <v>0.79870357355741306</v>
      </c>
    </row>
    <row r="786" spans="1:14" x14ac:dyDescent="0.2">
      <c r="A786" s="365">
        <v>41734</v>
      </c>
      <c r="B786" s="146" t="s">
        <v>915</v>
      </c>
      <c r="C786" s="147" t="s">
        <v>18</v>
      </c>
      <c r="D786" s="147" t="s">
        <v>916</v>
      </c>
      <c r="E786" s="233">
        <v>6000</v>
      </c>
      <c r="F786" s="125">
        <v>9.1469410342446231</v>
      </c>
      <c r="G786" s="125">
        <v>11.452235018186149</v>
      </c>
      <c r="H786" s="135">
        <v>523.91520000000003</v>
      </c>
      <c r="I786" s="147" t="s">
        <v>21</v>
      </c>
      <c r="J786" s="127" t="s">
        <v>1710</v>
      </c>
      <c r="K786" s="147" t="s">
        <v>921</v>
      </c>
      <c r="L786" s="136" t="s">
        <v>14</v>
      </c>
      <c r="M786" s="122" t="s">
        <v>1713</v>
      </c>
      <c r="N786" s="130">
        <v>0.79870357355741306</v>
      </c>
    </row>
    <row r="787" spans="1:14" x14ac:dyDescent="0.2">
      <c r="A787" s="365">
        <v>41734</v>
      </c>
      <c r="B787" s="146" t="s">
        <v>918</v>
      </c>
      <c r="C787" s="147" t="s">
        <v>72</v>
      </c>
      <c r="D787" s="147" t="s">
        <v>916</v>
      </c>
      <c r="E787" s="233">
        <v>5000</v>
      </c>
      <c r="F787" s="125">
        <v>7.6224508618705187</v>
      </c>
      <c r="G787" s="125">
        <v>9.5435291818217909</v>
      </c>
      <c r="H787" s="135">
        <v>523.91520000000003</v>
      </c>
      <c r="I787" s="147" t="s">
        <v>21</v>
      </c>
      <c r="J787" s="127" t="s">
        <v>1710</v>
      </c>
      <c r="K787" s="147" t="s">
        <v>921</v>
      </c>
      <c r="L787" s="136" t="s">
        <v>14</v>
      </c>
      <c r="M787" s="122" t="s">
        <v>1713</v>
      </c>
      <c r="N787" s="130">
        <v>0.79870357355741306</v>
      </c>
    </row>
    <row r="788" spans="1:14" x14ac:dyDescent="0.2">
      <c r="A788" s="365">
        <v>41734</v>
      </c>
      <c r="B788" s="146" t="s">
        <v>919</v>
      </c>
      <c r="C788" s="147" t="s">
        <v>18</v>
      </c>
      <c r="D788" s="147" t="s">
        <v>916</v>
      </c>
      <c r="E788" s="233">
        <v>3100</v>
      </c>
      <c r="F788" s="125">
        <v>4.725919534359722</v>
      </c>
      <c r="G788" s="125">
        <v>5.9169880927295102</v>
      </c>
      <c r="H788" s="135">
        <v>523.91520000000003</v>
      </c>
      <c r="I788" s="147" t="s">
        <v>21</v>
      </c>
      <c r="J788" s="127" t="s">
        <v>1710</v>
      </c>
      <c r="K788" s="147" t="s">
        <v>921</v>
      </c>
      <c r="L788" s="136" t="s">
        <v>14</v>
      </c>
      <c r="M788" s="122" t="s">
        <v>1713</v>
      </c>
      <c r="N788" s="130">
        <v>0.79870357355741317</v>
      </c>
    </row>
    <row r="789" spans="1:14" x14ac:dyDescent="0.2">
      <c r="A789" s="365">
        <v>41734</v>
      </c>
      <c r="B789" s="146" t="s">
        <v>920</v>
      </c>
      <c r="C789" s="147" t="s">
        <v>72</v>
      </c>
      <c r="D789" s="147" t="s">
        <v>916</v>
      </c>
      <c r="E789" s="233">
        <v>3000</v>
      </c>
      <c r="F789" s="125">
        <v>4.5734705171223116</v>
      </c>
      <c r="G789" s="125">
        <v>5.7261175090930747</v>
      </c>
      <c r="H789" s="135">
        <v>523.91520000000003</v>
      </c>
      <c r="I789" s="147" t="s">
        <v>21</v>
      </c>
      <c r="J789" s="127" t="s">
        <v>1710</v>
      </c>
      <c r="K789" s="147" t="s">
        <v>921</v>
      </c>
      <c r="L789" s="136" t="s">
        <v>14</v>
      </c>
      <c r="M789" s="122" t="s">
        <v>1713</v>
      </c>
      <c r="N789" s="130">
        <v>0.79870357355741306</v>
      </c>
    </row>
    <row r="790" spans="1:14" x14ac:dyDescent="0.2">
      <c r="A790" s="365">
        <v>41734</v>
      </c>
      <c r="B790" s="146" t="s">
        <v>922</v>
      </c>
      <c r="C790" s="147" t="s">
        <v>73</v>
      </c>
      <c r="D790" s="147" t="s">
        <v>916</v>
      </c>
      <c r="E790" s="233">
        <v>3000</v>
      </c>
      <c r="F790" s="125">
        <v>4.5734705171223116</v>
      </c>
      <c r="G790" s="125">
        <v>5.7261175090930747</v>
      </c>
      <c r="H790" s="135">
        <v>523.91520000000003</v>
      </c>
      <c r="I790" s="147" t="s">
        <v>21</v>
      </c>
      <c r="J790" s="127" t="s">
        <v>1710</v>
      </c>
      <c r="K790" s="147" t="s">
        <v>921</v>
      </c>
      <c r="L790" s="136" t="s">
        <v>14</v>
      </c>
      <c r="M790" s="122" t="s">
        <v>1713</v>
      </c>
      <c r="N790" s="130">
        <v>0.79870357355741306</v>
      </c>
    </row>
    <row r="791" spans="1:14" x14ac:dyDescent="0.2">
      <c r="A791" s="365">
        <v>41734</v>
      </c>
      <c r="B791" s="146" t="s">
        <v>923</v>
      </c>
      <c r="C791" s="147" t="s">
        <v>18</v>
      </c>
      <c r="D791" s="147" t="s">
        <v>11</v>
      </c>
      <c r="E791" s="233">
        <v>1200</v>
      </c>
      <c r="F791" s="125">
        <v>1.8293882068489247</v>
      </c>
      <c r="G791" s="125">
        <v>2.2904470036372295</v>
      </c>
      <c r="H791" s="135">
        <v>523.91520000000003</v>
      </c>
      <c r="I791" s="147" t="s">
        <v>23</v>
      </c>
      <c r="J791" s="127" t="s">
        <v>1710</v>
      </c>
      <c r="K791" s="147" t="s">
        <v>924</v>
      </c>
      <c r="L791" s="136" t="s">
        <v>14</v>
      </c>
      <c r="M791" s="122" t="s">
        <v>1713</v>
      </c>
      <c r="N791" s="130">
        <v>0.79870357355741317</v>
      </c>
    </row>
    <row r="792" spans="1:14" x14ac:dyDescent="0.2">
      <c r="A792" s="365">
        <v>41734</v>
      </c>
      <c r="B792" s="146" t="s">
        <v>925</v>
      </c>
      <c r="C792" s="147" t="s">
        <v>26</v>
      </c>
      <c r="D792" s="147" t="s">
        <v>9</v>
      </c>
      <c r="E792" s="233">
        <v>110000</v>
      </c>
      <c r="F792" s="125">
        <v>167.69391896115141</v>
      </c>
      <c r="G792" s="125">
        <v>209.9576420000794</v>
      </c>
      <c r="H792" s="135">
        <v>523.91520000000003</v>
      </c>
      <c r="I792" s="147" t="s">
        <v>352</v>
      </c>
      <c r="J792" s="127" t="s">
        <v>1710</v>
      </c>
      <c r="K792" s="147" t="s">
        <v>926</v>
      </c>
      <c r="L792" s="136" t="s">
        <v>14</v>
      </c>
      <c r="M792" s="122" t="s">
        <v>1713</v>
      </c>
      <c r="N792" s="130">
        <v>0.79870357355741306</v>
      </c>
    </row>
    <row r="793" spans="1:14" x14ac:dyDescent="0.2">
      <c r="A793" s="365">
        <v>41734</v>
      </c>
      <c r="B793" s="146" t="s">
        <v>927</v>
      </c>
      <c r="C793" s="147" t="s">
        <v>18</v>
      </c>
      <c r="D793" s="147" t="s">
        <v>9</v>
      </c>
      <c r="E793" s="233">
        <v>2000</v>
      </c>
      <c r="F793" s="125">
        <v>3.0489803447482076</v>
      </c>
      <c r="G793" s="125">
        <v>3.8174116727287162</v>
      </c>
      <c r="H793" s="135">
        <v>523.91520000000003</v>
      </c>
      <c r="I793" s="147" t="s">
        <v>352</v>
      </c>
      <c r="J793" s="127" t="s">
        <v>1710</v>
      </c>
      <c r="K793" s="147" t="s">
        <v>926</v>
      </c>
      <c r="L793" s="136" t="s">
        <v>14</v>
      </c>
      <c r="M793" s="122" t="s">
        <v>1713</v>
      </c>
      <c r="N793" s="130">
        <v>0.79870357355741306</v>
      </c>
    </row>
    <row r="794" spans="1:14" x14ac:dyDescent="0.2">
      <c r="A794" s="365">
        <v>41734</v>
      </c>
      <c r="B794" s="146" t="s">
        <v>859</v>
      </c>
      <c r="C794" s="147" t="s">
        <v>18</v>
      </c>
      <c r="D794" s="147" t="s">
        <v>10</v>
      </c>
      <c r="E794" s="233">
        <v>600</v>
      </c>
      <c r="F794" s="125">
        <v>0.91469410342446233</v>
      </c>
      <c r="G794" s="125">
        <v>1.1452235018186148</v>
      </c>
      <c r="H794" s="135">
        <v>523.91520000000003</v>
      </c>
      <c r="I794" s="147" t="s">
        <v>74</v>
      </c>
      <c r="J794" s="127" t="s">
        <v>1710</v>
      </c>
      <c r="K794" s="147" t="s">
        <v>928</v>
      </c>
      <c r="L794" s="136" t="s">
        <v>14</v>
      </c>
      <c r="M794" s="122" t="s">
        <v>1713</v>
      </c>
      <c r="N794" s="130">
        <v>0.79870357355741317</v>
      </c>
    </row>
    <row r="795" spans="1:14" x14ac:dyDescent="0.2">
      <c r="A795" s="365">
        <v>41734</v>
      </c>
      <c r="B795" s="146" t="s">
        <v>929</v>
      </c>
      <c r="C795" s="147" t="s">
        <v>349</v>
      </c>
      <c r="D795" s="147" t="s">
        <v>9</v>
      </c>
      <c r="E795" s="233">
        <v>3000</v>
      </c>
      <c r="F795" s="125">
        <v>4.5734705171223116</v>
      </c>
      <c r="G795" s="125">
        <v>5.7261175090930747</v>
      </c>
      <c r="H795" s="135">
        <v>523.91520000000003</v>
      </c>
      <c r="I795" s="147" t="s">
        <v>352</v>
      </c>
      <c r="J795" s="127" t="s">
        <v>1710</v>
      </c>
      <c r="K795" s="147" t="s">
        <v>930</v>
      </c>
      <c r="L795" s="136" t="s">
        <v>14</v>
      </c>
      <c r="M795" s="122" t="s">
        <v>1713</v>
      </c>
      <c r="N795" s="130">
        <v>0.79870357355741306</v>
      </c>
    </row>
    <row r="796" spans="1:14" x14ac:dyDescent="0.2">
      <c r="A796" s="365">
        <v>41734</v>
      </c>
      <c r="B796" s="146" t="s">
        <v>931</v>
      </c>
      <c r="C796" s="147" t="s">
        <v>350</v>
      </c>
      <c r="D796" s="147" t="s">
        <v>9</v>
      </c>
      <c r="E796" s="233">
        <v>101000</v>
      </c>
      <c r="F796" s="125">
        <v>153.97350740978447</v>
      </c>
      <c r="G796" s="125">
        <v>192.77928947280017</v>
      </c>
      <c r="H796" s="135">
        <v>523.91520000000003</v>
      </c>
      <c r="I796" s="147" t="s">
        <v>24</v>
      </c>
      <c r="J796" s="127" t="s">
        <v>1710</v>
      </c>
      <c r="K796" s="147" t="s">
        <v>932</v>
      </c>
      <c r="L796" s="136" t="s">
        <v>14</v>
      </c>
      <c r="M796" s="122" t="s">
        <v>1713</v>
      </c>
      <c r="N796" s="130">
        <v>0.79870357355741306</v>
      </c>
    </row>
    <row r="797" spans="1:14" x14ac:dyDescent="0.2">
      <c r="A797" s="365">
        <v>41734</v>
      </c>
      <c r="B797" s="146" t="s">
        <v>933</v>
      </c>
      <c r="C797" s="147" t="s">
        <v>18</v>
      </c>
      <c r="D797" s="147" t="s">
        <v>9</v>
      </c>
      <c r="E797" s="233">
        <v>800</v>
      </c>
      <c r="F797" s="125">
        <v>1.2195921378992831</v>
      </c>
      <c r="G797" s="125">
        <v>1.5269646690914864</v>
      </c>
      <c r="H797" s="135">
        <v>523.91520000000003</v>
      </c>
      <c r="I797" s="147" t="s">
        <v>24</v>
      </c>
      <c r="J797" s="127" t="s">
        <v>1710</v>
      </c>
      <c r="K797" s="147" t="s">
        <v>932</v>
      </c>
      <c r="L797" s="136" t="s">
        <v>14</v>
      </c>
      <c r="M797" s="122" t="s">
        <v>1713</v>
      </c>
      <c r="N797" s="130">
        <v>0.79870357355741317</v>
      </c>
    </row>
    <row r="798" spans="1:14" x14ac:dyDescent="0.2">
      <c r="A798" s="365">
        <v>41734</v>
      </c>
      <c r="B798" s="146" t="s">
        <v>934</v>
      </c>
      <c r="C798" s="147" t="s">
        <v>18</v>
      </c>
      <c r="D798" s="147" t="s">
        <v>9</v>
      </c>
      <c r="E798" s="233">
        <v>75000</v>
      </c>
      <c r="F798" s="125">
        <v>114.33676292805778</v>
      </c>
      <c r="G798" s="125">
        <v>143.15293772732684</v>
      </c>
      <c r="H798" s="135">
        <v>523.91520000000003</v>
      </c>
      <c r="I798" s="147" t="s">
        <v>352</v>
      </c>
      <c r="J798" s="127" t="s">
        <v>1710</v>
      </c>
      <c r="K798" s="147" t="s">
        <v>935</v>
      </c>
      <c r="L798" s="136" t="s">
        <v>14</v>
      </c>
      <c r="M798" s="122" t="s">
        <v>1713</v>
      </c>
      <c r="N798" s="130">
        <v>0.79870357355741317</v>
      </c>
    </row>
    <row r="799" spans="1:14" x14ac:dyDescent="0.2">
      <c r="A799" s="365">
        <v>41734</v>
      </c>
      <c r="B799" s="146" t="s">
        <v>579</v>
      </c>
      <c r="C799" s="147" t="s">
        <v>18</v>
      </c>
      <c r="D799" s="147" t="s">
        <v>8</v>
      </c>
      <c r="E799" s="233">
        <v>3000</v>
      </c>
      <c r="F799" s="125">
        <v>4.5734705171223116</v>
      </c>
      <c r="G799" s="125">
        <v>5.7261175090930747</v>
      </c>
      <c r="H799" s="135">
        <v>523.91520000000003</v>
      </c>
      <c r="I799" s="147" t="s">
        <v>358</v>
      </c>
      <c r="J799" s="127" t="s">
        <v>1710</v>
      </c>
      <c r="K799" s="147" t="s">
        <v>936</v>
      </c>
      <c r="L799" s="136" t="s">
        <v>14</v>
      </c>
      <c r="M799" s="122" t="s">
        <v>1713</v>
      </c>
      <c r="N799" s="130">
        <v>0.79870357355741306</v>
      </c>
    </row>
    <row r="800" spans="1:14" x14ac:dyDescent="0.2">
      <c r="A800" s="365">
        <v>41734</v>
      </c>
      <c r="B800" s="146" t="s">
        <v>937</v>
      </c>
      <c r="C800" s="147" t="s">
        <v>18</v>
      </c>
      <c r="D800" s="147" t="s">
        <v>938</v>
      </c>
      <c r="E800" s="225">
        <v>6000</v>
      </c>
      <c r="F800" s="125">
        <v>9.1469410342446231</v>
      </c>
      <c r="G800" s="125">
        <v>11.452235018186149</v>
      </c>
      <c r="H800" s="135">
        <v>523.91520000000003</v>
      </c>
      <c r="I800" s="147" t="s">
        <v>430</v>
      </c>
      <c r="J800" s="127" t="s">
        <v>1710</v>
      </c>
      <c r="K800" s="147" t="s">
        <v>939</v>
      </c>
      <c r="L800" s="136" t="s">
        <v>14</v>
      </c>
      <c r="M800" s="122" t="s">
        <v>1713</v>
      </c>
      <c r="N800" s="130">
        <v>0.79870357355741306</v>
      </c>
    </row>
    <row r="801" spans="1:14" x14ac:dyDescent="0.2">
      <c r="A801" s="365">
        <v>41734</v>
      </c>
      <c r="B801" s="146" t="s">
        <v>1845</v>
      </c>
      <c r="C801" s="147" t="s">
        <v>28</v>
      </c>
      <c r="D801" s="147" t="s">
        <v>10</v>
      </c>
      <c r="E801" s="225">
        <v>10000</v>
      </c>
      <c r="F801" s="125">
        <v>15.244901723741037</v>
      </c>
      <c r="G801" s="125">
        <v>19.087058363643582</v>
      </c>
      <c r="H801" s="135">
        <v>523.91520000000003</v>
      </c>
      <c r="I801" s="147" t="s">
        <v>430</v>
      </c>
      <c r="J801" s="127" t="s">
        <v>1710</v>
      </c>
      <c r="K801" s="147" t="s">
        <v>939</v>
      </c>
      <c r="L801" s="136" t="s">
        <v>14</v>
      </c>
      <c r="M801" s="122" t="s">
        <v>1713</v>
      </c>
      <c r="N801" s="130">
        <v>0.79870357355741306</v>
      </c>
    </row>
    <row r="802" spans="1:14" x14ac:dyDescent="0.2">
      <c r="A802" s="365">
        <v>41735</v>
      </c>
      <c r="B802" s="146" t="s">
        <v>911</v>
      </c>
      <c r="C802" s="147" t="s">
        <v>72</v>
      </c>
      <c r="D802" s="147" t="s">
        <v>8</v>
      </c>
      <c r="E802" s="233">
        <v>5000</v>
      </c>
      <c r="F802" s="125">
        <v>7.6224508618705187</v>
      </c>
      <c r="G802" s="125">
        <v>9.5435291818217909</v>
      </c>
      <c r="H802" s="135">
        <v>523.91520000000003</v>
      </c>
      <c r="I802" s="147" t="s">
        <v>12</v>
      </c>
      <c r="J802" s="127" t="s">
        <v>1710</v>
      </c>
      <c r="K802" s="147" t="s">
        <v>910</v>
      </c>
      <c r="L802" s="136" t="s">
        <v>14</v>
      </c>
      <c r="M802" s="122" t="s">
        <v>1713</v>
      </c>
      <c r="N802" s="130">
        <v>0.79870357355741306</v>
      </c>
    </row>
    <row r="803" spans="1:14" x14ac:dyDescent="0.2">
      <c r="A803" s="365">
        <v>41735</v>
      </c>
      <c r="B803" s="146" t="s">
        <v>913</v>
      </c>
      <c r="C803" s="147" t="s">
        <v>72</v>
      </c>
      <c r="D803" s="147" t="s">
        <v>8</v>
      </c>
      <c r="E803" s="233">
        <v>3000</v>
      </c>
      <c r="F803" s="125">
        <v>4.5734705171223116</v>
      </c>
      <c r="G803" s="125">
        <v>5.7261175090930747</v>
      </c>
      <c r="H803" s="135">
        <v>523.91520000000003</v>
      </c>
      <c r="I803" s="147" t="s">
        <v>12</v>
      </c>
      <c r="J803" s="127" t="s">
        <v>1710</v>
      </c>
      <c r="K803" s="147" t="s">
        <v>910</v>
      </c>
      <c r="L803" s="136" t="s">
        <v>14</v>
      </c>
      <c r="M803" s="122" t="s">
        <v>1713</v>
      </c>
      <c r="N803" s="130">
        <v>0.79870357355741306</v>
      </c>
    </row>
    <row r="804" spans="1:14" x14ac:dyDescent="0.2">
      <c r="A804" s="365">
        <v>41735</v>
      </c>
      <c r="B804" s="146" t="s">
        <v>912</v>
      </c>
      <c r="C804" s="147" t="s">
        <v>18</v>
      </c>
      <c r="D804" s="147" t="s">
        <v>8</v>
      </c>
      <c r="E804" s="233">
        <v>4200</v>
      </c>
      <c r="F804" s="125">
        <v>6.402858723971236</v>
      </c>
      <c r="G804" s="125">
        <v>8.0165645127303033</v>
      </c>
      <c r="H804" s="135">
        <v>523.91520000000003</v>
      </c>
      <c r="I804" s="147" t="s">
        <v>12</v>
      </c>
      <c r="J804" s="127" t="s">
        <v>1710</v>
      </c>
      <c r="K804" s="147" t="s">
        <v>910</v>
      </c>
      <c r="L804" s="136" t="s">
        <v>14</v>
      </c>
      <c r="M804" s="122" t="s">
        <v>1713</v>
      </c>
      <c r="N804" s="130">
        <v>0.79870357355741317</v>
      </c>
    </row>
    <row r="805" spans="1:14" x14ac:dyDescent="0.2">
      <c r="A805" s="365">
        <v>41735</v>
      </c>
      <c r="B805" s="146" t="s">
        <v>914</v>
      </c>
      <c r="C805" s="147" t="s">
        <v>73</v>
      </c>
      <c r="D805" s="147" t="s">
        <v>8</v>
      </c>
      <c r="E805" s="233">
        <v>3000</v>
      </c>
      <c r="F805" s="125">
        <v>4.5734705171223116</v>
      </c>
      <c r="G805" s="125">
        <v>5.7261175090930747</v>
      </c>
      <c r="H805" s="135">
        <v>523.91520000000003</v>
      </c>
      <c r="I805" s="147" t="s">
        <v>12</v>
      </c>
      <c r="J805" s="127" t="s">
        <v>1710</v>
      </c>
      <c r="K805" s="147" t="s">
        <v>910</v>
      </c>
      <c r="L805" s="136" t="s">
        <v>14</v>
      </c>
      <c r="M805" s="122" t="s">
        <v>1713</v>
      </c>
      <c r="N805" s="130">
        <v>0.79870357355741306</v>
      </c>
    </row>
    <row r="806" spans="1:14" x14ac:dyDescent="0.2">
      <c r="A806" s="365">
        <v>41735</v>
      </c>
      <c r="B806" s="146" t="s">
        <v>918</v>
      </c>
      <c r="C806" s="147" t="s">
        <v>72</v>
      </c>
      <c r="D806" s="147" t="s">
        <v>916</v>
      </c>
      <c r="E806" s="233">
        <v>6000</v>
      </c>
      <c r="F806" s="125">
        <v>9.1469410342446231</v>
      </c>
      <c r="G806" s="125">
        <v>11.452235018186149</v>
      </c>
      <c r="H806" s="135">
        <v>523.91520000000003</v>
      </c>
      <c r="I806" s="147" t="s">
        <v>74</v>
      </c>
      <c r="J806" s="127" t="s">
        <v>1710</v>
      </c>
      <c r="K806" s="147" t="s">
        <v>917</v>
      </c>
      <c r="L806" s="136" t="s">
        <v>14</v>
      </c>
      <c r="M806" s="122" t="s">
        <v>1713</v>
      </c>
      <c r="N806" s="130">
        <v>0.79870357355741306</v>
      </c>
    </row>
    <row r="807" spans="1:14" x14ac:dyDescent="0.2">
      <c r="A807" s="365">
        <v>41735</v>
      </c>
      <c r="B807" s="146" t="s">
        <v>919</v>
      </c>
      <c r="C807" s="147" t="s">
        <v>18</v>
      </c>
      <c r="D807" s="147" t="s">
        <v>916</v>
      </c>
      <c r="E807" s="233">
        <v>1300</v>
      </c>
      <c r="F807" s="125">
        <v>1.9818372240863349</v>
      </c>
      <c r="G807" s="125">
        <v>2.4813175872736655</v>
      </c>
      <c r="H807" s="135">
        <v>523.91520000000003</v>
      </c>
      <c r="I807" s="147" t="s">
        <v>74</v>
      </c>
      <c r="J807" s="127" t="s">
        <v>1710</v>
      </c>
      <c r="K807" s="147" t="s">
        <v>917</v>
      </c>
      <c r="L807" s="136" t="s">
        <v>14</v>
      </c>
      <c r="M807" s="122" t="s">
        <v>1713</v>
      </c>
      <c r="N807" s="130">
        <v>0.79870357355741306</v>
      </c>
    </row>
    <row r="808" spans="1:14" x14ac:dyDescent="0.2">
      <c r="A808" s="365">
        <v>41735</v>
      </c>
      <c r="B808" s="146" t="s">
        <v>920</v>
      </c>
      <c r="C808" s="147" t="s">
        <v>72</v>
      </c>
      <c r="D808" s="147" t="s">
        <v>916</v>
      </c>
      <c r="E808" s="233">
        <v>3000</v>
      </c>
      <c r="F808" s="125">
        <v>4.5734705171223116</v>
      </c>
      <c r="G808" s="125">
        <v>5.7261175090930747</v>
      </c>
      <c r="H808" s="135">
        <v>523.91520000000003</v>
      </c>
      <c r="I808" s="147" t="s">
        <v>74</v>
      </c>
      <c r="J808" s="127" t="s">
        <v>1710</v>
      </c>
      <c r="K808" s="147" t="s">
        <v>917</v>
      </c>
      <c r="L808" s="136" t="s">
        <v>14</v>
      </c>
      <c r="M808" s="122" t="s">
        <v>1713</v>
      </c>
      <c r="N808" s="130">
        <v>0.79870357355741306</v>
      </c>
    </row>
    <row r="809" spans="1:14" x14ac:dyDescent="0.2">
      <c r="A809" s="365">
        <v>41735</v>
      </c>
      <c r="B809" s="146" t="s">
        <v>918</v>
      </c>
      <c r="C809" s="147" t="s">
        <v>72</v>
      </c>
      <c r="D809" s="147" t="s">
        <v>916</v>
      </c>
      <c r="E809" s="233">
        <v>5000</v>
      </c>
      <c r="F809" s="125">
        <v>7.6224508618705187</v>
      </c>
      <c r="G809" s="125">
        <v>9.5435291818217909</v>
      </c>
      <c r="H809" s="135">
        <v>523.91520000000003</v>
      </c>
      <c r="I809" s="147" t="s">
        <v>21</v>
      </c>
      <c r="J809" s="127" t="s">
        <v>1710</v>
      </c>
      <c r="K809" s="147" t="s">
        <v>921</v>
      </c>
      <c r="L809" s="136" t="s">
        <v>14</v>
      </c>
      <c r="M809" s="122" t="s">
        <v>1713</v>
      </c>
      <c r="N809" s="130">
        <v>0.79870357355741306</v>
      </c>
    </row>
    <row r="810" spans="1:14" x14ac:dyDescent="0.2">
      <c r="A810" s="365">
        <v>41735</v>
      </c>
      <c r="B810" s="146" t="s">
        <v>919</v>
      </c>
      <c r="C810" s="147" t="s">
        <v>18</v>
      </c>
      <c r="D810" s="147" t="s">
        <v>916</v>
      </c>
      <c r="E810" s="233">
        <v>2000</v>
      </c>
      <c r="F810" s="125">
        <v>3.0489803447482076</v>
      </c>
      <c r="G810" s="125">
        <v>3.8174116727287162</v>
      </c>
      <c r="H810" s="135">
        <v>523.91520000000003</v>
      </c>
      <c r="I810" s="147" t="s">
        <v>21</v>
      </c>
      <c r="J810" s="127" t="s">
        <v>1710</v>
      </c>
      <c r="K810" s="147" t="s">
        <v>921</v>
      </c>
      <c r="L810" s="136" t="s">
        <v>14</v>
      </c>
      <c r="M810" s="122" t="s">
        <v>1713</v>
      </c>
      <c r="N810" s="130">
        <v>0.79870357355741306</v>
      </c>
    </row>
    <row r="811" spans="1:14" x14ac:dyDescent="0.2">
      <c r="A811" s="365">
        <v>41735</v>
      </c>
      <c r="B811" s="146" t="s">
        <v>920</v>
      </c>
      <c r="C811" s="147" t="s">
        <v>72</v>
      </c>
      <c r="D811" s="147" t="s">
        <v>916</v>
      </c>
      <c r="E811" s="233">
        <v>3000</v>
      </c>
      <c r="F811" s="125">
        <v>4.5734705171223116</v>
      </c>
      <c r="G811" s="125">
        <v>5.7261175090930747</v>
      </c>
      <c r="H811" s="135">
        <v>523.91520000000003</v>
      </c>
      <c r="I811" s="147" t="s">
        <v>21</v>
      </c>
      <c r="J811" s="127" t="s">
        <v>1710</v>
      </c>
      <c r="K811" s="147" t="s">
        <v>921</v>
      </c>
      <c r="L811" s="136" t="s">
        <v>14</v>
      </c>
      <c r="M811" s="122" t="s">
        <v>1713</v>
      </c>
      <c r="N811" s="130">
        <v>0.79870357355741306</v>
      </c>
    </row>
    <row r="812" spans="1:14" x14ac:dyDescent="0.2">
      <c r="A812" s="365">
        <v>41735</v>
      </c>
      <c r="B812" s="146" t="s">
        <v>922</v>
      </c>
      <c r="C812" s="147" t="s">
        <v>73</v>
      </c>
      <c r="D812" s="147" t="s">
        <v>916</v>
      </c>
      <c r="E812" s="233">
        <v>3000</v>
      </c>
      <c r="F812" s="125">
        <v>4.5734705171223116</v>
      </c>
      <c r="G812" s="125">
        <v>5.7261175090930747</v>
      </c>
      <c r="H812" s="135">
        <v>523.91520000000003</v>
      </c>
      <c r="I812" s="147" t="s">
        <v>21</v>
      </c>
      <c r="J812" s="127" t="s">
        <v>1710</v>
      </c>
      <c r="K812" s="147" t="s">
        <v>921</v>
      </c>
      <c r="L812" s="136" t="s">
        <v>14</v>
      </c>
      <c r="M812" s="122" t="s">
        <v>1713</v>
      </c>
      <c r="N812" s="130">
        <v>0.79870357355741306</v>
      </c>
    </row>
    <row r="813" spans="1:14" x14ac:dyDescent="0.2">
      <c r="A813" s="365">
        <v>41735</v>
      </c>
      <c r="B813" s="146" t="s">
        <v>940</v>
      </c>
      <c r="C813" s="147" t="s">
        <v>72</v>
      </c>
      <c r="D813" s="147" t="s">
        <v>11</v>
      </c>
      <c r="E813" s="233">
        <v>5000</v>
      </c>
      <c r="F813" s="125">
        <v>7.6224508618705187</v>
      </c>
      <c r="G813" s="125">
        <v>9.5435291818217909</v>
      </c>
      <c r="H813" s="135">
        <v>523.91520000000003</v>
      </c>
      <c r="I813" s="147" t="s">
        <v>23</v>
      </c>
      <c r="J813" s="127" t="s">
        <v>1710</v>
      </c>
      <c r="K813" s="147" t="s">
        <v>941</v>
      </c>
      <c r="L813" s="136" t="s">
        <v>14</v>
      </c>
      <c r="M813" s="122" t="s">
        <v>1713</v>
      </c>
      <c r="N813" s="130">
        <v>0.79870357355741306</v>
      </c>
    </row>
    <row r="814" spans="1:14" x14ac:dyDescent="0.2">
      <c r="A814" s="365">
        <v>41735</v>
      </c>
      <c r="B814" s="146" t="s">
        <v>942</v>
      </c>
      <c r="C814" s="147" t="s">
        <v>18</v>
      </c>
      <c r="D814" s="147" t="s">
        <v>11</v>
      </c>
      <c r="E814" s="233">
        <v>800</v>
      </c>
      <c r="F814" s="125">
        <v>1.2195921378992831</v>
      </c>
      <c r="G814" s="125">
        <v>1.5269646690914864</v>
      </c>
      <c r="H814" s="135">
        <v>523.91520000000003</v>
      </c>
      <c r="I814" s="147" t="s">
        <v>23</v>
      </c>
      <c r="J814" s="127" t="s">
        <v>1710</v>
      </c>
      <c r="K814" s="147" t="s">
        <v>941</v>
      </c>
      <c r="L814" s="136" t="s">
        <v>14</v>
      </c>
      <c r="M814" s="122" t="s">
        <v>1713</v>
      </c>
      <c r="N814" s="130">
        <v>0.79870357355741317</v>
      </c>
    </row>
    <row r="815" spans="1:14" x14ac:dyDescent="0.2">
      <c r="A815" s="365">
        <v>41735</v>
      </c>
      <c r="B815" s="146" t="s">
        <v>943</v>
      </c>
      <c r="C815" s="147" t="s">
        <v>72</v>
      </c>
      <c r="D815" s="147" t="s">
        <v>11</v>
      </c>
      <c r="E815" s="233">
        <v>3000</v>
      </c>
      <c r="F815" s="125">
        <v>4.5734705171223116</v>
      </c>
      <c r="G815" s="125">
        <v>5.7261175090930747</v>
      </c>
      <c r="H815" s="135">
        <v>523.91520000000003</v>
      </c>
      <c r="I815" s="147" t="s">
        <v>23</v>
      </c>
      <c r="J815" s="127" t="s">
        <v>1710</v>
      </c>
      <c r="K815" s="147" t="s">
        <v>941</v>
      </c>
      <c r="L815" s="136" t="s">
        <v>14</v>
      </c>
      <c r="M815" s="122" t="s">
        <v>1713</v>
      </c>
      <c r="N815" s="130">
        <v>0.79870357355741306</v>
      </c>
    </row>
    <row r="816" spans="1:14" x14ac:dyDescent="0.2">
      <c r="A816" s="365">
        <v>41735</v>
      </c>
      <c r="B816" s="146" t="s">
        <v>944</v>
      </c>
      <c r="C816" s="147" t="s">
        <v>25</v>
      </c>
      <c r="D816" s="147" t="s">
        <v>347</v>
      </c>
      <c r="E816" s="233">
        <v>6890</v>
      </c>
      <c r="F816" s="125">
        <v>10.503737287657575</v>
      </c>
      <c r="G816" s="125">
        <v>13.150983212550427</v>
      </c>
      <c r="H816" s="135">
        <v>523.91520000000003</v>
      </c>
      <c r="I816" s="147" t="s">
        <v>23</v>
      </c>
      <c r="J816" s="127" t="s">
        <v>1710</v>
      </c>
      <c r="K816" s="147" t="s">
        <v>941</v>
      </c>
      <c r="L816" s="136" t="s">
        <v>14</v>
      </c>
      <c r="M816" s="122" t="s">
        <v>1713</v>
      </c>
      <c r="N816" s="130">
        <v>0.79870357355741317</v>
      </c>
    </row>
    <row r="817" spans="1:14" x14ac:dyDescent="0.2">
      <c r="A817" s="365">
        <v>41735</v>
      </c>
      <c r="B817" s="146" t="s">
        <v>945</v>
      </c>
      <c r="C817" s="147" t="s">
        <v>18</v>
      </c>
      <c r="D817" s="147" t="s">
        <v>8</v>
      </c>
      <c r="E817" s="233">
        <v>1500</v>
      </c>
      <c r="F817" s="125">
        <v>2.2867352585611558</v>
      </c>
      <c r="G817" s="125">
        <v>2.8630587545465374</v>
      </c>
      <c r="H817" s="135">
        <v>523.91520000000003</v>
      </c>
      <c r="I817" s="147" t="s">
        <v>352</v>
      </c>
      <c r="J817" s="127" t="s">
        <v>1710</v>
      </c>
      <c r="K817" s="147" t="s">
        <v>946</v>
      </c>
      <c r="L817" s="136" t="s">
        <v>14</v>
      </c>
      <c r="M817" s="122" t="s">
        <v>1713</v>
      </c>
      <c r="N817" s="130">
        <v>0.79870357355741306</v>
      </c>
    </row>
    <row r="818" spans="1:14" x14ac:dyDescent="0.2">
      <c r="A818" s="365">
        <v>41735</v>
      </c>
      <c r="B818" s="146" t="s">
        <v>918</v>
      </c>
      <c r="C818" s="147" t="s">
        <v>72</v>
      </c>
      <c r="D818" s="147" t="s">
        <v>8</v>
      </c>
      <c r="E818" s="233">
        <v>5000</v>
      </c>
      <c r="F818" s="125">
        <v>7.6224508618705187</v>
      </c>
      <c r="G818" s="125">
        <v>9.5435291818217909</v>
      </c>
      <c r="H818" s="135">
        <v>523.91520000000003</v>
      </c>
      <c r="I818" s="147" t="s">
        <v>352</v>
      </c>
      <c r="J818" s="127" t="s">
        <v>1710</v>
      </c>
      <c r="K818" s="147" t="s">
        <v>946</v>
      </c>
      <c r="L818" s="136" t="s">
        <v>14</v>
      </c>
      <c r="M818" s="122" t="s">
        <v>1713</v>
      </c>
      <c r="N818" s="130">
        <v>0.79870357355741306</v>
      </c>
    </row>
    <row r="819" spans="1:14" x14ac:dyDescent="0.2">
      <c r="A819" s="365">
        <v>41735</v>
      </c>
      <c r="B819" s="146" t="s">
        <v>947</v>
      </c>
      <c r="C819" s="147" t="s">
        <v>18</v>
      </c>
      <c r="D819" s="147" t="s">
        <v>8</v>
      </c>
      <c r="E819" s="233">
        <v>300</v>
      </c>
      <c r="F819" s="125">
        <v>0.45734705171223117</v>
      </c>
      <c r="G819" s="125">
        <v>0.57261175090930738</v>
      </c>
      <c r="H819" s="135">
        <v>523.91520000000003</v>
      </c>
      <c r="I819" s="147" t="s">
        <v>352</v>
      </c>
      <c r="J819" s="127" t="s">
        <v>1710</v>
      </c>
      <c r="K819" s="147" t="s">
        <v>946</v>
      </c>
      <c r="L819" s="136" t="s">
        <v>14</v>
      </c>
      <c r="M819" s="122" t="s">
        <v>1713</v>
      </c>
      <c r="N819" s="130">
        <v>0.79870357355741317</v>
      </c>
    </row>
    <row r="820" spans="1:14" x14ac:dyDescent="0.2">
      <c r="A820" s="365">
        <v>41735</v>
      </c>
      <c r="B820" s="146" t="s">
        <v>948</v>
      </c>
      <c r="C820" s="147" t="s">
        <v>72</v>
      </c>
      <c r="D820" s="147" t="s">
        <v>8</v>
      </c>
      <c r="E820" s="233">
        <v>3000</v>
      </c>
      <c r="F820" s="125">
        <v>4.5734705171223116</v>
      </c>
      <c r="G820" s="125">
        <v>5.7261175090930747</v>
      </c>
      <c r="H820" s="135">
        <v>523.91520000000003</v>
      </c>
      <c r="I820" s="147" t="s">
        <v>352</v>
      </c>
      <c r="J820" s="127" t="s">
        <v>1710</v>
      </c>
      <c r="K820" s="147" t="s">
        <v>946</v>
      </c>
      <c r="L820" s="136" t="s">
        <v>14</v>
      </c>
      <c r="M820" s="122" t="s">
        <v>1713</v>
      </c>
      <c r="N820" s="130">
        <v>0.79870357355741306</v>
      </c>
    </row>
    <row r="821" spans="1:14" x14ac:dyDescent="0.2">
      <c r="A821" s="365">
        <v>41735</v>
      </c>
      <c r="B821" s="146" t="s">
        <v>915</v>
      </c>
      <c r="C821" s="147" t="s">
        <v>18</v>
      </c>
      <c r="D821" s="147" t="s">
        <v>15</v>
      </c>
      <c r="E821" s="233">
        <v>5000</v>
      </c>
      <c r="F821" s="125">
        <v>7.6224508618705187</v>
      </c>
      <c r="G821" s="125">
        <v>9.5435291818217909</v>
      </c>
      <c r="H821" s="135">
        <v>523.91520000000003</v>
      </c>
      <c r="I821" s="147" t="s">
        <v>24</v>
      </c>
      <c r="J821" s="127" t="s">
        <v>1710</v>
      </c>
      <c r="K821" s="147" t="s">
        <v>949</v>
      </c>
      <c r="L821" s="136" t="s">
        <v>14</v>
      </c>
      <c r="M821" s="122" t="s">
        <v>1713</v>
      </c>
      <c r="N821" s="130">
        <v>0.79870357355741306</v>
      </c>
    </row>
    <row r="822" spans="1:14" x14ac:dyDescent="0.2">
      <c r="A822" s="365">
        <v>41735</v>
      </c>
      <c r="B822" s="146" t="s">
        <v>947</v>
      </c>
      <c r="C822" s="147" t="s">
        <v>18</v>
      </c>
      <c r="D822" s="147" t="s">
        <v>15</v>
      </c>
      <c r="E822" s="233">
        <v>500</v>
      </c>
      <c r="F822" s="125">
        <v>0.76224508618705189</v>
      </c>
      <c r="G822" s="125">
        <v>0.95435291818217904</v>
      </c>
      <c r="H822" s="135">
        <v>523.91520000000003</v>
      </c>
      <c r="I822" s="147" t="s">
        <v>24</v>
      </c>
      <c r="J822" s="127" t="s">
        <v>1710</v>
      </c>
      <c r="K822" s="147" t="s">
        <v>949</v>
      </c>
      <c r="L822" s="136" t="s">
        <v>14</v>
      </c>
      <c r="M822" s="122" t="s">
        <v>1713</v>
      </c>
      <c r="N822" s="130">
        <v>0.79870357355741306</v>
      </c>
    </row>
    <row r="823" spans="1:14" x14ac:dyDescent="0.2">
      <c r="A823" s="365">
        <v>41735</v>
      </c>
      <c r="B823" s="146" t="s">
        <v>943</v>
      </c>
      <c r="C823" s="147" t="s">
        <v>72</v>
      </c>
      <c r="D823" s="147" t="s">
        <v>15</v>
      </c>
      <c r="E823" s="233">
        <v>3000</v>
      </c>
      <c r="F823" s="125">
        <v>4.5734705171223116</v>
      </c>
      <c r="G823" s="125">
        <v>5.7261175090930747</v>
      </c>
      <c r="H823" s="135">
        <v>523.91520000000003</v>
      </c>
      <c r="I823" s="147" t="s">
        <v>24</v>
      </c>
      <c r="J823" s="127" t="s">
        <v>1710</v>
      </c>
      <c r="K823" s="147" t="s">
        <v>949</v>
      </c>
      <c r="L823" s="136" t="s">
        <v>14</v>
      </c>
      <c r="M823" s="122" t="s">
        <v>1713</v>
      </c>
      <c r="N823" s="130">
        <v>0.79870357355741306</v>
      </c>
    </row>
    <row r="824" spans="1:14" x14ac:dyDescent="0.2">
      <c r="A824" s="365">
        <v>41735</v>
      </c>
      <c r="B824" s="146" t="s">
        <v>950</v>
      </c>
      <c r="C824" s="147" t="s">
        <v>18</v>
      </c>
      <c r="D824" s="147" t="s">
        <v>938</v>
      </c>
      <c r="E824" s="225">
        <v>28500</v>
      </c>
      <c r="F824" s="125">
        <v>43.447969912661961</v>
      </c>
      <c r="G824" s="125">
        <v>54.398116336384206</v>
      </c>
      <c r="H824" s="135">
        <v>523.91520000000003</v>
      </c>
      <c r="I824" s="147" t="s">
        <v>430</v>
      </c>
      <c r="J824" s="127" t="s">
        <v>1710</v>
      </c>
      <c r="K824" s="147" t="s">
        <v>939</v>
      </c>
      <c r="L824" s="136" t="s">
        <v>14</v>
      </c>
      <c r="M824" s="122" t="s">
        <v>1713</v>
      </c>
      <c r="N824" s="130">
        <v>0.79870357355741317</v>
      </c>
    </row>
    <row r="825" spans="1:14" x14ac:dyDescent="0.2">
      <c r="A825" s="365">
        <v>41735</v>
      </c>
      <c r="B825" s="146" t="s">
        <v>951</v>
      </c>
      <c r="C825" s="147" t="s">
        <v>72</v>
      </c>
      <c r="D825" s="147" t="s">
        <v>10</v>
      </c>
      <c r="E825" s="225">
        <v>5000</v>
      </c>
      <c r="F825" s="125">
        <v>7.6224508618705187</v>
      </c>
      <c r="G825" s="125">
        <v>9.5435291818217909</v>
      </c>
      <c r="H825" s="135">
        <v>523.91520000000003</v>
      </c>
      <c r="I825" s="147" t="s">
        <v>430</v>
      </c>
      <c r="J825" s="127" t="s">
        <v>1710</v>
      </c>
      <c r="K825" s="147" t="s">
        <v>939</v>
      </c>
      <c r="L825" s="136" t="s">
        <v>14</v>
      </c>
      <c r="M825" s="122" t="s">
        <v>1713</v>
      </c>
      <c r="N825" s="130">
        <v>0.79870357355741306</v>
      </c>
    </row>
    <row r="826" spans="1:14" x14ac:dyDescent="0.2">
      <c r="A826" s="365">
        <v>41735</v>
      </c>
      <c r="B826" s="146" t="s">
        <v>952</v>
      </c>
      <c r="C826" s="147" t="s">
        <v>18</v>
      </c>
      <c r="D826" s="147" t="s">
        <v>938</v>
      </c>
      <c r="E826" s="225">
        <v>800</v>
      </c>
      <c r="F826" s="125">
        <v>1.2195921378992831</v>
      </c>
      <c r="G826" s="125">
        <v>1.5269646690914864</v>
      </c>
      <c r="H826" s="135">
        <v>523.91520000000003</v>
      </c>
      <c r="I826" s="147" t="s">
        <v>430</v>
      </c>
      <c r="J826" s="127" t="s">
        <v>1710</v>
      </c>
      <c r="K826" s="147" t="s">
        <v>939</v>
      </c>
      <c r="L826" s="136" t="s">
        <v>14</v>
      </c>
      <c r="M826" s="122" t="s">
        <v>1713</v>
      </c>
      <c r="N826" s="130">
        <v>0.79870357355741317</v>
      </c>
    </row>
    <row r="827" spans="1:14" x14ac:dyDescent="0.2">
      <c r="A827" s="365">
        <v>41735</v>
      </c>
      <c r="B827" s="146" t="s">
        <v>953</v>
      </c>
      <c r="C827" s="147" t="s">
        <v>72</v>
      </c>
      <c r="D827" s="147" t="s">
        <v>10</v>
      </c>
      <c r="E827" s="225">
        <v>3000</v>
      </c>
      <c r="F827" s="125">
        <v>4.5734705171223116</v>
      </c>
      <c r="G827" s="125">
        <v>5.7261175090930747</v>
      </c>
      <c r="H827" s="135">
        <v>523.91520000000003</v>
      </c>
      <c r="I827" s="147" t="s">
        <v>430</v>
      </c>
      <c r="J827" s="127" t="s">
        <v>1710</v>
      </c>
      <c r="K827" s="147" t="s">
        <v>939</v>
      </c>
      <c r="L827" s="136" t="s">
        <v>14</v>
      </c>
      <c r="M827" s="122" t="s">
        <v>1713</v>
      </c>
      <c r="N827" s="130">
        <v>0.79870357355741306</v>
      </c>
    </row>
    <row r="828" spans="1:14" x14ac:dyDescent="0.2">
      <c r="A828" s="365">
        <v>41736</v>
      </c>
      <c r="B828" s="146" t="s">
        <v>954</v>
      </c>
      <c r="C828" s="147" t="s">
        <v>18</v>
      </c>
      <c r="D828" s="147" t="s">
        <v>8</v>
      </c>
      <c r="E828" s="233">
        <v>5000</v>
      </c>
      <c r="F828" s="125">
        <v>7.6224508618705187</v>
      </c>
      <c r="G828" s="125">
        <v>9.5435291818217909</v>
      </c>
      <c r="H828" s="135">
        <v>523.91520000000003</v>
      </c>
      <c r="I828" s="147" t="s">
        <v>12</v>
      </c>
      <c r="J828" s="127" t="s">
        <v>1710</v>
      </c>
      <c r="K828" s="147" t="s">
        <v>910</v>
      </c>
      <c r="L828" s="136" t="s">
        <v>14</v>
      </c>
      <c r="M828" s="122" t="s">
        <v>1713</v>
      </c>
      <c r="N828" s="130">
        <v>0.79870357355741306</v>
      </c>
    </row>
    <row r="829" spans="1:14" x14ac:dyDescent="0.2">
      <c r="A829" s="365">
        <v>41736</v>
      </c>
      <c r="B829" s="146" t="s">
        <v>912</v>
      </c>
      <c r="C829" s="147" t="s">
        <v>18</v>
      </c>
      <c r="D829" s="147" t="s">
        <v>8</v>
      </c>
      <c r="E829" s="233">
        <v>700</v>
      </c>
      <c r="F829" s="125">
        <v>1.0671431206618727</v>
      </c>
      <c r="G829" s="125">
        <v>1.3360940854550507</v>
      </c>
      <c r="H829" s="135">
        <v>523.91520000000003</v>
      </c>
      <c r="I829" s="147" t="s">
        <v>12</v>
      </c>
      <c r="J829" s="127" t="s">
        <v>1710</v>
      </c>
      <c r="K829" s="147" t="s">
        <v>910</v>
      </c>
      <c r="L829" s="136" t="s">
        <v>14</v>
      </c>
      <c r="M829" s="122" t="s">
        <v>1713</v>
      </c>
      <c r="N829" s="130">
        <v>0.79870357355741306</v>
      </c>
    </row>
    <row r="830" spans="1:14" x14ac:dyDescent="0.2">
      <c r="A830" s="365">
        <v>41736</v>
      </c>
      <c r="B830" s="146" t="s">
        <v>913</v>
      </c>
      <c r="C830" s="147" t="s">
        <v>72</v>
      </c>
      <c r="D830" s="147" t="s">
        <v>8</v>
      </c>
      <c r="E830" s="233">
        <v>3000</v>
      </c>
      <c r="F830" s="125">
        <v>4.5734705171223116</v>
      </c>
      <c r="G830" s="125">
        <v>5.7261175090930747</v>
      </c>
      <c r="H830" s="135">
        <v>523.91520000000003</v>
      </c>
      <c r="I830" s="147" t="s">
        <v>12</v>
      </c>
      <c r="J830" s="127" t="s">
        <v>1710</v>
      </c>
      <c r="K830" s="147" t="s">
        <v>910</v>
      </c>
      <c r="L830" s="136" t="s">
        <v>14</v>
      </c>
      <c r="M830" s="122" t="s">
        <v>1713</v>
      </c>
      <c r="N830" s="130">
        <v>0.79870357355741306</v>
      </c>
    </row>
    <row r="831" spans="1:14" x14ac:dyDescent="0.2">
      <c r="A831" s="365">
        <v>41736</v>
      </c>
      <c r="B831" s="146" t="s">
        <v>955</v>
      </c>
      <c r="C831" s="147" t="s">
        <v>18</v>
      </c>
      <c r="D831" s="147" t="s">
        <v>8</v>
      </c>
      <c r="E831" s="233">
        <v>1500</v>
      </c>
      <c r="F831" s="125">
        <v>2.2867352585611558</v>
      </c>
      <c r="G831" s="125">
        <v>2.8630587545465374</v>
      </c>
      <c r="H831" s="135">
        <v>523.91520000000003</v>
      </c>
      <c r="I831" s="147" t="s">
        <v>12</v>
      </c>
      <c r="J831" s="127" t="s">
        <v>1710</v>
      </c>
      <c r="K831" s="147" t="s">
        <v>956</v>
      </c>
      <c r="L831" s="136" t="s">
        <v>14</v>
      </c>
      <c r="M831" s="122" t="s">
        <v>1713</v>
      </c>
      <c r="N831" s="130">
        <v>0.79870357355741306</v>
      </c>
    </row>
    <row r="832" spans="1:14" x14ac:dyDescent="0.2">
      <c r="A832" s="365">
        <v>41736</v>
      </c>
      <c r="B832" s="146" t="s">
        <v>957</v>
      </c>
      <c r="C832" s="147" t="s">
        <v>18</v>
      </c>
      <c r="D832" s="147" t="s">
        <v>8</v>
      </c>
      <c r="E832" s="233">
        <v>6000</v>
      </c>
      <c r="F832" s="125">
        <v>9.1469410342446231</v>
      </c>
      <c r="G832" s="125">
        <v>11.452235018186149</v>
      </c>
      <c r="H832" s="135">
        <v>523.91520000000003</v>
      </c>
      <c r="I832" s="147" t="s">
        <v>12</v>
      </c>
      <c r="J832" s="127" t="s">
        <v>1710</v>
      </c>
      <c r="K832" s="147" t="s">
        <v>956</v>
      </c>
      <c r="L832" s="136" t="s">
        <v>14</v>
      </c>
      <c r="M832" s="122" t="s">
        <v>1713</v>
      </c>
      <c r="N832" s="130">
        <v>0.79870357355741306</v>
      </c>
    </row>
    <row r="833" spans="1:14" x14ac:dyDescent="0.2">
      <c r="A833" s="365">
        <v>41736</v>
      </c>
      <c r="B833" s="146" t="s">
        <v>958</v>
      </c>
      <c r="C833" s="147" t="s">
        <v>18</v>
      </c>
      <c r="D833" s="147" t="s">
        <v>8</v>
      </c>
      <c r="E833" s="233">
        <v>1200</v>
      </c>
      <c r="F833" s="125">
        <v>1.8293882068489247</v>
      </c>
      <c r="G833" s="125">
        <v>2.2904470036372295</v>
      </c>
      <c r="H833" s="135">
        <v>523.91520000000003</v>
      </c>
      <c r="I833" s="147" t="s">
        <v>12</v>
      </c>
      <c r="J833" s="127" t="s">
        <v>1710</v>
      </c>
      <c r="K833" s="147" t="s">
        <v>956</v>
      </c>
      <c r="L833" s="136" t="s">
        <v>14</v>
      </c>
      <c r="M833" s="122" t="s">
        <v>1713</v>
      </c>
      <c r="N833" s="130">
        <v>0.79870357355741317</v>
      </c>
    </row>
    <row r="834" spans="1:14" x14ac:dyDescent="0.2">
      <c r="A834" s="365">
        <v>41736</v>
      </c>
      <c r="B834" s="146" t="s">
        <v>959</v>
      </c>
      <c r="C834" s="147" t="s">
        <v>72</v>
      </c>
      <c r="D834" s="147" t="s">
        <v>8</v>
      </c>
      <c r="E834" s="233">
        <v>3000</v>
      </c>
      <c r="F834" s="125">
        <v>4.5734705171223116</v>
      </c>
      <c r="G834" s="125">
        <v>5.7261175090930747</v>
      </c>
      <c r="H834" s="135">
        <v>523.91520000000003</v>
      </c>
      <c r="I834" s="147" t="s">
        <v>12</v>
      </c>
      <c r="J834" s="127" t="s">
        <v>1710</v>
      </c>
      <c r="K834" s="147" t="s">
        <v>956</v>
      </c>
      <c r="L834" s="136" t="s">
        <v>14</v>
      </c>
      <c r="M834" s="122" t="s">
        <v>1713</v>
      </c>
      <c r="N834" s="130">
        <v>0.79870357355741306</v>
      </c>
    </row>
    <row r="835" spans="1:14" x14ac:dyDescent="0.2">
      <c r="A835" s="365">
        <v>41736</v>
      </c>
      <c r="B835" s="146" t="s">
        <v>918</v>
      </c>
      <c r="C835" s="147" t="s">
        <v>72</v>
      </c>
      <c r="D835" s="147" t="s">
        <v>916</v>
      </c>
      <c r="E835" s="233">
        <v>6000</v>
      </c>
      <c r="F835" s="125">
        <v>9.1469410342446231</v>
      </c>
      <c r="G835" s="125">
        <v>11.452235018186149</v>
      </c>
      <c r="H835" s="135">
        <v>523.91520000000003</v>
      </c>
      <c r="I835" s="147" t="s">
        <v>74</v>
      </c>
      <c r="J835" s="127" t="s">
        <v>1710</v>
      </c>
      <c r="K835" s="147" t="s">
        <v>917</v>
      </c>
      <c r="L835" s="136" t="s">
        <v>14</v>
      </c>
      <c r="M835" s="122" t="s">
        <v>1713</v>
      </c>
      <c r="N835" s="130">
        <v>0.79870357355741306</v>
      </c>
    </row>
    <row r="836" spans="1:14" x14ac:dyDescent="0.2">
      <c r="A836" s="365">
        <v>41736</v>
      </c>
      <c r="B836" s="146" t="s">
        <v>919</v>
      </c>
      <c r="C836" s="147" t="s">
        <v>18</v>
      </c>
      <c r="D836" s="147" t="s">
        <v>916</v>
      </c>
      <c r="E836" s="233">
        <v>2000</v>
      </c>
      <c r="F836" s="125">
        <v>3.0489803447482076</v>
      </c>
      <c r="G836" s="125">
        <v>3.8174116727287162</v>
      </c>
      <c r="H836" s="135">
        <v>523.91520000000003</v>
      </c>
      <c r="I836" s="147" t="s">
        <v>74</v>
      </c>
      <c r="J836" s="127" t="s">
        <v>1710</v>
      </c>
      <c r="K836" s="147" t="s">
        <v>917</v>
      </c>
      <c r="L836" s="136" t="s">
        <v>14</v>
      </c>
      <c r="M836" s="122" t="s">
        <v>1713</v>
      </c>
      <c r="N836" s="130">
        <v>0.79870357355741306</v>
      </c>
    </row>
    <row r="837" spans="1:14" x14ac:dyDescent="0.2">
      <c r="A837" s="365">
        <v>41736</v>
      </c>
      <c r="B837" s="146" t="s">
        <v>920</v>
      </c>
      <c r="C837" s="147" t="s">
        <v>72</v>
      </c>
      <c r="D837" s="147" t="s">
        <v>916</v>
      </c>
      <c r="E837" s="233">
        <v>3000</v>
      </c>
      <c r="F837" s="125">
        <v>4.5734705171223116</v>
      </c>
      <c r="G837" s="125">
        <v>5.7261175090930747</v>
      </c>
      <c r="H837" s="135">
        <v>523.91520000000003</v>
      </c>
      <c r="I837" s="147" t="s">
        <v>74</v>
      </c>
      <c r="J837" s="127" t="s">
        <v>1710</v>
      </c>
      <c r="K837" s="147" t="s">
        <v>917</v>
      </c>
      <c r="L837" s="136" t="s">
        <v>14</v>
      </c>
      <c r="M837" s="122" t="s">
        <v>1713</v>
      </c>
      <c r="N837" s="130">
        <v>0.79870357355741306</v>
      </c>
    </row>
    <row r="838" spans="1:14" x14ac:dyDescent="0.2">
      <c r="A838" s="365">
        <v>41736</v>
      </c>
      <c r="B838" s="146" t="s">
        <v>960</v>
      </c>
      <c r="C838" s="147" t="s">
        <v>72</v>
      </c>
      <c r="D838" s="147" t="s">
        <v>916</v>
      </c>
      <c r="E838" s="233">
        <v>14000</v>
      </c>
      <c r="F838" s="125">
        <v>21.342862413237452</v>
      </c>
      <c r="G838" s="125">
        <v>26.721881709101012</v>
      </c>
      <c r="H838" s="135">
        <v>523.91520000000003</v>
      </c>
      <c r="I838" s="147" t="s">
        <v>21</v>
      </c>
      <c r="J838" s="127" t="s">
        <v>1710</v>
      </c>
      <c r="K838" s="147" t="s">
        <v>961</v>
      </c>
      <c r="L838" s="136" t="s">
        <v>14</v>
      </c>
      <c r="M838" s="122" t="s">
        <v>1713</v>
      </c>
      <c r="N838" s="130">
        <v>0.79870357355741306</v>
      </c>
    </row>
    <row r="839" spans="1:14" x14ac:dyDescent="0.2">
      <c r="A839" s="365">
        <v>41736</v>
      </c>
      <c r="B839" s="146" t="s">
        <v>962</v>
      </c>
      <c r="C839" s="147" t="s">
        <v>18</v>
      </c>
      <c r="D839" s="147" t="s">
        <v>916</v>
      </c>
      <c r="E839" s="233">
        <v>500</v>
      </c>
      <c r="F839" s="125">
        <v>0.76224508618705189</v>
      </c>
      <c r="G839" s="125">
        <v>0.95435291818217904</v>
      </c>
      <c r="H839" s="135">
        <v>523.91520000000003</v>
      </c>
      <c r="I839" s="147" t="s">
        <v>21</v>
      </c>
      <c r="J839" s="127" t="s">
        <v>1710</v>
      </c>
      <c r="K839" s="147" t="s">
        <v>961</v>
      </c>
      <c r="L839" s="136" t="s">
        <v>14</v>
      </c>
      <c r="M839" s="122" t="s">
        <v>1713</v>
      </c>
      <c r="N839" s="130">
        <v>0.79870357355741306</v>
      </c>
    </row>
    <row r="840" spans="1:14" x14ac:dyDescent="0.2">
      <c r="A840" s="365">
        <v>41736</v>
      </c>
      <c r="B840" s="146" t="s">
        <v>940</v>
      </c>
      <c r="C840" s="147" t="s">
        <v>72</v>
      </c>
      <c r="D840" s="147" t="s">
        <v>11</v>
      </c>
      <c r="E840" s="233">
        <v>5000</v>
      </c>
      <c r="F840" s="125">
        <v>7.6224508618705187</v>
      </c>
      <c r="G840" s="125">
        <v>9.5435291818217909</v>
      </c>
      <c r="H840" s="135">
        <v>523.91520000000003</v>
      </c>
      <c r="I840" s="147" t="s">
        <v>23</v>
      </c>
      <c r="J840" s="127" t="s">
        <v>1710</v>
      </c>
      <c r="K840" s="147" t="s">
        <v>941</v>
      </c>
      <c r="L840" s="136" t="s">
        <v>14</v>
      </c>
      <c r="M840" s="122" t="s">
        <v>1713</v>
      </c>
      <c r="N840" s="130">
        <v>0.79870357355741306</v>
      </c>
    </row>
    <row r="841" spans="1:14" x14ac:dyDescent="0.2">
      <c r="A841" s="365">
        <v>41736</v>
      </c>
      <c r="B841" s="146" t="s">
        <v>942</v>
      </c>
      <c r="C841" s="147" t="s">
        <v>18</v>
      </c>
      <c r="D841" s="147" t="s">
        <v>11</v>
      </c>
      <c r="E841" s="233">
        <v>400</v>
      </c>
      <c r="F841" s="125">
        <v>0.60979606894964156</v>
      </c>
      <c r="G841" s="125">
        <v>0.76348233454574321</v>
      </c>
      <c r="H841" s="135">
        <v>523.91520000000003</v>
      </c>
      <c r="I841" s="147" t="s">
        <v>23</v>
      </c>
      <c r="J841" s="127" t="s">
        <v>1710</v>
      </c>
      <c r="K841" s="147" t="s">
        <v>941</v>
      </c>
      <c r="L841" s="136" t="s">
        <v>14</v>
      </c>
      <c r="M841" s="122" t="s">
        <v>1713</v>
      </c>
      <c r="N841" s="130">
        <v>0.79870357355741317</v>
      </c>
    </row>
    <row r="842" spans="1:14" x14ac:dyDescent="0.2">
      <c r="A842" s="365">
        <v>41736</v>
      </c>
      <c r="B842" s="146" t="s">
        <v>943</v>
      </c>
      <c r="C842" s="147" t="s">
        <v>72</v>
      </c>
      <c r="D842" s="147" t="s">
        <v>11</v>
      </c>
      <c r="E842" s="233">
        <v>3000</v>
      </c>
      <c r="F842" s="125">
        <v>4.5734705171223116</v>
      </c>
      <c r="G842" s="125">
        <v>5.7261175090930747</v>
      </c>
      <c r="H842" s="135">
        <v>523.91520000000003</v>
      </c>
      <c r="I842" s="147" t="s">
        <v>23</v>
      </c>
      <c r="J842" s="127" t="s">
        <v>1710</v>
      </c>
      <c r="K842" s="147" t="s">
        <v>941</v>
      </c>
      <c r="L842" s="136" t="s">
        <v>14</v>
      </c>
      <c r="M842" s="122" t="s">
        <v>1713</v>
      </c>
      <c r="N842" s="130">
        <v>0.79870357355741306</v>
      </c>
    </row>
    <row r="843" spans="1:14" x14ac:dyDescent="0.2">
      <c r="A843" s="365">
        <v>41736</v>
      </c>
      <c r="B843" s="146" t="s">
        <v>963</v>
      </c>
      <c r="C843" s="147" t="s">
        <v>72</v>
      </c>
      <c r="D843" s="147" t="s">
        <v>8</v>
      </c>
      <c r="E843" s="233">
        <v>10000</v>
      </c>
      <c r="F843" s="125">
        <v>15.244901723741037</v>
      </c>
      <c r="G843" s="125">
        <v>19.087058363643582</v>
      </c>
      <c r="H843" s="135">
        <v>523.91520000000003</v>
      </c>
      <c r="I843" s="147" t="s">
        <v>352</v>
      </c>
      <c r="J843" s="127" t="s">
        <v>1710</v>
      </c>
      <c r="K843" s="147" t="s">
        <v>946</v>
      </c>
      <c r="L843" s="136" t="s">
        <v>14</v>
      </c>
      <c r="M843" s="122" t="s">
        <v>1713</v>
      </c>
      <c r="N843" s="130">
        <v>0.79870357355741306</v>
      </c>
    </row>
    <row r="844" spans="1:14" x14ac:dyDescent="0.2">
      <c r="A844" s="365">
        <v>41736</v>
      </c>
      <c r="B844" s="146" t="s">
        <v>964</v>
      </c>
      <c r="C844" s="147" t="s">
        <v>18</v>
      </c>
      <c r="D844" s="147" t="s">
        <v>8</v>
      </c>
      <c r="E844" s="233">
        <v>300</v>
      </c>
      <c r="F844" s="125">
        <v>0.45734705171223117</v>
      </c>
      <c r="G844" s="125">
        <v>0.57261175090930738</v>
      </c>
      <c r="H844" s="135">
        <v>523.91520000000003</v>
      </c>
      <c r="I844" s="147" t="s">
        <v>352</v>
      </c>
      <c r="J844" s="127" t="s">
        <v>1710</v>
      </c>
      <c r="K844" s="147" t="s">
        <v>946</v>
      </c>
      <c r="L844" s="136" t="s">
        <v>14</v>
      </c>
      <c r="M844" s="122" t="s">
        <v>1713</v>
      </c>
      <c r="N844" s="130">
        <v>0.79870357355741317</v>
      </c>
    </row>
    <row r="845" spans="1:14" x14ac:dyDescent="0.2">
      <c r="A845" s="365">
        <v>41736</v>
      </c>
      <c r="B845" s="146" t="s">
        <v>948</v>
      </c>
      <c r="C845" s="147" t="s">
        <v>72</v>
      </c>
      <c r="D845" s="147" t="s">
        <v>8</v>
      </c>
      <c r="E845" s="233">
        <v>3000</v>
      </c>
      <c r="F845" s="125">
        <v>4.5734705171223116</v>
      </c>
      <c r="G845" s="125">
        <v>5.7261175090930747</v>
      </c>
      <c r="H845" s="135">
        <v>523.91520000000003</v>
      </c>
      <c r="I845" s="147" t="s">
        <v>352</v>
      </c>
      <c r="J845" s="127" t="s">
        <v>1710</v>
      </c>
      <c r="K845" s="147" t="s">
        <v>946</v>
      </c>
      <c r="L845" s="136" t="s">
        <v>14</v>
      </c>
      <c r="M845" s="122" t="s">
        <v>1713</v>
      </c>
      <c r="N845" s="130">
        <v>0.79870357355741306</v>
      </c>
    </row>
    <row r="846" spans="1:14" x14ac:dyDescent="0.2">
      <c r="A846" s="365">
        <v>41736</v>
      </c>
      <c r="B846" s="146" t="s">
        <v>965</v>
      </c>
      <c r="C846" s="147" t="s">
        <v>72</v>
      </c>
      <c r="D846" s="147" t="s">
        <v>15</v>
      </c>
      <c r="E846" s="233">
        <v>10000</v>
      </c>
      <c r="F846" s="125">
        <v>15.244901723741037</v>
      </c>
      <c r="G846" s="125">
        <v>19.087058363643582</v>
      </c>
      <c r="H846" s="135">
        <v>523.91520000000003</v>
      </c>
      <c r="I846" s="147" t="s">
        <v>24</v>
      </c>
      <c r="J846" s="127" t="s">
        <v>1710</v>
      </c>
      <c r="K846" s="147" t="s">
        <v>949</v>
      </c>
      <c r="L846" s="136" t="s">
        <v>14</v>
      </c>
      <c r="M846" s="122" t="s">
        <v>1713</v>
      </c>
      <c r="N846" s="130">
        <v>0.79870357355741306</v>
      </c>
    </row>
    <row r="847" spans="1:14" x14ac:dyDescent="0.2">
      <c r="A847" s="365">
        <v>41736</v>
      </c>
      <c r="B847" s="146" t="s">
        <v>964</v>
      </c>
      <c r="C847" s="147" t="s">
        <v>18</v>
      </c>
      <c r="D847" s="147" t="s">
        <v>15</v>
      </c>
      <c r="E847" s="233">
        <v>1100</v>
      </c>
      <c r="F847" s="125">
        <v>1.6769391896115142</v>
      </c>
      <c r="G847" s="125">
        <v>2.099576420000794</v>
      </c>
      <c r="H847" s="135">
        <v>523.91520000000003</v>
      </c>
      <c r="I847" s="147" t="s">
        <v>24</v>
      </c>
      <c r="J847" s="127" t="s">
        <v>1710</v>
      </c>
      <c r="K847" s="147" t="s">
        <v>949</v>
      </c>
      <c r="L847" s="136" t="s">
        <v>14</v>
      </c>
      <c r="M847" s="122" t="s">
        <v>1713</v>
      </c>
      <c r="N847" s="130">
        <v>0.79870357355741306</v>
      </c>
    </row>
    <row r="848" spans="1:14" x14ac:dyDescent="0.2">
      <c r="A848" s="365">
        <v>41736</v>
      </c>
      <c r="B848" s="146" t="s">
        <v>953</v>
      </c>
      <c r="C848" s="147" t="s">
        <v>72</v>
      </c>
      <c r="D848" s="147" t="s">
        <v>15</v>
      </c>
      <c r="E848" s="233">
        <v>3000</v>
      </c>
      <c r="F848" s="125">
        <v>4.5734705171223116</v>
      </c>
      <c r="G848" s="125">
        <v>5.7261175090930747</v>
      </c>
      <c r="H848" s="135">
        <v>523.91520000000003</v>
      </c>
      <c r="I848" s="147" t="s">
        <v>24</v>
      </c>
      <c r="J848" s="127" t="s">
        <v>1710</v>
      </c>
      <c r="K848" s="147" t="s">
        <v>949</v>
      </c>
      <c r="L848" s="136" t="s">
        <v>14</v>
      </c>
      <c r="M848" s="122" t="s">
        <v>1713</v>
      </c>
      <c r="N848" s="130">
        <v>0.79870357355741306</v>
      </c>
    </row>
    <row r="849" spans="1:14" x14ac:dyDescent="0.2">
      <c r="A849" s="365">
        <v>41736</v>
      </c>
      <c r="B849" s="146" t="s">
        <v>922</v>
      </c>
      <c r="C849" s="147" t="s">
        <v>73</v>
      </c>
      <c r="D849" s="147" t="s">
        <v>916</v>
      </c>
      <c r="E849" s="233">
        <v>2200</v>
      </c>
      <c r="F849" s="125">
        <v>3.3538783792230284</v>
      </c>
      <c r="G849" s="125">
        <v>4.1991528400015881</v>
      </c>
      <c r="H849" s="135">
        <v>523.91520000000003</v>
      </c>
      <c r="I849" s="147" t="s">
        <v>24</v>
      </c>
      <c r="J849" s="127" t="s">
        <v>1710</v>
      </c>
      <c r="K849" s="147" t="s">
        <v>949</v>
      </c>
      <c r="L849" s="136" t="s">
        <v>14</v>
      </c>
      <c r="M849" s="122" t="s">
        <v>1713</v>
      </c>
      <c r="N849" s="130">
        <v>0.79870357355741306</v>
      </c>
    </row>
    <row r="850" spans="1:14" x14ac:dyDescent="0.2">
      <c r="A850" s="365">
        <v>41736</v>
      </c>
      <c r="B850" s="146" t="s">
        <v>966</v>
      </c>
      <c r="C850" s="147" t="s">
        <v>18</v>
      </c>
      <c r="D850" s="147" t="s">
        <v>15</v>
      </c>
      <c r="E850" s="233">
        <v>8000</v>
      </c>
      <c r="F850" s="125">
        <v>12.19592137899283</v>
      </c>
      <c r="G850" s="125">
        <v>15.269646690914865</v>
      </c>
      <c r="H850" s="135">
        <v>523.91520000000003</v>
      </c>
      <c r="I850" s="147" t="s">
        <v>24</v>
      </c>
      <c r="J850" s="127" t="s">
        <v>1710</v>
      </c>
      <c r="K850" s="147" t="s">
        <v>949</v>
      </c>
      <c r="L850" s="136" t="s">
        <v>14</v>
      </c>
      <c r="M850" s="122" t="s">
        <v>1713</v>
      </c>
      <c r="N850" s="130">
        <v>0.79870357355741306</v>
      </c>
    </row>
    <row r="851" spans="1:14" x14ac:dyDescent="0.2">
      <c r="A851" s="365">
        <v>41736</v>
      </c>
      <c r="B851" s="146" t="s">
        <v>950</v>
      </c>
      <c r="C851" s="147" t="s">
        <v>18</v>
      </c>
      <c r="D851" s="147" t="s">
        <v>938</v>
      </c>
      <c r="E851" s="225">
        <v>20000</v>
      </c>
      <c r="F851" s="125">
        <v>30.489803447482075</v>
      </c>
      <c r="G851" s="125">
        <v>38.174116727287164</v>
      </c>
      <c r="H851" s="135">
        <v>523.91520000000003</v>
      </c>
      <c r="I851" s="147" t="s">
        <v>430</v>
      </c>
      <c r="J851" s="127" t="s">
        <v>1710</v>
      </c>
      <c r="K851" s="147" t="s">
        <v>939</v>
      </c>
      <c r="L851" s="136" t="s">
        <v>14</v>
      </c>
      <c r="M851" s="122" t="s">
        <v>1713</v>
      </c>
      <c r="N851" s="130">
        <v>0.79870357355741306</v>
      </c>
    </row>
    <row r="852" spans="1:14" x14ac:dyDescent="0.2">
      <c r="A852" s="365">
        <v>41736</v>
      </c>
      <c r="B852" s="146" t="s">
        <v>951</v>
      </c>
      <c r="C852" s="147" t="s">
        <v>72</v>
      </c>
      <c r="D852" s="147" t="s">
        <v>10</v>
      </c>
      <c r="E852" s="225">
        <v>6000</v>
      </c>
      <c r="F852" s="125">
        <v>9.1469410342446231</v>
      </c>
      <c r="G852" s="125">
        <v>11.452235018186149</v>
      </c>
      <c r="H852" s="135">
        <v>523.91520000000003</v>
      </c>
      <c r="I852" s="147" t="s">
        <v>430</v>
      </c>
      <c r="J852" s="127" t="s">
        <v>1710</v>
      </c>
      <c r="K852" s="147" t="s">
        <v>939</v>
      </c>
      <c r="L852" s="136" t="s">
        <v>14</v>
      </c>
      <c r="M852" s="122" t="s">
        <v>1713</v>
      </c>
      <c r="N852" s="130">
        <v>0.79870357355741306</v>
      </c>
    </row>
    <row r="853" spans="1:14" x14ac:dyDescent="0.2">
      <c r="A853" s="365">
        <v>41737</v>
      </c>
      <c r="B853" s="146" t="s">
        <v>967</v>
      </c>
      <c r="C853" s="147" t="s">
        <v>18</v>
      </c>
      <c r="D853" s="147" t="s">
        <v>8</v>
      </c>
      <c r="E853" s="233">
        <v>6000</v>
      </c>
      <c r="F853" s="125">
        <v>9.1469410342446231</v>
      </c>
      <c r="G853" s="125">
        <v>11.452235018186149</v>
      </c>
      <c r="H853" s="135">
        <v>523.91520000000003</v>
      </c>
      <c r="I853" s="147" t="s">
        <v>12</v>
      </c>
      <c r="J853" s="127" t="s">
        <v>1710</v>
      </c>
      <c r="K853" s="147" t="s">
        <v>956</v>
      </c>
      <c r="L853" s="136" t="s">
        <v>14</v>
      </c>
      <c r="M853" s="122" t="s">
        <v>1713</v>
      </c>
      <c r="N853" s="130">
        <v>0.79870357355741306</v>
      </c>
    </row>
    <row r="854" spans="1:14" x14ac:dyDescent="0.2">
      <c r="A854" s="365">
        <v>41737</v>
      </c>
      <c r="B854" s="146" t="s">
        <v>958</v>
      </c>
      <c r="C854" s="147" t="s">
        <v>18</v>
      </c>
      <c r="D854" s="147" t="s">
        <v>8</v>
      </c>
      <c r="E854" s="233">
        <v>800</v>
      </c>
      <c r="F854" s="125">
        <v>1.2195921378992831</v>
      </c>
      <c r="G854" s="125">
        <v>1.5269646690914864</v>
      </c>
      <c r="H854" s="135">
        <v>523.91520000000003</v>
      </c>
      <c r="I854" s="147" t="s">
        <v>12</v>
      </c>
      <c r="J854" s="127" t="s">
        <v>1710</v>
      </c>
      <c r="K854" s="147" t="s">
        <v>956</v>
      </c>
      <c r="L854" s="136" t="s">
        <v>14</v>
      </c>
      <c r="M854" s="122" t="s">
        <v>1713</v>
      </c>
      <c r="N854" s="130">
        <v>0.79870357355741317</v>
      </c>
    </row>
    <row r="855" spans="1:14" x14ac:dyDescent="0.2">
      <c r="A855" s="365">
        <v>41737</v>
      </c>
      <c r="B855" s="146" t="s">
        <v>959</v>
      </c>
      <c r="C855" s="147" t="s">
        <v>72</v>
      </c>
      <c r="D855" s="147" t="s">
        <v>8</v>
      </c>
      <c r="E855" s="233">
        <v>3000</v>
      </c>
      <c r="F855" s="125">
        <v>4.5734705171223116</v>
      </c>
      <c r="G855" s="125">
        <v>5.7261175090930747</v>
      </c>
      <c r="H855" s="135">
        <v>523.91520000000003</v>
      </c>
      <c r="I855" s="147" t="s">
        <v>12</v>
      </c>
      <c r="J855" s="127" t="s">
        <v>1710</v>
      </c>
      <c r="K855" s="147" t="s">
        <v>956</v>
      </c>
      <c r="L855" s="136" t="s">
        <v>14</v>
      </c>
      <c r="M855" s="122" t="s">
        <v>1713</v>
      </c>
      <c r="N855" s="130">
        <v>0.79870357355741306</v>
      </c>
    </row>
    <row r="856" spans="1:14" x14ac:dyDescent="0.2">
      <c r="A856" s="365">
        <v>41737</v>
      </c>
      <c r="B856" s="146" t="s">
        <v>968</v>
      </c>
      <c r="C856" s="147" t="s">
        <v>18</v>
      </c>
      <c r="D856" s="147" t="s">
        <v>916</v>
      </c>
      <c r="E856" s="233">
        <v>6000</v>
      </c>
      <c r="F856" s="125">
        <v>9.1469410342446231</v>
      </c>
      <c r="G856" s="125">
        <v>11.452235018186149</v>
      </c>
      <c r="H856" s="135">
        <v>523.91520000000003</v>
      </c>
      <c r="I856" s="147" t="s">
        <v>74</v>
      </c>
      <c r="J856" s="127" t="s">
        <v>1710</v>
      </c>
      <c r="K856" s="147" t="s">
        <v>917</v>
      </c>
      <c r="L856" s="136" t="s">
        <v>14</v>
      </c>
      <c r="M856" s="122" t="s">
        <v>1713</v>
      </c>
      <c r="N856" s="130">
        <v>0.79870357355741306</v>
      </c>
    </row>
    <row r="857" spans="1:14" x14ac:dyDescent="0.2">
      <c r="A857" s="365">
        <v>41737</v>
      </c>
      <c r="B857" s="146" t="s">
        <v>919</v>
      </c>
      <c r="C857" s="147" t="s">
        <v>18</v>
      </c>
      <c r="D857" s="147" t="s">
        <v>916</v>
      </c>
      <c r="E857" s="233">
        <v>1000</v>
      </c>
      <c r="F857" s="125">
        <v>1.5244901723741038</v>
      </c>
      <c r="G857" s="125">
        <v>1.9087058363643581</v>
      </c>
      <c r="H857" s="135">
        <v>523.91520000000003</v>
      </c>
      <c r="I857" s="147" t="s">
        <v>74</v>
      </c>
      <c r="J857" s="127" t="s">
        <v>1710</v>
      </c>
      <c r="K857" s="147" t="s">
        <v>917</v>
      </c>
      <c r="L857" s="136" t="s">
        <v>14</v>
      </c>
      <c r="M857" s="122" t="s">
        <v>1713</v>
      </c>
      <c r="N857" s="130">
        <v>0.79870357355741306</v>
      </c>
    </row>
    <row r="858" spans="1:14" x14ac:dyDescent="0.2">
      <c r="A858" s="365">
        <v>41737</v>
      </c>
      <c r="B858" s="146" t="s">
        <v>953</v>
      </c>
      <c r="C858" s="147" t="s">
        <v>72</v>
      </c>
      <c r="D858" s="147" t="s">
        <v>916</v>
      </c>
      <c r="E858" s="233">
        <v>3000</v>
      </c>
      <c r="F858" s="125">
        <v>4.5734705171223116</v>
      </c>
      <c r="G858" s="125">
        <v>5.7261175090930747</v>
      </c>
      <c r="H858" s="135">
        <v>523.91520000000003</v>
      </c>
      <c r="I858" s="147" t="s">
        <v>74</v>
      </c>
      <c r="J858" s="127" t="s">
        <v>1710</v>
      </c>
      <c r="K858" s="147" t="s">
        <v>917</v>
      </c>
      <c r="L858" s="136" t="s">
        <v>14</v>
      </c>
      <c r="M858" s="122" t="s">
        <v>1713</v>
      </c>
      <c r="N858" s="130">
        <v>0.79870357355741306</v>
      </c>
    </row>
    <row r="859" spans="1:14" x14ac:dyDescent="0.2">
      <c r="A859" s="365">
        <v>41737</v>
      </c>
      <c r="B859" s="146" t="s">
        <v>968</v>
      </c>
      <c r="C859" s="147" t="s">
        <v>18</v>
      </c>
      <c r="D859" s="147" t="s">
        <v>916</v>
      </c>
      <c r="E859" s="233">
        <v>6000</v>
      </c>
      <c r="F859" s="125">
        <v>9.1469410342446231</v>
      </c>
      <c r="G859" s="125">
        <v>11.452235018186149</v>
      </c>
      <c r="H859" s="135">
        <v>523.91520000000003</v>
      </c>
      <c r="I859" s="147" t="s">
        <v>21</v>
      </c>
      <c r="J859" s="127" t="s">
        <v>1710</v>
      </c>
      <c r="K859" s="147" t="s">
        <v>921</v>
      </c>
      <c r="L859" s="136" t="s">
        <v>14</v>
      </c>
      <c r="M859" s="122" t="s">
        <v>1713</v>
      </c>
      <c r="N859" s="130">
        <v>0.79870357355741306</v>
      </c>
    </row>
    <row r="860" spans="1:14" x14ac:dyDescent="0.2">
      <c r="A860" s="365">
        <v>41737</v>
      </c>
      <c r="B860" s="146" t="s">
        <v>919</v>
      </c>
      <c r="C860" s="147" t="s">
        <v>18</v>
      </c>
      <c r="D860" s="147" t="s">
        <v>916</v>
      </c>
      <c r="E860" s="233">
        <v>3100</v>
      </c>
      <c r="F860" s="125">
        <v>4.725919534359722</v>
      </c>
      <c r="G860" s="125">
        <v>5.9169880927295102</v>
      </c>
      <c r="H860" s="135">
        <v>523.91520000000003</v>
      </c>
      <c r="I860" s="147" t="s">
        <v>21</v>
      </c>
      <c r="J860" s="127" t="s">
        <v>1710</v>
      </c>
      <c r="K860" s="147" t="s">
        <v>921</v>
      </c>
      <c r="L860" s="136" t="s">
        <v>14</v>
      </c>
      <c r="M860" s="122" t="s">
        <v>1713</v>
      </c>
      <c r="N860" s="130">
        <v>0.79870357355741317</v>
      </c>
    </row>
    <row r="861" spans="1:14" x14ac:dyDescent="0.2">
      <c r="A861" s="365">
        <v>41737</v>
      </c>
      <c r="B861" s="146" t="s">
        <v>953</v>
      </c>
      <c r="C861" s="147" t="s">
        <v>72</v>
      </c>
      <c r="D861" s="147" t="s">
        <v>916</v>
      </c>
      <c r="E861" s="233">
        <v>3000</v>
      </c>
      <c r="F861" s="125">
        <v>4.5734705171223116</v>
      </c>
      <c r="G861" s="125">
        <v>5.7261175090930747</v>
      </c>
      <c r="H861" s="135">
        <v>523.91520000000003</v>
      </c>
      <c r="I861" s="147" t="s">
        <v>21</v>
      </c>
      <c r="J861" s="127" t="s">
        <v>1710</v>
      </c>
      <c r="K861" s="147" t="s">
        <v>921</v>
      </c>
      <c r="L861" s="136" t="s">
        <v>14</v>
      </c>
      <c r="M861" s="122" t="s">
        <v>1713</v>
      </c>
      <c r="N861" s="130">
        <v>0.79870357355741306</v>
      </c>
    </row>
    <row r="862" spans="1:14" x14ac:dyDescent="0.2">
      <c r="A862" s="365">
        <v>41737</v>
      </c>
      <c r="B862" s="146" t="s">
        <v>922</v>
      </c>
      <c r="C862" s="147" t="s">
        <v>73</v>
      </c>
      <c r="D862" s="147" t="s">
        <v>916</v>
      </c>
      <c r="E862" s="233">
        <v>3000</v>
      </c>
      <c r="F862" s="125">
        <v>4.5734705171223116</v>
      </c>
      <c r="G862" s="125">
        <v>5.7261175090930747</v>
      </c>
      <c r="H862" s="135">
        <v>523.91520000000003</v>
      </c>
      <c r="I862" s="147" t="s">
        <v>21</v>
      </c>
      <c r="J862" s="127" t="s">
        <v>1710</v>
      </c>
      <c r="K862" s="147" t="s">
        <v>921</v>
      </c>
      <c r="L862" s="136" t="s">
        <v>14</v>
      </c>
      <c r="M862" s="122" t="s">
        <v>1713</v>
      </c>
      <c r="N862" s="130">
        <v>0.79870357355741306</v>
      </c>
    </row>
    <row r="863" spans="1:14" x14ac:dyDescent="0.2">
      <c r="A863" s="365">
        <v>41737</v>
      </c>
      <c r="B863" s="146" t="s">
        <v>969</v>
      </c>
      <c r="C863" s="147" t="s">
        <v>18</v>
      </c>
      <c r="D863" s="147" t="s">
        <v>916</v>
      </c>
      <c r="E863" s="233">
        <v>2000</v>
      </c>
      <c r="F863" s="125">
        <v>3.0489803447482076</v>
      </c>
      <c r="G863" s="125">
        <v>3.8174116727287162</v>
      </c>
      <c r="H863" s="135">
        <v>523.91520000000003</v>
      </c>
      <c r="I863" s="147" t="s">
        <v>74</v>
      </c>
      <c r="J863" s="127" t="s">
        <v>1710</v>
      </c>
      <c r="K863" s="147" t="s">
        <v>970</v>
      </c>
      <c r="L863" s="136" t="s">
        <v>14</v>
      </c>
      <c r="M863" s="122" t="s">
        <v>1713</v>
      </c>
      <c r="N863" s="130">
        <v>0.79870357355741306</v>
      </c>
    </row>
    <row r="864" spans="1:14" x14ac:dyDescent="0.2">
      <c r="A864" s="365">
        <v>41737</v>
      </c>
      <c r="B864" s="146" t="s">
        <v>918</v>
      </c>
      <c r="C864" s="147" t="s">
        <v>72</v>
      </c>
      <c r="D864" s="147" t="s">
        <v>916</v>
      </c>
      <c r="E864" s="233">
        <v>6000</v>
      </c>
      <c r="F864" s="125">
        <v>9.1469410342446231</v>
      </c>
      <c r="G864" s="125">
        <v>11.452235018186149</v>
      </c>
      <c r="H864" s="135">
        <v>523.91520000000003</v>
      </c>
      <c r="I864" s="147" t="s">
        <v>74</v>
      </c>
      <c r="J864" s="127" t="s">
        <v>1710</v>
      </c>
      <c r="K864" s="147" t="s">
        <v>970</v>
      </c>
      <c r="L864" s="136" t="s">
        <v>14</v>
      </c>
      <c r="M864" s="122" t="s">
        <v>1713</v>
      </c>
      <c r="N864" s="130">
        <v>0.79870357355741306</v>
      </c>
    </row>
    <row r="865" spans="1:14" x14ac:dyDescent="0.2">
      <c r="A865" s="365">
        <v>41737</v>
      </c>
      <c r="B865" s="146" t="s">
        <v>952</v>
      </c>
      <c r="C865" s="147" t="s">
        <v>18</v>
      </c>
      <c r="D865" s="147" t="s">
        <v>916</v>
      </c>
      <c r="E865" s="233">
        <v>2000</v>
      </c>
      <c r="F865" s="125">
        <v>3.0489803447482076</v>
      </c>
      <c r="G865" s="125">
        <v>3.8174116727287162</v>
      </c>
      <c r="H865" s="135">
        <v>523.91520000000003</v>
      </c>
      <c r="I865" s="147" t="s">
        <v>74</v>
      </c>
      <c r="J865" s="127" t="s">
        <v>1710</v>
      </c>
      <c r="K865" s="147" t="s">
        <v>970</v>
      </c>
      <c r="L865" s="136" t="s">
        <v>14</v>
      </c>
      <c r="M865" s="122" t="s">
        <v>1713</v>
      </c>
      <c r="N865" s="130">
        <v>0.79870357355741306</v>
      </c>
    </row>
    <row r="866" spans="1:14" x14ac:dyDescent="0.2">
      <c r="A866" s="365">
        <v>41737</v>
      </c>
      <c r="B866" s="146" t="s">
        <v>971</v>
      </c>
      <c r="C866" s="147" t="s">
        <v>73</v>
      </c>
      <c r="D866" s="147" t="s">
        <v>916</v>
      </c>
      <c r="E866" s="233">
        <v>3000</v>
      </c>
      <c r="F866" s="125">
        <v>4.5734705171223116</v>
      </c>
      <c r="G866" s="125">
        <v>5.7261175090930747</v>
      </c>
      <c r="H866" s="135">
        <v>523.91520000000003</v>
      </c>
      <c r="I866" s="147" t="s">
        <v>74</v>
      </c>
      <c r="J866" s="127" t="s">
        <v>1710</v>
      </c>
      <c r="K866" s="147" t="s">
        <v>970</v>
      </c>
      <c r="L866" s="136" t="s">
        <v>14</v>
      </c>
      <c r="M866" s="122" t="s">
        <v>1713</v>
      </c>
      <c r="N866" s="130">
        <v>0.79870357355741306</v>
      </c>
    </row>
    <row r="867" spans="1:14" x14ac:dyDescent="0.2">
      <c r="A867" s="365">
        <v>41737</v>
      </c>
      <c r="B867" s="146" t="s">
        <v>920</v>
      </c>
      <c r="C867" s="147" t="s">
        <v>72</v>
      </c>
      <c r="D867" s="147" t="s">
        <v>916</v>
      </c>
      <c r="E867" s="233">
        <v>3000</v>
      </c>
      <c r="F867" s="125">
        <v>4.5734705171223116</v>
      </c>
      <c r="G867" s="125">
        <v>5.7261175090930747</v>
      </c>
      <c r="H867" s="135">
        <v>523.91520000000003</v>
      </c>
      <c r="I867" s="147" t="s">
        <v>74</v>
      </c>
      <c r="J867" s="127" t="s">
        <v>1710</v>
      </c>
      <c r="K867" s="147" t="s">
        <v>970</v>
      </c>
      <c r="L867" s="136" t="s">
        <v>14</v>
      </c>
      <c r="M867" s="122" t="s">
        <v>1713</v>
      </c>
      <c r="N867" s="130">
        <v>0.79870357355741306</v>
      </c>
    </row>
    <row r="868" spans="1:14" x14ac:dyDescent="0.2">
      <c r="A868" s="365">
        <v>41737</v>
      </c>
      <c r="B868" s="146" t="s">
        <v>962</v>
      </c>
      <c r="C868" s="147" t="s">
        <v>18</v>
      </c>
      <c r="D868" s="147" t="s">
        <v>916</v>
      </c>
      <c r="E868" s="233">
        <v>500</v>
      </c>
      <c r="F868" s="125">
        <v>0.76224508618705189</v>
      </c>
      <c r="G868" s="125">
        <v>0.95435291818217904</v>
      </c>
      <c r="H868" s="135">
        <v>523.91520000000003</v>
      </c>
      <c r="I868" s="147" t="s">
        <v>21</v>
      </c>
      <c r="J868" s="127" t="s">
        <v>1710</v>
      </c>
      <c r="K868" s="147" t="s">
        <v>961</v>
      </c>
      <c r="L868" s="136" t="s">
        <v>14</v>
      </c>
      <c r="M868" s="122" t="s">
        <v>1713</v>
      </c>
      <c r="N868" s="130">
        <v>0.79870357355741306</v>
      </c>
    </row>
    <row r="869" spans="1:14" x14ac:dyDescent="0.2">
      <c r="A869" s="365">
        <v>41737</v>
      </c>
      <c r="B869" s="146" t="s">
        <v>953</v>
      </c>
      <c r="C869" s="147" t="s">
        <v>72</v>
      </c>
      <c r="D869" s="147" t="s">
        <v>916</v>
      </c>
      <c r="E869" s="233">
        <v>3000</v>
      </c>
      <c r="F869" s="125">
        <v>4.5734705171223116</v>
      </c>
      <c r="G869" s="125">
        <v>5.7261175090930747</v>
      </c>
      <c r="H869" s="135">
        <v>523.91520000000003</v>
      </c>
      <c r="I869" s="147" t="s">
        <v>21</v>
      </c>
      <c r="J869" s="127" t="s">
        <v>1710</v>
      </c>
      <c r="K869" s="147" t="s">
        <v>961</v>
      </c>
      <c r="L869" s="136" t="s">
        <v>14</v>
      </c>
      <c r="M869" s="122" t="s">
        <v>1713</v>
      </c>
      <c r="N869" s="130">
        <v>0.79870357355741306</v>
      </c>
    </row>
    <row r="870" spans="1:14" x14ac:dyDescent="0.2">
      <c r="A870" s="365">
        <v>41737</v>
      </c>
      <c r="B870" s="146" t="s">
        <v>861</v>
      </c>
      <c r="C870" s="147" t="s">
        <v>18</v>
      </c>
      <c r="D870" s="147" t="s">
        <v>8</v>
      </c>
      <c r="E870" s="233">
        <v>1500</v>
      </c>
      <c r="F870" s="125">
        <v>2.2867352585611558</v>
      </c>
      <c r="G870" s="125">
        <v>2.8630587545465374</v>
      </c>
      <c r="H870" s="135">
        <v>523.91520000000003</v>
      </c>
      <c r="I870" s="147" t="s">
        <v>358</v>
      </c>
      <c r="J870" s="127" t="s">
        <v>1710</v>
      </c>
      <c r="K870" s="147" t="s">
        <v>972</v>
      </c>
      <c r="L870" s="136" t="s">
        <v>14</v>
      </c>
      <c r="M870" s="122" t="s">
        <v>1713</v>
      </c>
      <c r="N870" s="130">
        <v>0.79870357355741306</v>
      </c>
    </row>
    <row r="871" spans="1:14" x14ac:dyDescent="0.2">
      <c r="A871" s="365">
        <v>41737</v>
      </c>
      <c r="B871" s="146" t="s">
        <v>973</v>
      </c>
      <c r="C871" s="147" t="s">
        <v>72</v>
      </c>
      <c r="D871" s="147" t="s">
        <v>8</v>
      </c>
      <c r="E871" s="233">
        <v>5000</v>
      </c>
      <c r="F871" s="125">
        <v>7.6224508618705187</v>
      </c>
      <c r="G871" s="125">
        <v>9.5435291818217909</v>
      </c>
      <c r="H871" s="135">
        <v>523.91520000000003</v>
      </c>
      <c r="I871" s="147" t="s">
        <v>358</v>
      </c>
      <c r="J871" s="127" t="s">
        <v>1710</v>
      </c>
      <c r="K871" s="147" t="s">
        <v>972</v>
      </c>
      <c r="L871" s="136" t="s">
        <v>14</v>
      </c>
      <c r="M871" s="122" t="s">
        <v>1713</v>
      </c>
      <c r="N871" s="130">
        <v>0.79870357355741306</v>
      </c>
    </row>
    <row r="872" spans="1:14" x14ac:dyDescent="0.2">
      <c r="A872" s="365">
        <v>41737</v>
      </c>
      <c r="B872" s="146" t="s">
        <v>974</v>
      </c>
      <c r="C872" s="147" t="s">
        <v>18</v>
      </c>
      <c r="D872" s="147" t="s">
        <v>8</v>
      </c>
      <c r="E872" s="233">
        <v>3100</v>
      </c>
      <c r="F872" s="125">
        <v>4.725919534359722</v>
      </c>
      <c r="G872" s="125">
        <v>5.9169880927295102</v>
      </c>
      <c r="H872" s="135">
        <v>523.91520000000003</v>
      </c>
      <c r="I872" s="147" t="s">
        <v>358</v>
      </c>
      <c r="J872" s="127" t="s">
        <v>1710</v>
      </c>
      <c r="K872" s="147" t="s">
        <v>972</v>
      </c>
      <c r="L872" s="136" t="s">
        <v>14</v>
      </c>
      <c r="M872" s="122" t="s">
        <v>1713</v>
      </c>
      <c r="N872" s="130">
        <v>0.79870357355741317</v>
      </c>
    </row>
    <row r="873" spans="1:14" x14ac:dyDescent="0.2">
      <c r="A873" s="365">
        <v>41737</v>
      </c>
      <c r="B873" s="146" t="s">
        <v>975</v>
      </c>
      <c r="C873" s="147" t="s">
        <v>72</v>
      </c>
      <c r="D873" s="147" t="s">
        <v>8</v>
      </c>
      <c r="E873" s="233">
        <v>3000</v>
      </c>
      <c r="F873" s="125">
        <v>4.5734705171223116</v>
      </c>
      <c r="G873" s="125">
        <v>5.7261175090930747</v>
      </c>
      <c r="H873" s="135">
        <v>523.91520000000003</v>
      </c>
      <c r="I873" s="147" t="s">
        <v>358</v>
      </c>
      <c r="J873" s="127" t="s">
        <v>1710</v>
      </c>
      <c r="K873" s="147" t="s">
        <v>972</v>
      </c>
      <c r="L873" s="136" t="s">
        <v>14</v>
      </c>
      <c r="M873" s="122" t="s">
        <v>1713</v>
      </c>
      <c r="N873" s="130">
        <v>0.79870357355741306</v>
      </c>
    </row>
    <row r="874" spans="1:14" x14ac:dyDescent="0.2">
      <c r="A874" s="365">
        <v>41737</v>
      </c>
      <c r="B874" s="146" t="s">
        <v>940</v>
      </c>
      <c r="C874" s="147" t="s">
        <v>72</v>
      </c>
      <c r="D874" s="147" t="s">
        <v>11</v>
      </c>
      <c r="E874" s="233">
        <v>5000</v>
      </c>
      <c r="F874" s="125">
        <v>7.6224508618705187</v>
      </c>
      <c r="G874" s="125">
        <v>9.5435291818217909</v>
      </c>
      <c r="H874" s="135">
        <v>523.91520000000003</v>
      </c>
      <c r="I874" s="147" t="s">
        <v>23</v>
      </c>
      <c r="J874" s="127" t="s">
        <v>1710</v>
      </c>
      <c r="K874" s="147" t="s">
        <v>941</v>
      </c>
      <c r="L874" s="136" t="s">
        <v>14</v>
      </c>
      <c r="M874" s="122" t="s">
        <v>1713</v>
      </c>
      <c r="N874" s="130">
        <v>0.79870357355741306</v>
      </c>
    </row>
    <row r="875" spans="1:14" x14ac:dyDescent="0.2">
      <c r="A875" s="365">
        <v>41737</v>
      </c>
      <c r="B875" s="146" t="s">
        <v>943</v>
      </c>
      <c r="C875" s="147" t="s">
        <v>72</v>
      </c>
      <c r="D875" s="147" t="s">
        <v>11</v>
      </c>
      <c r="E875" s="233">
        <v>3000</v>
      </c>
      <c r="F875" s="125">
        <v>4.5734705171223116</v>
      </c>
      <c r="G875" s="125">
        <v>5.7261175090930747</v>
      </c>
      <c r="H875" s="135">
        <v>523.91520000000003</v>
      </c>
      <c r="I875" s="147" t="s">
        <v>23</v>
      </c>
      <c r="J875" s="127" t="s">
        <v>1710</v>
      </c>
      <c r="K875" s="147" t="s">
        <v>941</v>
      </c>
      <c r="L875" s="136" t="s">
        <v>14</v>
      </c>
      <c r="M875" s="122" t="s">
        <v>1713</v>
      </c>
      <c r="N875" s="130">
        <v>0.79870357355741306</v>
      </c>
    </row>
    <row r="876" spans="1:14" x14ac:dyDescent="0.2">
      <c r="A876" s="365">
        <v>41737</v>
      </c>
      <c r="B876" s="146" t="s">
        <v>976</v>
      </c>
      <c r="C876" s="147" t="s">
        <v>72</v>
      </c>
      <c r="D876" s="147" t="s">
        <v>8</v>
      </c>
      <c r="E876" s="233">
        <v>5000</v>
      </c>
      <c r="F876" s="125">
        <v>7.6224508618705187</v>
      </c>
      <c r="G876" s="125">
        <v>9.5435291818217909</v>
      </c>
      <c r="H876" s="135">
        <v>523.91520000000003</v>
      </c>
      <c r="I876" s="147" t="s">
        <v>352</v>
      </c>
      <c r="J876" s="127" t="s">
        <v>1710</v>
      </c>
      <c r="K876" s="147" t="s">
        <v>946</v>
      </c>
      <c r="L876" s="136" t="s">
        <v>14</v>
      </c>
      <c r="M876" s="122" t="s">
        <v>1713</v>
      </c>
      <c r="N876" s="130">
        <v>0.79870357355741306</v>
      </c>
    </row>
    <row r="877" spans="1:14" x14ac:dyDescent="0.2">
      <c r="A877" s="365">
        <v>41737</v>
      </c>
      <c r="B877" s="146" t="s">
        <v>964</v>
      </c>
      <c r="C877" s="147" t="s">
        <v>18</v>
      </c>
      <c r="D877" s="147" t="s">
        <v>8</v>
      </c>
      <c r="E877" s="233">
        <v>1000</v>
      </c>
      <c r="F877" s="125">
        <v>1.5244901723741038</v>
      </c>
      <c r="G877" s="125">
        <v>1.9087058363643581</v>
      </c>
      <c r="H877" s="135">
        <v>523.91520000000003</v>
      </c>
      <c r="I877" s="147" t="s">
        <v>352</v>
      </c>
      <c r="J877" s="127" t="s">
        <v>1710</v>
      </c>
      <c r="K877" s="147" t="s">
        <v>946</v>
      </c>
      <c r="L877" s="136" t="s">
        <v>14</v>
      </c>
      <c r="M877" s="122" t="s">
        <v>1713</v>
      </c>
      <c r="N877" s="130">
        <v>0.79870357355741306</v>
      </c>
    </row>
    <row r="878" spans="1:14" x14ac:dyDescent="0.2">
      <c r="A878" s="365">
        <v>41737</v>
      </c>
      <c r="B878" s="146" t="s">
        <v>948</v>
      </c>
      <c r="C878" s="147" t="s">
        <v>72</v>
      </c>
      <c r="D878" s="147" t="s">
        <v>8</v>
      </c>
      <c r="E878" s="233">
        <v>3000</v>
      </c>
      <c r="F878" s="125">
        <v>4.5734705171223116</v>
      </c>
      <c r="G878" s="125">
        <v>5.7261175090930747</v>
      </c>
      <c r="H878" s="135">
        <v>523.91520000000003</v>
      </c>
      <c r="I878" s="147" t="s">
        <v>352</v>
      </c>
      <c r="J878" s="127" t="s">
        <v>1710</v>
      </c>
      <c r="K878" s="147" t="s">
        <v>946</v>
      </c>
      <c r="L878" s="136" t="s">
        <v>14</v>
      </c>
      <c r="M878" s="122" t="s">
        <v>1713</v>
      </c>
      <c r="N878" s="130">
        <v>0.79870357355741306</v>
      </c>
    </row>
    <row r="879" spans="1:14" x14ac:dyDescent="0.2">
      <c r="A879" s="365">
        <v>41737</v>
      </c>
      <c r="B879" s="146" t="s">
        <v>965</v>
      </c>
      <c r="C879" s="147" t="s">
        <v>72</v>
      </c>
      <c r="D879" s="147" t="s">
        <v>15</v>
      </c>
      <c r="E879" s="233">
        <v>5000</v>
      </c>
      <c r="F879" s="125">
        <v>7.6224508618705187</v>
      </c>
      <c r="G879" s="125">
        <v>9.5435291818217909</v>
      </c>
      <c r="H879" s="135">
        <v>523.91520000000003</v>
      </c>
      <c r="I879" s="147" t="s">
        <v>24</v>
      </c>
      <c r="J879" s="127" t="s">
        <v>1710</v>
      </c>
      <c r="K879" s="147" t="s">
        <v>949</v>
      </c>
      <c r="L879" s="136" t="s">
        <v>14</v>
      </c>
      <c r="M879" s="122" t="s">
        <v>1713</v>
      </c>
      <c r="N879" s="130">
        <v>0.79870357355741306</v>
      </c>
    </row>
    <row r="880" spans="1:14" x14ac:dyDescent="0.2">
      <c r="A880" s="365">
        <v>41737</v>
      </c>
      <c r="B880" s="146" t="s">
        <v>977</v>
      </c>
      <c r="C880" s="147" t="s">
        <v>18</v>
      </c>
      <c r="D880" s="147" t="s">
        <v>15</v>
      </c>
      <c r="E880" s="233">
        <v>2500</v>
      </c>
      <c r="F880" s="125">
        <v>3.8112254309352593</v>
      </c>
      <c r="G880" s="125">
        <v>4.7717645909108954</v>
      </c>
      <c r="H880" s="135">
        <v>523.91520000000003</v>
      </c>
      <c r="I880" s="147" t="s">
        <v>24</v>
      </c>
      <c r="J880" s="127" t="s">
        <v>1710</v>
      </c>
      <c r="K880" s="147" t="s">
        <v>949</v>
      </c>
      <c r="L880" s="136" t="s">
        <v>14</v>
      </c>
      <c r="M880" s="122" t="s">
        <v>1713</v>
      </c>
      <c r="N880" s="130">
        <v>0.79870357355741306</v>
      </c>
    </row>
    <row r="881" spans="1:14" x14ac:dyDescent="0.2">
      <c r="A881" s="365">
        <v>41737</v>
      </c>
      <c r="B881" s="146" t="s">
        <v>978</v>
      </c>
      <c r="C881" s="147" t="s">
        <v>72</v>
      </c>
      <c r="D881" s="147" t="s">
        <v>8</v>
      </c>
      <c r="E881" s="233">
        <v>3000</v>
      </c>
      <c r="F881" s="125">
        <v>4.5734705171223116</v>
      </c>
      <c r="G881" s="125">
        <v>5.7261175090930747</v>
      </c>
      <c r="H881" s="135">
        <v>523.91520000000003</v>
      </c>
      <c r="I881" s="147" t="s">
        <v>24</v>
      </c>
      <c r="J881" s="127" t="s">
        <v>1710</v>
      </c>
      <c r="K881" s="147" t="s">
        <v>949</v>
      </c>
      <c r="L881" s="136" t="s">
        <v>14</v>
      </c>
      <c r="M881" s="122" t="s">
        <v>1713</v>
      </c>
      <c r="N881" s="130">
        <v>0.79870357355741306</v>
      </c>
    </row>
    <row r="882" spans="1:14" x14ac:dyDescent="0.2">
      <c r="A882" s="365">
        <v>41737</v>
      </c>
      <c r="B882" s="146" t="s">
        <v>979</v>
      </c>
      <c r="C882" s="147" t="s">
        <v>18</v>
      </c>
      <c r="D882" s="147" t="s">
        <v>15</v>
      </c>
      <c r="E882" s="233">
        <v>10000</v>
      </c>
      <c r="F882" s="125">
        <v>15.244901723741037</v>
      </c>
      <c r="G882" s="125">
        <v>19.087058363643582</v>
      </c>
      <c r="H882" s="135">
        <v>523.91520000000003</v>
      </c>
      <c r="I882" s="147" t="s">
        <v>24</v>
      </c>
      <c r="J882" s="127" t="s">
        <v>1710</v>
      </c>
      <c r="K882" s="147" t="s">
        <v>949</v>
      </c>
      <c r="L882" s="136" t="s">
        <v>14</v>
      </c>
      <c r="M882" s="122" t="s">
        <v>1713</v>
      </c>
      <c r="N882" s="130">
        <v>0.79870357355741306</v>
      </c>
    </row>
    <row r="883" spans="1:14" x14ac:dyDescent="0.2">
      <c r="A883" s="365">
        <v>41737</v>
      </c>
      <c r="B883" s="146" t="s">
        <v>953</v>
      </c>
      <c r="C883" s="147" t="s">
        <v>72</v>
      </c>
      <c r="D883" s="147" t="s">
        <v>10</v>
      </c>
      <c r="E883" s="225">
        <v>3000</v>
      </c>
      <c r="F883" s="125">
        <v>4.5734705171223116</v>
      </c>
      <c r="G883" s="125">
        <v>5.7261175090930747</v>
      </c>
      <c r="H883" s="135">
        <v>523.91520000000003</v>
      </c>
      <c r="I883" s="147" t="s">
        <v>430</v>
      </c>
      <c r="J883" s="127" t="s">
        <v>1710</v>
      </c>
      <c r="K883" s="147" t="s">
        <v>939</v>
      </c>
      <c r="L883" s="136" t="s">
        <v>14</v>
      </c>
      <c r="M883" s="122" t="s">
        <v>1713</v>
      </c>
      <c r="N883" s="130">
        <v>0.79870357355741306</v>
      </c>
    </row>
    <row r="884" spans="1:14" x14ac:dyDescent="0.2">
      <c r="A884" s="365">
        <v>41737</v>
      </c>
      <c r="B884" s="146" t="s">
        <v>952</v>
      </c>
      <c r="C884" s="147" t="s">
        <v>18</v>
      </c>
      <c r="D884" s="147" t="s">
        <v>938</v>
      </c>
      <c r="E884" s="233">
        <v>1600</v>
      </c>
      <c r="F884" s="125">
        <v>2.4391842757985662</v>
      </c>
      <c r="G884" s="125">
        <v>3.0539293381829729</v>
      </c>
      <c r="H884" s="135">
        <v>523.91520000000003</v>
      </c>
      <c r="I884" s="147" t="s">
        <v>430</v>
      </c>
      <c r="J884" s="127" t="s">
        <v>1710</v>
      </c>
      <c r="K884" s="147" t="s">
        <v>939</v>
      </c>
      <c r="L884" s="136" t="s">
        <v>14</v>
      </c>
      <c r="M884" s="122" t="s">
        <v>1713</v>
      </c>
      <c r="N884" s="130">
        <v>0.79870357355741317</v>
      </c>
    </row>
    <row r="885" spans="1:14" x14ac:dyDescent="0.2">
      <c r="A885" s="365">
        <v>41737</v>
      </c>
      <c r="B885" s="146" t="s">
        <v>953</v>
      </c>
      <c r="C885" s="147" t="s">
        <v>72</v>
      </c>
      <c r="D885" s="147" t="s">
        <v>10</v>
      </c>
      <c r="E885" s="233">
        <v>3000</v>
      </c>
      <c r="F885" s="125">
        <v>4.5734705171223116</v>
      </c>
      <c r="G885" s="125">
        <v>5.7261175090930747</v>
      </c>
      <c r="H885" s="135">
        <v>523.91520000000003</v>
      </c>
      <c r="I885" s="147" t="s">
        <v>430</v>
      </c>
      <c r="J885" s="127" t="s">
        <v>1710</v>
      </c>
      <c r="K885" s="147" t="s">
        <v>939</v>
      </c>
      <c r="L885" s="136" t="s">
        <v>14</v>
      </c>
      <c r="M885" s="122" t="s">
        <v>1713</v>
      </c>
      <c r="N885" s="130">
        <v>0.79870357355741306</v>
      </c>
    </row>
    <row r="886" spans="1:14" x14ac:dyDescent="0.2">
      <c r="A886" s="365">
        <v>41737</v>
      </c>
      <c r="B886" s="146" t="s">
        <v>950</v>
      </c>
      <c r="C886" s="147" t="s">
        <v>18</v>
      </c>
      <c r="D886" s="147" t="s">
        <v>938</v>
      </c>
      <c r="E886" s="233">
        <v>22300</v>
      </c>
      <c r="F886" s="125">
        <v>33.996130843942517</v>
      </c>
      <c r="G886" s="125">
        <v>42.564140150925184</v>
      </c>
      <c r="H886" s="135">
        <v>523.91520000000003</v>
      </c>
      <c r="I886" s="147" t="s">
        <v>430</v>
      </c>
      <c r="J886" s="127" t="s">
        <v>1710</v>
      </c>
      <c r="K886" s="147" t="s">
        <v>939</v>
      </c>
      <c r="L886" s="136" t="s">
        <v>14</v>
      </c>
      <c r="M886" s="122" t="s">
        <v>1713</v>
      </c>
      <c r="N886" s="130">
        <v>0.79870357355741317</v>
      </c>
    </row>
    <row r="887" spans="1:14" x14ac:dyDescent="0.2">
      <c r="A887" s="365">
        <v>41737</v>
      </c>
      <c r="B887" s="146" t="s">
        <v>918</v>
      </c>
      <c r="C887" s="147" t="s">
        <v>72</v>
      </c>
      <c r="D887" s="147" t="s">
        <v>10</v>
      </c>
      <c r="E887" s="233">
        <v>6000</v>
      </c>
      <c r="F887" s="125">
        <v>9.1469410342446231</v>
      </c>
      <c r="G887" s="125">
        <v>11.452235018186149</v>
      </c>
      <c r="H887" s="135">
        <v>523.91520000000003</v>
      </c>
      <c r="I887" s="147" t="s">
        <v>430</v>
      </c>
      <c r="J887" s="127" t="s">
        <v>1710</v>
      </c>
      <c r="K887" s="147" t="s">
        <v>939</v>
      </c>
      <c r="L887" s="136" t="s">
        <v>14</v>
      </c>
      <c r="M887" s="122" t="s">
        <v>1713</v>
      </c>
      <c r="N887" s="130">
        <v>0.79870357355741306</v>
      </c>
    </row>
    <row r="888" spans="1:14" x14ac:dyDescent="0.2">
      <c r="A888" s="365">
        <v>41738</v>
      </c>
      <c r="B888" s="146" t="s">
        <v>958</v>
      </c>
      <c r="C888" s="147" t="s">
        <v>18</v>
      </c>
      <c r="D888" s="147" t="s">
        <v>8</v>
      </c>
      <c r="E888" s="233">
        <v>500</v>
      </c>
      <c r="F888" s="125">
        <v>0.76224508618705189</v>
      </c>
      <c r="G888" s="125">
        <v>0.95435291818217904</v>
      </c>
      <c r="H888" s="135">
        <v>523.91520000000003</v>
      </c>
      <c r="I888" s="147" t="s">
        <v>12</v>
      </c>
      <c r="J888" s="127" t="s">
        <v>1710</v>
      </c>
      <c r="K888" s="147" t="s">
        <v>956</v>
      </c>
      <c r="L888" s="136" t="s">
        <v>14</v>
      </c>
      <c r="M888" s="122" t="s">
        <v>1713</v>
      </c>
      <c r="N888" s="130">
        <v>0.79870357355741306</v>
      </c>
    </row>
    <row r="889" spans="1:14" x14ac:dyDescent="0.2">
      <c r="A889" s="365">
        <v>41738</v>
      </c>
      <c r="B889" s="146" t="s">
        <v>959</v>
      </c>
      <c r="C889" s="147" t="s">
        <v>72</v>
      </c>
      <c r="D889" s="147" t="s">
        <v>8</v>
      </c>
      <c r="E889" s="233">
        <v>3000</v>
      </c>
      <c r="F889" s="125">
        <v>4.5734705171223116</v>
      </c>
      <c r="G889" s="125">
        <v>5.7261175090930747</v>
      </c>
      <c r="H889" s="135">
        <v>523.91520000000003</v>
      </c>
      <c r="I889" s="147" t="s">
        <v>12</v>
      </c>
      <c r="J889" s="127" t="s">
        <v>1710</v>
      </c>
      <c r="K889" s="147" t="s">
        <v>956</v>
      </c>
      <c r="L889" s="136" t="s">
        <v>14</v>
      </c>
      <c r="M889" s="122" t="s">
        <v>1713</v>
      </c>
      <c r="N889" s="130">
        <v>0.79870357355741306</v>
      </c>
    </row>
    <row r="890" spans="1:14" x14ac:dyDescent="0.2">
      <c r="A890" s="365">
        <v>41738</v>
      </c>
      <c r="B890" s="146" t="s">
        <v>980</v>
      </c>
      <c r="C890" s="147" t="s">
        <v>18</v>
      </c>
      <c r="D890" s="147" t="s">
        <v>916</v>
      </c>
      <c r="E890" s="233">
        <v>2000</v>
      </c>
      <c r="F890" s="125">
        <v>3.0489803447482076</v>
      </c>
      <c r="G890" s="125">
        <v>3.8174116727287162</v>
      </c>
      <c r="H890" s="135">
        <v>523.91520000000003</v>
      </c>
      <c r="I890" s="147" t="s">
        <v>74</v>
      </c>
      <c r="J890" s="127" t="s">
        <v>1710</v>
      </c>
      <c r="K890" s="147" t="s">
        <v>970</v>
      </c>
      <c r="L890" s="136" t="s">
        <v>14</v>
      </c>
      <c r="M890" s="122" t="s">
        <v>1713</v>
      </c>
      <c r="N890" s="130">
        <v>0.79870357355741306</v>
      </c>
    </row>
    <row r="891" spans="1:14" x14ac:dyDescent="0.2">
      <c r="A891" s="365">
        <v>41738</v>
      </c>
      <c r="B891" s="146" t="s">
        <v>952</v>
      </c>
      <c r="C891" s="147" t="s">
        <v>18</v>
      </c>
      <c r="D891" s="147" t="s">
        <v>916</v>
      </c>
      <c r="E891" s="233">
        <v>2000</v>
      </c>
      <c r="F891" s="125">
        <v>3.0489803447482076</v>
      </c>
      <c r="G891" s="125">
        <v>3.8174116727287162</v>
      </c>
      <c r="H891" s="135">
        <v>523.91520000000003</v>
      </c>
      <c r="I891" s="147" t="s">
        <v>74</v>
      </c>
      <c r="J891" s="127" t="s">
        <v>1710</v>
      </c>
      <c r="K891" s="147" t="s">
        <v>970</v>
      </c>
      <c r="L891" s="136" t="s">
        <v>14</v>
      </c>
      <c r="M891" s="122" t="s">
        <v>1713</v>
      </c>
      <c r="N891" s="130">
        <v>0.79870357355741306</v>
      </c>
    </row>
    <row r="892" spans="1:14" x14ac:dyDescent="0.2">
      <c r="A892" s="365">
        <v>41738</v>
      </c>
      <c r="B892" s="146" t="s">
        <v>971</v>
      </c>
      <c r="C892" s="147" t="s">
        <v>73</v>
      </c>
      <c r="D892" s="147" t="s">
        <v>916</v>
      </c>
      <c r="E892" s="233">
        <v>3000</v>
      </c>
      <c r="F892" s="125">
        <v>4.5734705171223116</v>
      </c>
      <c r="G892" s="125">
        <v>5.7261175090930747</v>
      </c>
      <c r="H892" s="135">
        <v>523.91520000000003</v>
      </c>
      <c r="I892" s="147" t="s">
        <v>74</v>
      </c>
      <c r="J892" s="127" t="s">
        <v>1710</v>
      </c>
      <c r="K892" s="147" t="s">
        <v>970</v>
      </c>
      <c r="L892" s="136" t="s">
        <v>14</v>
      </c>
      <c r="M892" s="122" t="s">
        <v>1713</v>
      </c>
      <c r="N892" s="130">
        <v>0.79870357355741306</v>
      </c>
    </row>
    <row r="893" spans="1:14" x14ac:dyDescent="0.2">
      <c r="A893" s="365">
        <v>41738</v>
      </c>
      <c r="B893" s="146" t="s">
        <v>920</v>
      </c>
      <c r="C893" s="147" t="s">
        <v>72</v>
      </c>
      <c r="D893" s="147" t="s">
        <v>916</v>
      </c>
      <c r="E893" s="233">
        <v>3000</v>
      </c>
      <c r="F893" s="125">
        <v>4.5734705171223116</v>
      </c>
      <c r="G893" s="125">
        <v>5.7261175090930747</v>
      </c>
      <c r="H893" s="135">
        <v>523.91520000000003</v>
      </c>
      <c r="I893" s="147" t="s">
        <v>74</v>
      </c>
      <c r="J893" s="127" t="s">
        <v>1710</v>
      </c>
      <c r="K893" s="147" t="s">
        <v>970</v>
      </c>
      <c r="L893" s="136" t="s">
        <v>14</v>
      </c>
      <c r="M893" s="122" t="s">
        <v>1713</v>
      </c>
      <c r="N893" s="130">
        <v>0.79870357355741306</v>
      </c>
    </row>
    <row r="894" spans="1:14" x14ac:dyDescent="0.2">
      <c r="A894" s="365">
        <v>41738</v>
      </c>
      <c r="B894" s="146" t="s">
        <v>973</v>
      </c>
      <c r="C894" s="147" t="s">
        <v>72</v>
      </c>
      <c r="D894" s="147" t="s">
        <v>8</v>
      </c>
      <c r="E894" s="233">
        <v>5000</v>
      </c>
      <c r="F894" s="125">
        <v>7.6224508618705187</v>
      </c>
      <c r="G894" s="125">
        <v>9.5435291818217909</v>
      </c>
      <c r="H894" s="135">
        <v>523.91520000000003</v>
      </c>
      <c r="I894" s="147" t="s">
        <v>358</v>
      </c>
      <c r="J894" s="127" t="s">
        <v>1710</v>
      </c>
      <c r="K894" s="147" t="s">
        <v>972</v>
      </c>
      <c r="L894" s="136" t="s">
        <v>14</v>
      </c>
      <c r="M894" s="122" t="s">
        <v>1713</v>
      </c>
      <c r="N894" s="130">
        <v>0.79870357355741306</v>
      </c>
    </row>
    <row r="895" spans="1:14" x14ac:dyDescent="0.2">
      <c r="A895" s="365">
        <v>41738</v>
      </c>
      <c r="B895" s="146" t="s">
        <v>974</v>
      </c>
      <c r="C895" s="147" t="s">
        <v>18</v>
      </c>
      <c r="D895" s="147" t="s">
        <v>8</v>
      </c>
      <c r="E895" s="233">
        <v>2000</v>
      </c>
      <c r="F895" s="125">
        <v>3.0489803447482076</v>
      </c>
      <c r="G895" s="125">
        <v>3.8174116727287162</v>
      </c>
      <c r="H895" s="135">
        <v>523.91520000000003</v>
      </c>
      <c r="I895" s="147" t="s">
        <v>358</v>
      </c>
      <c r="J895" s="127" t="s">
        <v>1710</v>
      </c>
      <c r="K895" s="147" t="s">
        <v>972</v>
      </c>
      <c r="L895" s="136" t="s">
        <v>14</v>
      </c>
      <c r="M895" s="122" t="s">
        <v>1713</v>
      </c>
      <c r="N895" s="130">
        <v>0.79870357355741306</v>
      </c>
    </row>
    <row r="896" spans="1:14" x14ac:dyDescent="0.2">
      <c r="A896" s="365">
        <v>41738</v>
      </c>
      <c r="B896" s="146" t="s">
        <v>975</v>
      </c>
      <c r="C896" s="147" t="s">
        <v>72</v>
      </c>
      <c r="D896" s="147" t="s">
        <v>8</v>
      </c>
      <c r="E896" s="233">
        <v>3000</v>
      </c>
      <c r="F896" s="125">
        <v>4.5734705171223116</v>
      </c>
      <c r="G896" s="125">
        <v>5.7261175090930747</v>
      </c>
      <c r="H896" s="135">
        <v>523.91520000000003</v>
      </c>
      <c r="I896" s="147" t="s">
        <v>358</v>
      </c>
      <c r="J896" s="127" t="s">
        <v>1710</v>
      </c>
      <c r="K896" s="147" t="s">
        <v>972</v>
      </c>
      <c r="L896" s="136" t="s">
        <v>14</v>
      </c>
      <c r="M896" s="122" t="s">
        <v>1713</v>
      </c>
      <c r="N896" s="130">
        <v>0.79870357355741306</v>
      </c>
    </row>
    <row r="897" spans="1:14" x14ac:dyDescent="0.2">
      <c r="A897" s="365">
        <v>41738</v>
      </c>
      <c r="B897" s="146" t="s">
        <v>981</v>
      </c>
      <c r="C897" s="147" t="s">
        <v>73</v>
      </c>
      <c r="D897" s="147" t="s">
        <v>8</v>
      </c>
      <c r="E897" s="233">
        <v>3000</v>
      </c>
      <c r="F897" s="125">
        <v>4.5734705171223116</v>
      </c>
      <c r="G897" s="125">
        <v>5.7261175090930747</v>
      </c>
      <c r="H897" s="135">
        <v>523.91520000000003</v>
      </c>
      <c r="I897" s="147" t="s">
        <v>358</v>
      </c>
      <c r="J897" s="127" t="s">
        <v>1710</v>
      </c>
      <c r="K897" s="147" t="s">
        <v>972</v>
      </c>
      <c r="L897" s="136" t="s">
        <v>14</v>
      </c>
      <c r="M897" s="122" t="s">
        <v>1713</v>
      </c>
      <c r="N897" s="130">
        <v>0.79870357355741306</v>
      </c>
    </row>
    <row r="898" spans="1:14" x14ac:dyDescent="0.2">
      <c r="A898" s="365">
        <v>41738</v>
      </c>
      <c r="B898" s="146" t="s">
        <v>915</v>
      </c>
      <c r="C898" s="147" t="s">
        <v>18</v>
      </c>
      <c r="D898" s="147" t="s">
        <v>11</v>
      </c>
      <c r="E898" s="233">
        <v>6000</v>
      </c>
      <c r="F898" s="125">
        <v>9.1469410342446231</v>
      </c>
      <c r="G898" s="125">
        <v>11.452235018186149</v>
      </c>
      <c r="H898" s="135">
        <v>523.91520000000003</v>
      </c>
      <c r="I898" s="147" t="s">
        <v>23</v>
      </c>
      <c r="J898" s="127" t="s">
        <v>1710</v>
      </c>
      <c r="K898" s="147" t="s">
        <v>941</v>
      </c>
      <c r="L898" s="136" t="s">
        <v>14</v>
      </c>
      <c r="M898" s="122" t="s">
        <v>1713</v>
      </c>
      <c r="N898" s="130">
        <v>0.79870357355741306</v>
      </c>
    </row>
    <row r="899" spans="1:14" x14ac:dyDescent="0.2">
      <c r="A899" s="365">
        <v>41738</v>
      </c>
      <c r="B899" s="146" t="s">
        <v>942</v>
      </c>
      <c r="C899" s="147" t="s">
        <v>18</v>
      </c>
      <c r="D899" s="147" t="s">
        <v>11</v>
      </c>
      <c r="E899" s="233">
        <v>800</v>
      </c>
      <c r="F899" s="125">
        <v>1.2195921378992831</v>
      </c>
      <c r="G899" s="125">
        <v>1.5269646690914864</v>
      </c>
      <c r="H899" s="135">
        <v>523.91520000000003</v>
      </c>
      <c r="I899" s="147" t="s">
        <v>23</v>
      </c>
      <c r="J899" s="127" t="s">
        <v>1710</v>
      </c>
      <c r="K899" s="147" t="s">
        <v>941</v>
      </c>
      <c r="L899" s="136" t="s">
        <v>14</v>
      </c>
      <c r="M899" s="122" t="s">
        <v>1713</v>
      </c>
      <c r="N899" s="130">
        <v>0.79870357355741317</v>
      </c>
    </row>
    <row r="900" spans="1:14" x14ac:dyDescent="0.2">
      <c r="A900" s="365">
        <v>41738</v>
      </c>
      <c r="B900" s="146" t="s">
        <v>943</v>
      </c>
      <c r="C900" s="147" t="s">
        <v>72</v>
      </c>
      <c r="D900" s="147" t="s">
        <v>11</v>
      </c>
      <c r="E900" s="233">
        <v>3000</v>
      </c>
      <c r="F900" s="125">
        <v>4.5734705171223116</v>
      </c>
      <c r="G900" s="125">
        <v>5.7261175090930747</v>
      </c>
      <c r="H900" s="135">
        <v>523.91520000000003</v>
      </c>
      <c r="I900" s="147" t="s">
        <v>23</v>
      </c>
      <c r="J900" s="127" t="s">
        <v>1710</v>
      </c>
      <c r="K900" s="147" t="s">
        <v>941</v>
      </c>
      <c r="L900" s="136" t="s">
        <v>14</v>
      </c>
      <c r="M900" s="122" t="s">
        <v>1713</v>
      </c>
      <c r="N900" s="130">
        <v>0.79870357355741306</v>
      </c>
    </row>
    <row r="901" spans="1:14" x14ac:dyDescent="0.2">
      <c r="A901" s="365">
        <v>41738</v>
      </c>
      <c r="B901" s="146" t="s">
        <v>964</v>
      </c>
      <c r="C901" s="147" t="s">
        <v>18</v>
      </c>
      <c r="D901" s="147" t="s">
        <v>8</v>
      </c>
      <c r="E901" s="233">
        <v>2100</v>
      </c>
      <c r="F901" s="125">
        <v>3.201429361985618</v>
      </c>
      <c r="G901" s="125">
        <v>4.0082822563651517</v>
      </c>
      <c r="H901" s="135">
        <v>523.91520000000003</v>
      </c>
      <c r="I901" s="147" t="s">
        <v>352</v>
      </c>
      <c r="J901" s="127" t="s">
        <v>1710</v>
      </c>
      <c r="K901" s="147" t="s">
        <v>946</v>
      </c>
      <c r="L901" s="136" t="s">
        <v>14</v>
      </c>
      <c r="M901" s="122" t="s">
        <v>1713</v>
      </c>
      <c r="N901" s="130">
        <v>0.79870357355741317</v>
      </c>
    </row>
    <row r="902" spans="1:14" x14ac:dyDescent="0.2">
      <c r="A902" s="365">
        <v>41738</v>
      </c>
      <c r="B902" s="146" t="s">
        <v>948</v>
      </c>
      <c r="C902" s="147" t="s">
        <v>72</v>
      </c>
      <c r="D902" s="147" t="s">
        <v>8</v>
      </c>
      <c r="E902" s="233">
        <v>3000</v>
      </c>
      <c r="F902" s="125">
        <v>4.5734705171223116</v>
      </c>
      <c r="G902" s="125">
        <v>5.7261175090930747</v>
      </c>
      <c r="H902" s="135">
        <v>523.91520000000003</v>
      </c>
      <c r="I902" s="147" t="s">
        <v>352</v>
      </c>
      <c r="J902" s="127" t="s">
        <v>1710</v>
      </c>
      <c r="K902" s="147" t="s">
        <v>946</v>
      </c>
      <c r="L902" s="136" t="s">
        <v>14</v>
      </c>
      <c r="M902" s="122" t="s">
        <v>1713</v>
      </c>
      <c r="N902" s="130">
        <v>0.79870357355741306</v>
      </c>
    </row>
    <row r="903" spans="1:14" x14ac:dyDescent="0.2">
      <c r="A903" s="365">
        <v>41738</v>
      </c>
      <c r="B903" s="146" t="s">
        <v>982</v>
      </c>
      <c r="C903" s="147" t="s">
        <v>72</v>
      </c>
      <c r="D903" s="147" t="s">
        <v>15</v>
      </c>
      <c r="E903" s="233">
        <v>3000</v>
      </c>
      <c r="F903" s="125">
        <v>4.5734705171223116</v>
      </c>
      <c r="G903" s="125">
        <v>5.7261175090930747</v>
      </c>
      <c r="H903" s="135">
        <v>523.91520000000003</v>
      </c>
      <c r="I903" s="147" t="s">
        <v>24</v>
      </c>
      <c r="J903" s="127" t="s">
        <v>1710</v>
      </c>
      <c r="K903" s="147" t="s">
        <v>949</v>
      </c>
      <c r="L903" s="136" t="s">
        <v>14</v>
      </c>
      <c r="M903" s="122" t="s">
        <v>1713</v>
      </c>
      <c r="N903" s="130">
        <v>0.79870357355741306</v>
      </c>
    </row>
    <row r="904" spans="1:14" x14ac:dyDescent="0.2">
      <c r="A904" s="365">
        <v>41738</v>
      </c>
      <c r="B904" s="146" t="s">
        <v>953</v>
      </c>
      <c r="C904" s="147" t="s">
        <v>72</v>
      </c>
      <c r="D904" s="147" t="s">
        <v>10</v>
      </c>
      <c r="E904" s="233">
        <v>3000</v>
      </c>
      <c r="F904" s="125">
        <v>4.5734705171223116</v>
      </c>
      <c r="G904" s="125">
        <v>5.7261175090930747</v>
      </c>
      <c r="H904" s="135">
        <v>523.91520000000003</v>
      </c>
      <c r="I904" s="147" t="s">
        <v>430</v>
      </c>
      <c r="J904" s="127" t="s">
        <v>1710</v>
      </c>
      <c r="K904" s="147" t="s">
        <v>939</v>
      </c>
      <c r="L904" s="136" t="s">
        <v>14</v>
      </c>
      <c r="M904" s="122" t="s">
        <v>1713</v>
      </c>
      <c r="N904" s="130">
        <v>0.79870357355741306</v>
      </c>
    </row>
    <row r="905" spans="1:14" x14ac:dyDescent="0.2">
      <c r="A905" s="365">
        <v>41738</v>
      </c>
      <c r="B905" s="146" t="s">
        <v>950</v>
      </c>
      <c r="C905" s="147" t="s">
        <v>18</v>
      </c>
      <c r="D905" s="147" t="s">
        <v>938</v>
      </c>
      <c r="E905" s="233">
        <v>17000</v>
      </c>
      <c r="F905" s="125">
        <v>25.916332930359765</v>
      </c>
      <c r="G905" s="125">
        <v>32.447999218194084</v>
      </c>
      <c r="H905" s="135">
        <v>523.91520000000003</v>
      </c>
      <c r="I905" s="147" t="s">
        <v>430</v>
      </c>
      <c r="J905" s="127" t="s">
        <v>1710</v>
      </c>
      <c r="K905" s="147" t="s">
        <v>939</v>
      </c>
      <c r="L905" s="136" t="s">
        <v>14</v>
      </c>
      <c r="M905" s="122" t="s">
        <v>1713</v>
      </c>
      <c r="N905" s="130">
        <v>0.79870357355741317</v>
      </c>
    </row>
    <row r="906" spans="1:14" x14ac:dyDescent="0.2">
      <c r="A906" s="365">
        <v>41738</v>
      </c>
      <c r="B906" s="146" t="s">
        <v>983</v>
      </c>
      <c r="C906" s="147" t="s">
        <v>18</v>
      </c>
      <c r="D906" s="147" t="s">
        <v>8</v>
      </c>
      <c r="E906" s="233">
        <v>75000</v>
      </c>
      <c r="F906" s="125">
        <v>114.33676292805778</v>
      </c>
      <c r="G906" s="125">
        <v>143.15293772732684</v>
      </c>
      <c r="H906" s="135">
        <v>523.91520000000003</v>
      </c>
      <c r="I906" s="147" t="s">
        <v>352</v>
      </c>
      <c r="J906" s="127" t="s">
        <v>1710</v>
      </c>
      <c r="K906" s="147" t="s">
        <v>984</v>
      </c>
      <c r="L906" s="136" t="s">
        <v>14</v>
      </c>
      <c r="M906" s="122" t="s">
        <v>1713</v>
      </c>
      <c r="N906" s="130">
        <v>0.79870357355741317</v>
      </c>
    </row>
    <row r="907" spans="1:14" x14ac:dyDescent="0.2">
      <c r="A907" s="365">
        <v>41738</v>
      </c>
      <c r="B907" s="146" t="s">
        <v>985</v>
      </c>
      <c r="C907" s="147" t="s">
        <v>18</v>
      </c>
      <c r="D907" s="147" t="s">
        <v>8</v>
      </c>
      <c r="E907" s="233">
        <v>10000</v>
      </c>
      <c r="F907" s="125">
        <v>15.244901723741037</v>
      </c>
      <c r="G907" s="125">
        <v>19.087058363643582</v>
      </c>
      <c r="H907" s="135">
        <v>523.91520000000003</v>
      </c>
      <c r="I907" s="147" t="s">
        <v>352</v>
      </c>
      <c r="J907" s="127" t="s">
        <v>1710</v>
      </c>
      <c r="K907" s="147" t="s">
        <v>986</v>
      </c>
      <c r="L907" s="136" t="s">
        <v>14</v>
      </c>
      <c r="M907" s="122" t="s">
        <v>1713</v>
      </c>
      <c r="N907" s="130">
        <v>0.79870357355741306</v>
      </c>
    </row>
    <row r="908" spans="1:14" x14ac:dyDescent="0.2">
      <c r="A908" s="365">
        <v>41739</v>
      </c>
      <c r="B908" s="146" t="s">
        <v>973</v>
      </c>
      <c r="C908" s="147" t="s">
        <v>72</v>
      </c>
      <c r="D908" s="147" t="s">
        <v>8</v>
      </c>
      <c r="E908" s="233">
        <v>5000</v>
      </c>
      <c r="F908" s="125">
        <v>7.6224508618705187</v>
      </c>
      <c r="G908" s="125">
        <v>9.5435291818217909</v>
      </c>
      <c r="H908" s="135">
        <v>523.91520000000003</v>
      </c>
      <c r="I908" s="147" t="s">
        <v>358</v>
      </c>
      <c r="J908" s="127" t="s">
        <v>1710</v>
      </c>
      <c r="K908" s="147" t="s">
        <v>972</v>
      </c>
      <c r="L908" s="136" t="s">
        <v>14</v>
      </c>
      <c r="M908" s="122" t="s">
        <v>1713</v>
      </c>
      <c r="N908" s="130">
        <v>0.79870357355741306</v>
      </c>
    </row>
    <row r="909" spans="1:14" x14ac:dyDescent="0.2">
      <c r="A909" s="365">
        <v>41739</v>
      </c>
      <c r="B909" s="146" t="s">
        <v>974</v>
      </c>
      <c r="C909" s="147" t="s">
        <v>18</v>
      </c>
      <c r="D909" s="147" t="s">
        <v>8</v>
      </c>
      <c r="E909" s="233">
        <v>2000</v>
      </c>
      <c r="F909" s="125">
        <v>3.0489803447482076</v>
      </c>
      <c r="G909" s="125">
        <v>3.8174116727287162</v>
      </c>
      <c r="H909" s="135">
        <v>523.91520000000003</v>
      </c>
      <c r="I909" s="147" t="s">
        <v>358</v>
      </c>
      <c r="J909" s="127" t="s">
        <v>1710</v>
      </c>
      <c r="K909" s="147" t="s">
        <v>972</v>
      </c>
      <c r="L909" s="136" t="s">
        <v>14</v>
      </c>
      <c r="M909" s="122" t="s">
        <v>1713</v>
      </c>
      <c r="N909" s="130">
        <v>0.79870357355741306</v>
      </c>
    </row>
    <row r="910" spans="1:14" x14ac:dyDescent="0.2">
      <c r="A910" s="365">
        <v>41739</v>
      </c>
      <c r="B910" s="146" t="s">
        <v>975</v>
      </c>
      <c r="C910" s="147" t="s">
        <v>72</v>
      </c>
      <c r="D910" s="147" t="s">
        <v>8</v>
      </c>
      <c r="E910" s="233">
        <v>3000</v>
      </c>
      <c r="F910" s="125">
        <v>4.5734705171223116</v>
      </c>
      <c r="G910" s="125">
        <v>5.7261175090930747</v>
      </c>
      <c r="H910" s="135">
        <v>523.91520000000003</v>
      </c>
      <c r="I910" s="147" t="s">
        <v>358</v>
      </c>
      <c r="J910" s="127" t="s">
        <v>1710</v>
      </c>
      <c r="K910" s="147" t="s">
        <v>972</v>
      </c>
      <c r="L910" s="136" t="s">
        <v>14</v>
      </c>
      <c r="M910" s="122" t="s">
        <v>1713</v>
      </c>
      <c r="N910" s="130">
        <v>0.79870357355741306</v>
      </c>
    </row>
    <row r="911" spans="1:14" x14ac:dyDescent="0.2">
      <c r="A911" s="365">
        <v>41739</v>
      </c>
      <c r="B911" s="146" t="s">
        <v>981</v>
      </c>
      <c r="C911" s="147" t="s">
        <v>73</v>
      </c>
      <c r="D911" s="147" t="s">
        <v>8</v>
      </c>
      <c r="E911" s="233">
        <v>3000</v>
      </c>
      <c r="F911" s="125">
        <v>4.5734705171223116</v>
      </c>
      <c r="G911" s="125">
        <v>5.7261175090930747</v>
      </c>
      <c r="H911" s="135">
        <v>523.91520000000003</v>
      </c>
      <c r="I911" s="147" t="s">
        <v>358</v>
      </c>
      <c r="J911" s="127" t="s">
        <v>1710</v>
      </c>
      <c r="K911" s="147" t="s">
        <v>972</v>
      </c>
      <c r="L911" s="136" t="s">
        <v>14</v>
      </c>
      <c r="M911" s="122" t="s">
        <v>1713</v>
      </c>
      <c r="N911" s="130">
        <v>0.79870357355741306</v>
      </c>
    </row>
    <row r="912" spans="1:14" x14ac:dyDescent="0.2">
      <c r="A912" s="365">
        <v>41739</v>
      </c>
      <c r="B912" s="146" t="s">
        <v>987</v>
      </c>
      <c r="C912" s="147" t="s">
        <v>18</v>
      </c>
      <c r="D912" s="147" t="s">
        <v>938</v>
      </c>
      <c r="E912" s="233">
        <v>3000</v>
      </c>
      <c r="F912" s="125">
        <v>4.5734705171223116</v>
      </c>
      <c r="G912" s="125">
        <v>5.7261175090930747</v>
      </c>
      <c r="H912" s="135">
        <v>523.91520000000003</v>
      </c>
      <c r="I912" s="147" t="s">
        <v>430</v>
      </c>
      <c r="J912" s="127" t="s">
        <v>1710</v>
      </c>
      <c r="K912" s="147" t="s">
        <v>939</v>
      </c>
      <c r="L912" s="136" t="s">
        <v>14</v>
      </c>
      <c r="M912" s="122" t="s">
        <v>1713</v>
      </c>
      <c r="N912" s="130">
        <v>0.79870357355741306</v>
      </c>
    </row>
    <row r="913" spans="1:14" x14ac:dyDescent="0.2">
      <c r="A913" s="365">
        <v>41740</v>
      </c>
      <c r="B913" s="146" t="s">
        <v>973</v>
      </c>
      <c r="C913" s="147" t="s">
        <v>72</v>
      </c>
      <c r="D913" s="147" t="s">
        <v>8</v>
      </c>
      <c r="E913" s="233">
        <v>5000</v>
      </c>
      <c r="F913" s="125">
        <v>7.6224508618705187</v>
      </c>
      <c r="G913" s="125">
        <v>9.5435291818217909</v>
      </c>
      <c r="H913" s="135">
        <v>523.91520000000003</v>
      </c>
      <c r="I913" s="147" t="s">
        <v>358</v>
      </c>
      <c r="J913" s="127" t="s">
        <v>1710</v>
      </c>
      <c r="K913" s="147" t="s">
        <v>972</v>
      </c>
      <c r="L913" s="136" t="s">
        <v>14</v>
      </c>
      <c r="M913" s="122" t="s">
        <v>1713</v>
      </c>
      <c r="N913" s="130">
        <v>0.79870357355741306</v>
      </c>
    </row>
    <row r="914" spans="1:14" x14ac:dyDescent="0.2">
      <c r="A914" s="365">
        <v>41740</v>
      </c>
      <c r="B914" s="146" t="s">
        <v>974</v>
      </c>
      <c r="C914" s="147" t="s">
        <v>18</v>
      </c>
      <c r="D914" s="147" t="s">
        <v>8</v>
      </c>
      <c r="E914" s="233">
        <v>2000</v>
      </c>
      <c r="F914" s="125">
        <v>3.0489803447482076</v>
      </c>
      <c r="G914" s="125">
        <v>3.8174116727287162</v>
      </c>
      <c r="H914" s="135">
        <v>523.91520000000003</v>
      </c>
      <c r="I914" s="147" t="s">
        <v>358</v>
      </c>
      <c r="J914" s="127" t="s">
        <v>1710</v>
      </c>
      <c r="K914" s="147" t="s">
        <v>972</v>
      </c>
      <c r="L914" s="136" t="s">
        <v>14</v>
      </c>
      <c r="M914" s="122" t="s">
        <v>1713</v>
      </c>
      <c r="N914" s="130">
        <v>0.79870357355741306</v>
      </c>
    </row>
    <row r="915" spans="1:14" x14ac:dyDescent="0.2">
      <c r="A915" s="365">
        <v>41740</v>
      </c>
      <c r="B915" s="146" t="s">
        <v>975</v>
      </c>
      <c r="C915" s="147" t="s">
        <v>72</v>
      </c>
      <c r="D915" s="147" t="s">
        <v>8</v>
      </c>
      <c r="E915" s="233">
        <v>3000</v>
      </c>
      <c r="F915" s="125">
        <v>4.5734705171223116</v>
      </c>
      <c r="G915" s="125">
        <v>5.7261175090930747</v>
      </c>
      <c r="H915" s="135">
        <v>523.91520000000003</v>
      </c>
      <c r="I915" s="147" t="s">
        <v>358</v>
      </c>
      <c r="J915" s="127" t="s">
        <v>1710</v>
      </c>
      <c r="K915" s="147" t="s">
        <v>972</v>
      </c>
      <c r="L915" s="136" t="s">
        <v>14</v>
      </c>
      <c r="M915" s="122" t="s">
        <v>1713</v>
      </c>
      <c r="N915" s="130">
        <v>0.79870357355741306</v>
      </c>
    </row>
    <row r="916" spans="1:14" x14ac:dyDescent="0.2">
      <c r="A916" s="365">
        <v>41740</v>
      </c>
      <c r="B916" s="146" t="s">
        <v>981</v>
      </c>
      <c r="C916" s="147" t="s">
        <v>73</v>
      </c>
      <c r="D916" s="147" t="s">
        <v>8</v>
      </c>
      <c r="E916" s="233">
        <v>3000</v>
      </c>
      <c r="F916" s="125">
        <v>4.5734705171223116</v>
      </c>
      <c r="G916" s="125">
        <v>5.7261175090930747</v>
      </c>
      <c r="H916" s="135">
        <v>523.91520000000003</v>
      </c>
      <c r="I916" s="147" t="s">
        <v>358</v>
      </c>
      <c r="J916" s="127" t="s">
        <v>1710</v>
      </c>
      <c r="K916" s="147" t="s">
        <v>972</v>
      </c>
      <c r="L916" s="136" t="s">
        <v>14</v>
      </c>
      <c r="M916" s="122" t="s">
        <v>1713</v>
      </c>
      <c r="N916" s="130">
        <v>0.79870357355741306</v>
      </c>
    </row>
    <row r="917" spans="1:14" x14ac:dyDescent="0.2">
      <c r="A917" s="365">
        <v>41740</v>
      </c>
      <c r="B917" s="146" t="s">
        <v>988</v>
      </c>
      <c r="C917" s="147" t="s">
        <v>71</v>
      </c>
      <c r="D917" s="147" t="s">
        <v>9</v>
      </c>
      <c r="E917" s="233">
        <v>2700</v>
      </c>
      <c r="F917" s="125">
        <v>4.1161234654100802</v>
      </c>
      <c r="G917" s="125">
        <v>5.1535057581837664</v>
      </c>
      <c r="H917" s="135">
        <v>523.91520000000003</v>
      </c>
      <c r="I917" s="147" t="s">
        <v>12</v>
      </c>
      <c r="J917" s="127" t="s">
        <v>1710</v>
      </c>
      <c r="K917" s="147" t="s">
        <v>989</v>
      </c>
      <c r="L917" s="136" t="s">
        <v>14</v>
      </c>
      <c r="M917" s="122" t="s">
        <v>1713</v>
      </c>
      <c r="N917" s="130">
        <v>0.79870357355741317</v>
      </c>
    </row>
    <row r="918" spans="1:14" x14ac:dyDescent="0.2">
      <c r="A918" s="365">
        <v>41740</v>
      </c>
      <c r="B918" s="146" t="s">
        <v>990</v>
      </c>
      <c r="C918" s="147" t="s">
        <v>71</v>
      </c>
      <c r="D918" s="147" t="s">
        <v>9</v>
      </c>
      <c r="E918" s="233">
        <v>5000</v>
      </c>
      <c r="F918" s="125">
        <v>7.6224508618705187</v>
      </c>
      <c r="G918" s="125">
        <v>9.5435291818217909</v>
      </c>
      <c r="H918" s="135">
        <v>523.91520000000003</v>
      </c>
      <c r="I918" s="147" t="s">
        <v>21</v>
      </c>
      <c r="J918" s="127" t="s">
        <v>1710</v>
      </c>
      <c r="K918" s="147" t="s">
        <v>991</v>
      </c>
      <c r="L918" s="136" t="s">
        <v>14</v>
      </c>
      <c r="M918" s="122" t="s">
        <v>1713</v>
      </c>
      <c r="N918" s="130">
        <v>0.79870357355741306</v>
      </c>
    </row>
    <row r="919" spans="1:14" x14ac:dyDescent="0.2">
      <c r="A919" s="365">
        <v>41740</v>
      </c>
      <c r="B919" s="146" t="s">
        <v>992</v>
      </c>
      <c r="C919" s="147" t="s">
        <v>18</v>
      </c>
      <c r="D919" s="147" t="s">
        <v>9</v>
      </c>
      <c r="E919" s="233">
        <v>1000</v>
      </c>
      <c r="F919" s="125">
        <v>1.5244901723741038</v>
      </c>
      <c r="G919" s="125">
        <v>1.9087058363643581</v>
      </c>
      <c r="H919" s="135">
        <v>523.91520000000003</v>
      </c>
      <c r="I919" s="147" t="s">
        <v>21</v>
      </c>
      <c r="J919" s="127" t="s">
        <v>1710</v>
      </c>
      <c r="K919" s="147" t="s">
        <v>991</v>
      </c>
      <c r="L919" s="136" t="s">
        <v>14</v>
      </c>
      <c r="M919" s="122" t="s">
        <v>1713</v>
      </c>
      <c r="N919" s="130">
        <v>0.79870357355741306</v>
      </c>
    </row>
    <row r="920" spans="1:14" x14ac:dyDescent="0.2">
      <c r="A920" s="365">
        <v>41740</v>
      </c>
      <c r="B920" s="146" t="s">
        <v>345</v>
      </c>
      <c r="C920" s="147" t="s">
        <v>19</v>
      </c>
      <c r="D920" s="147" t="s">
        <v>15</v>
      </c>
      <c r="E920" s="233">
        <v>180000</v>
      </c>
      <c r="F920" s="125">
        <v>274.40823102733867</v>
      </c>
      <c r="G920" s="125">
        <v>343.56705054558444</v>
      </c>
      <c r="H920" s="135">
        <v>523.91520000000003</v>
      </c>
      <c r="I920" s="147" t="s">
        <v>24</v>
      </c>
      <c r="J920" s="127" t="s">
        <v>1710</v>
      </c>
      <c r="K920" s="147" t="s">
        <v>993</v>
      </c>
      <c r="L920" s="136" t="s">
        <v>14</v>
      </c>
      <c r="M920" s="122" t="s">
        <v>1713</v>
      </c>
      <c r="N920" s="130">
        <v>0.79870357355741317</v>
      </c>
    </row>
    <row r="921" spans="1:14" x14ac:dyDescent="0.2">
      <c r="A921" s="365">
        <v>41740</v>
      </c>
      <c r="B921" s="146" t="s">
        <v>994</v>
      </c>
      <c r="C921" s="147" t="s">
        <v>27</v>
      </c>
      <c r="D921" s="147" t="s">
        <v>9</v>
      </c>
      <c r="E921" s="233">
        <v>1000</v>
      </c>
      <c r="F921" s="125">
        <v>1.5244901723741038</v>
      </c>
      <c r="G921" s="125">
        <v>1.9087058363643581</v>
      </c>
      <c r="H921" s="135">
        <v>523.91520000000003</v>
      </c>
      <c r="I921" s="147" t="s">
        <v>21</v>
      </c>
      <c r="J921" s="127" t="s">
        <v>1710</v>
      </c>
      <c r="K921" s="147" t="s">
        <v>995</v>
      </c>
      <c r="L921" s="136" t="s">
        <v>14</v>
      </c>
      <c r="M921" s="122" t="s">
        <v>1713</v>
      </c>
      <c r="N921" s="130">
        <v>0.79870357355741306</v>
      </c>
    </row>
    <row r="922" spans="1:14" x14ac:dyDescent="0.2">
      <c r="A922" s="365">
        <v>41741</v>
      </c>
      <c r="B922" s="146" t="s">
        <v>861</v>
      </c>
      <c r="C922" s="147" t="s">
        <v>18</v>
      </c>
      <c r="D922" s="147" t="s">
        <v>8</v>
      </c>
      <c r="E922" s="233">
        <v>1500</v>
      </c>
      <c r="F922" s="125">
        <v>2.2867352585611558</v>
      </c>
      <c r="G922" s="125">
        <v>2.8630587545465374</v>
      </c>
      <c r="H922" s="135">
        <v>523.91520000000003</v>
      </c>
      <c r="I922" s="147" t="s">
        <v>358</v>
      </c>
      <c r="J922" s="127" t="s">
        <v>1710</v>
      </c>
      <c r="K922" s="147" t="s">
        <v>972</v>
      </c>
      <c r="L922" s="136" t="s">
        <v>14</v>
      </c>
      <c r="M922" s="122" t="s">
        <v>1713</v>
      </c>
      <c r="N922" s="130">
        <v>0.79870357355741306</v>
      </c>
    </row>
    <row r="923" spans="1:14" x14ac:dyDescent="0.2">
      <c r="A923" s="365">
        <v>41741</v>
      </c>
      <c r="B923" s="146" t="s">
        <v>974</v>
      </c>
      <c r="C923" s="147" t="s">
        <v>18</v>
      </c>
      <c r="D923" s="147" t="s">
        <v>8</v>
      </c>
      <c r="E923" s="233">
        <v>1100</v>
      </c>
      <c r="F923" s="125">
        <v>1.6769391896115142</v>
      </c>
      <c r="G923" s="125">
        <v>2.099576420000794</v>
      </c>
      <c r="H923" s="135">
        <v>523.91520000000003</v>
      </c>
      <c r="I923" s="147" t="s">
        <v>358</v>
      </c>
      <c r="J923" s="127" t="s">
        <v>1710</v>
      </c>
      <c r="K923" s="147" t="s">
        <v>972</v>
      </c>
      <c r="L923" s="136" t="s">
        <v>14</v>
      </c>
      <c r="M923" s="122" t="s">
        <v>1713</v>
      </c>
      <c r="N923" s="130">
        <v>0.79870357355741306</v>
      </c>
    </row>
    <row r="924" spans="1:14" x14ac:dyDescent="0.2">
      <c r="A924" s="365">
        <v>41741</v>
      </c>
      <c r="B924" s="146" t="s">
        <v>975</v>
      </c>
      <c r="C924" s="147" t="s">
        <v>72</v>
      </c>
      <c r="D924" s="147" t="s">
        <v>8</v>
      </c>
      <c r="E924" s="233">
        <v>3000</v>
      </c>
      <c r="F924" s="125">
        <v>4.5734705171223116</v>
      </c>
      <c r="G924" s="125">
        <v>5.7261175090930747</v>
      </c>
      <c r="H924" s="135">
        <v>523.91520000000003</v>
      </c>
      <c r="I924" s="147" t="s">
        <v>358</v>
      </c>
      <c r="J924" s="127" t="s">
        <v>1710</v>
      </c>
      <c r="K924" s="147" t="s">
        <v>972</v>
      </c>
      <c r="L924" s="136" t="s">
        <v>14</v>
      </c>
      <c r="M924" s="122" t="s">
        <v>1713</v>
      </c>
      <c r="N924" s="130">
        <v>0.79870357355741306</v>
      </c>
    </row>
    <row r="925" spans="1:14" x14ac:dyDescent="0.2">
      <c r="A925" s="365">
        <v>41741</v>
      </c>
      <c r="B925" s="146" t="s">
        <v>996</v>
      </c>
      <c r="C925" s="147" t="s">
        <v>18</v>
      </c>
      <c r="D925" s="147" t="s">
        <v>8</v>
      </c>
      <c r="E925" s="225">
        <v>8900</v>
      </c>
      <c r="F925" s="125">
        <v>13.567962534129524</v>
      </c>
      <c r="G925" s="125">
        <v>16.987481943642788</v>
      </c>
      <c r="H925" s="135">
        <v>523.91520000000003</v>
      </c>
      <c r="I925" s="147" t="s">
        <v>12</v>
      </c>
      <c r="J925" s="127" t="s">
        <v>1710</v>
      </c>
      <c r="K925" s="147" t="s">
        <v>997</v>
      </c>
      <c r="L925" s="136" t="s">
        <v>14</v>
      </c>
      <c r="M925" s="122" t="s">
        <v>1713</v>
      </c>
      <c r="N925" s="130">
        <v>0.79870357355741306</v>
      </c>
    </row>
    <row r="926" spans="1:14" x14ac:dyDescent="0.2">
      <c r="A926" s="365">
        <v>41741</v>
      </c>
      <c r="B926" s="146" t="s">
        <v>957</v>
      </c>
      <c r="C926" s="147" t="s">
        <v>72</v>
      </c>
      <c r="D926" s="147" t="s">
        <v>8</v>
      </c>
      <c r="E926" s="225">
        <v>5500</v>
      </c>
      <c r="F926" s="125">
        <v>8.3846959480575709</v>
      </c>
      <c r="G926" s="125">
        <v>10.49788210000397</v>
      </c>
      <c r="H926" s="135">
        <v>523.91520000000003</v>
      </c>
      <c r="I926" s="147" t="s">
        <v>12</v>
      </c>
      <c r="J926" s="127" t="s">
        <v>1710</v>
      </c>
      <c r="K926" s="147" t="s">
        <v>997</v>
      </c>
      <c r="L926" s="136" t="s">
        <v>14</v>
      </c>
      <c r="M926" s="122" t="s">
        <v>1713</v>
      </c>
      <c r="N926" s="130">
        <v>0.79870357355741306</v>
      </c>
    </row>
    <row r="927" spans="1:14" x14ac:dyDescent="0.2">
      <c r="A927" s="365">
        <v>41741</v>
      </c>
      <c r="B927" s="146" t="s">
        <v>958</v>
      </c>
      <c r="C927" s="147" t="s">
        <v>18</v>
      </c>
      <c r="D927" s="147" t="s">
        <v>8</v>
      </c>
      <c r="E927" s="225">
        <v>1200</v>
      </c>
      <c r="F927" s="125">
        <v>1.8293882068489247</v>
      </c>
      <c r="G927" s="125">
        <v>2.2904470036372295</v>
      </c>
      <c r="H927" s="135">
        <v>523.91520000000003</v>
      </c>
      <c r="I927" s="147" t="s">
        <v>12</v>
      </c>
      <c r="J927" s="127" t="s">
        <v>1710</v>
      </c>
      <c r="K927" s="147" t="s">
        <v>997</v>
      </c>
      <c r="L927" s="136" t="s">
        <v>14</v>
      </c>
      <c r="M927" s="122" t="s">
        <v>1713</v>
      </c>
      <c r="N927" s="130">
        <v>0.79870357355741317</v>
      </c>
    </row>
    <row r="928" spans="1:14" x14ac:dyDescent="0.2">
      <c r="A928" s="365">
        <v>41741</v>
      </c>
      <c r="B928" s="146" t="s">
        <v>959</v>
      </c>
      <c r="C928" s="147" t="s">
        <v>72</v>
      </c>
      <c r="D928" s="147" t="s">
        <v>8</v>
      </c>
      <c r="E928" s="225">
        <v>3000</v>
      </c>
      <c r="F928" s="125">
        <v>4.5734705171223116</v>
      </c>
      <c r="G928" s="125">
        <v>5.7261175090930747</v>
      </c>
      <c r="H928" s="135">
        <v>523.91520000000003</v>
      </c>
      <c r="I928" s="147" t="s">
        <v>12</v>
      </c>
      <c r="J928" s="127" t="s">
        <v>1710</v>
      </c>
      <c r="K928" s="147" t="s">
        <v>997</v>
      </c>
      <c r="L928" s="136" t="s">
        <v>14</v>
      </c>
      <c r="M928" s="122" t="s">
        <v>1713</v>
      </c>
      <c r="N928" s="130">
        <v>0.79870357355741306</v>
      </c>
    </row>
    <row r="929" spans="1:14" x14ac:dyDescent="0.2">
      <c r="A929" s="365">
        <v>41741</v>
      </c>
      <c r="B929" s="146" t="s">
        <v>998</v>
      </c>
      <c r="C929" s="147" t="s">
        <v>18</v>
      </c>
      <c r="D929" s="147" t="s">
        <v>10</v>
      </c>
      <c r="E929" s="233">
        <v>2000</v>
      </c>
      <c r="F929" s="125">
        <v>3.0489803447482076</v>
      </c>
      <c r="G929" s="125">
        <v>3.8174116727287162</v>
      </c>
      <c r="H929" s="135">
        <v>523.91520000000003</v>
      </c>
      <c r="I929" s="147" t="s">
        <v>74</v>
      </c>
      <c r="J929" s="127" t="s">
        <v>1710</v>
      </c>
      <c r="K929" s="147" t="s">
        <v>999</v>
      </c>
      <c r="L929" s="136" t="s">
        <v>14</v>
      </c>
      <c r="M929" s="122" t="s">
        <v>1713</v>
      </c>
      <c r="N929" s="130">
        <v>0.79870357355741306</v>
      </c>
    </row>
    <row r="930" spans="1:14" x14ac:dyDescent="0.2">
      <c r="A930" s="365">
        <v>41741</v>
      </c>
      <c r="B930" s="146" t="s">
        <v>740</v>
      </c>
      <c r="C930" s="147" t="s">
        <v>18</v>
      </c>
      <c r="D930" s="147" t="s">
        <v>10</v>
      </c>
      <c r="E930" s="233">
        <v>700</v>
      </c>
      <c r="F930" s="125">
        <v>1.0671431206618727</v>
      </c>
      <c r="G930" s="125">
        <v>1.3360940854550507</v>
      </c>
      <c r="H930" s="135">
        <v>523.91520000000003</v>
      </c>
      <c r="I930" s="147" t="s">
        <v>74</v>
      </c>
      <c r="J930" s="127" t="s">
        <v>1710</v>
      </c>
      <c r="K930" s="147" t="s">
        <v>999</v>
      </c>
      <c r="L930" s="136" t="s">
        <v>14</v>
      </c>
      <c r="M930" s="122" t="s">
        <v>1713</v>
      </c>
      <c r="N930" s="130">
        <v>0.79870357355741306</v>
      </c>
    </row>
    <row r="931" spans="1:14" x14ac:dyDescent="0.2">
      <c r="A931" s="365">
        <v>41741</v>
      </c>
      <c r="B931" s="146" t="s">
        <v>975</v>
      </c>
      <c r="C931" s="147" t="s">
        <v>72</v>
      </c>
      <c r="D931" s="147" t="s">
        <v>10</v>
      </c>
      <c r="E931" s="233">
        <v>3000</v>
      </c>
      <c r="F931" s="125">
        <v>4.5734705171223116</v>
      </c>
      <c r="G931" s="125">
        <v>5.7261175090930747</v>
      </c>
      <c r="H931" s="135">
        <v>523.91520000000003</v>
      </c>
      <c r="I931" s="147" t="s">
        <v>74</v>
      </c>
      <c r="J931" s="127" t="s">
        <v>1710</v>
      </c>
      <c r="K931" s="147" t="s">
        <v>999</v>
      </c>
      <c r="L931" s="136" t="s">
        <v>14</v>
      </c>
      <c r="M931" s="122" t="s">
        <v>1713</v>
      </c>
      <c r="N931" s="130">
        <v>0.79870357355741306</v>
      </c>
    </row>
    <row r="932" spans="1:14" x14ac:dyDescent="0.2">
      <c r="A932" s="365">
        <v>41741</v>
      </c>
      <c r="B932" s="146" t="s">
        <v>981</v>
      </c>
      <c r="C932" s="147" t="s">
        <v>73</v>
      </c>
      <c r="D932" s="147" t="s">
        <v>10</v>
      </c>
      <c r="E932" s="233">
        <v>3000</v>
      </c>
      <c r="F932" s="125">
        <v>4.5734705171223116</v>
      </c>
      <c r="G932" s="125">
        <v>5.7261175090930747</v>
      </c>
      <c r="H932" s="135">
        <v>523.91520000000003</v>
      </c>
      <c r="I932" s="147" t="s">
        <v>74</v>
      </c>
      <c r="J932" s="127" t="s">
        <v>1710</v>
      </c>
      <c r="K932" s="147" t="s">
        <v>999</v>
      </c>
      <c r="L932" s="136" t="s">
        <v>14</v>
      </c>
      <c r="M932" s="122" t="s">
        <v>1713</v>
      </c>
      <c r="N932" s="130">
        <v>0.79870357355741306</v>
      </c>
    </row>
    <row r="933" spans="1:14" x14ac:dyDescent="0.2">
      <c r="A933" s="365">
        <v>41741</v>
      </c>
      <c r="B933" s="146" t="s">
        <v>861</v>
      </c>
      <c r="C933" s="147" t="s">
        <v>18</v>
      </c>
      <c r="D933" s="147" t="s">
        <v>10</v>
      </c>
      <c r="E933" s="233">
        <v>2000</v>
      </c>
      <c r="F933" s="125">
        <v>3.0489803447482076</v>
      </c>
      <c r="G933" s="125">
        <v>3.8174116727287162</v>
      </c>
      <c r="H933" s="135">
        <v>523.91520000000003</v>
      </c>
      <c r="I933" s="147" t="s">
        <v>74</v>
      </c>
      <c r="J933" s="127" t="s">
        <v>1710</v>
      </c>
      <c r="K933" s="147" t="s">
        <v>999</v>
      </c>
      <c r="L933" s="136" t="s">
        <v>14</v>
      </c>
      <c r="M933" s="122" t="s">
        <v>1713</v>
      </c>
      <c r="N933" s="130">
        <v>0.79870357355741306</v>
      </c>
    </row>
    <row r="934" spans="1:14" x14ac:dyDescent="0.2">
      <c r="A934" s="365">
        <v>41741</v>
      </c>
      <c r="B934" s="146" t="s">
        <v>864</v>
      </c>
      <c r="C934" s="147" t="s">
        <v>452</v>
      </c>
      <c r="D934" s="147" t="s">
        <v>11</v>
      </c>
      <c r="E934" s="233">
        <v>700</v>
      </c>
      <c r="F934" s="125">
        <v>1.0671431206618727</v>
      </c>
      <c r="G934" s="125">
        <v>1.3360940854550507</v>
      </c>
      <c r="H934" s="135">
        <v>523.91520000000003</v>
      </c>
      <c r="I934" s="147" t="s">
        <v>74</v>
      </c>
      <c r="J934" s="127" t="s">
        <v>1710</v>
      </c>
      <c r="K934" s="147" t="s">
        <v>999</v>
      </c>
      <c r="L934" s="136" t="s">
        <v>14</v>
      </c>
      <c r="M934" s="122" t="s">
        <v>1713</v>
      </c>
      <c r="N934" s="130">
        <v>0.79870357355741306</v>
      </c>
    </row>
    <row r="935" spans="1:14" x14ac:dyDescent="0.2">
      <c r="A935" s="365">
        <v>41741</v>
      </c>
      <c r="B935" s="146" t="s">
        <v>1000</v>
      </c>
      <c r="C935" s="147" t="s">
        <v>25</v>
      </c>
      <c r="D935" s="147" t="s">
        <v>9</v>
      </c>
      <c r="E935" s="233">
        <v>50000</v>
      </c>
      <c r="F935" s="125">
        <v>76.224508618705187</v>
      </c>
      <c r="G935" s="125">
        <v>95.435291818217905</v>
      </c>
      <c r="H935" s="135">
        <v>523.91520000000003</v>
      </c>
      <c r="I935" s="147" t="s">
        <v>74</v>
      </c>
      <c r="J935" s="127" t="s">
        <v>1710</v>
      </c>
      <c r="K935" s="147" t="s">
        <v>1001</v>
      </c>
      <c r="L935" s="136" t="s">
        <v>14</v>
      </c>
      <c r="M935" s="122" t="s">
        <v>1713</v>
      </c>
      <c r="N935" s="130">
        <v>0.79870357355741306</v>
      </c>
    </row>
    <row r="936" spans="1:14" x14ac:dyDescent="0.2">
      <c r="A936" s="365">
        <v>41741</v>
      </c>
      <c r="B936" s="146" t="s">
        <v>579</v>
      </c>
      <c r="C936" s="147" t="s">
        <v>18</v>
      </c>
      <c r="D936" s="147" t="s">
        <v>8</v>
      </c>
      <c r="E936" s="233">
        <v>3000</v>
      </c>
      <c r="F936" s="125">
        <v>4.5734705171223116</v>
      </c>
      <c r="G936" s="125">
        <v>5.7261175090930747</v>
      </c>
      <c r="H936" s="135">
        <v>523.91520000000003</v>
      </c>
      <c r="I936" s="147" t="s">
        <v>358</v>
      </c>
      <c r="J936" s="127" t="s">
        <v>1710</v>
      </c>
      <c r="K936" s="147" t="s">
        <v>1002</v>
      </c>
      <c r="L936" s="136" t="s">
        <v>14</v>
      </c>
      <c r="M936" s="122" t="s">
        <v>1713</v>
      </c>
      <c r="N936" s="130">
        <v>0.79870357355741306</v>
      </c>
    </row>
    <row r="937" spans="1:14" x14ac:dyDescent="0.2">
      <c r="A937" s="365">
        <v>41742</v>
      </c>
      <c r="B937" s="146" t="s">
        <v>957</v>
      </c>
      <c r="C937" s="147" t="s">
        <v>72</v>
      </c>
      <c r="D937" s="147" t="s">
        <v>8</v>
      </c>
      <c r="E937" s="225">
        <v>5500</v>
      </c>
      <c r="F937" s="125">
        <v>8.3846959480575709</v>
      </c>
      <c r="G937" s="125">
        <v>10.49788210000397</v>
      </c>
      <c r="H937" s="135">
        <v>523.91520000000003</v>
      </c>
      <c r="I937" s="147" t="s">
        <v>12</v>
      </c>
      <c r="J937" s="127" t="s">
        <v>1710</v>
      </c>
      <c r="K937" s="147" t="s">
        <v>997</v>
      </c>
      <c r="L937" s="136" t="s">
        <v>14</v>
      </c>
      <c r="M937" s="122" t="s">
        <v>1713</v>
      </c>
      <c r="N937" s="130">
        <v>0.79870357355741306</v>
      </c>
    </row>
    <row r="938" spans="1:14" x14ac:dyDescent="0.2">
      <c r="A938" s="365">
        <v>41742</v>
      </c>
      <c r="B938" s="146" t="s">
        <v>958</v>
      </c>
      <c r="C938" s="147" t="s">
        <v>18</v>
      </c>
      <c r="D938" s="147" t="s">
        <v>8</v>
      </c>
      <c r="E938" s="225">
        <v>1900</v>
      </c>
      <c r="F938" s="125">
        <v>2.8965313275107971</v>
      </c>
      <c r="G938" s="125">
        <v>3.6265410890922802</v>
      </c>
      <c r="H938" s="135">
        <v>523.91520000000003</v>
      </c>
      <c r="I938" s="147" t="s">
        <v>12</v>
      </c>
      <c r="J938" s="127" t="s">
        <v>1710</v>
      </c>
      <c r="K938" s="147" t="s">
        <v>997</v>
      </c>
      <c r="L938" s="136" t="s">
        <v>14</v>
      </c>
      <c r="M938" s="122" t="s">
        <v>1713</v>
      </c>
      <c r="N938" s="130">
        <v>0.79870357355741306</v>
      </c>
    </row>
    <row r="939" spans="1:14" x14ac:dyDescent="0.2">
      <c r="A939" s="365">
        <v>41742</v>
      </c>
      <c r="B939" s="146" t="s">
        <v>959</v>
      </c>
      <c r="C939" s="147" t="s">
        <v>72</v>
      </c>
      <c r="D939" s="147" t="s">
        <v>8</v>
      </c>
      <c r="E939" s="225">
        <v>3000</v>
      </c>
      <c r="F939" s="125">
        <v>4.5734705171223116</v>
      </c>
      <c r="G939" s="125">
        <v>5.7261175090930747</v>
      </c>
      <c r="H939" s="135">
        <v>523.91520000000003</v>
      </c>
      <c r="I939" s="147" t="s">
        <v>12</v>
      </c>
      <c r="J939" s="127" t="s">
        <v>1710</v>
      </c>
      <c r="K939" s="147" t="s">
        <v>997</v>
      </c>
      <c r="L939" s="136" t="s">
        <v>14</v>
      </c>
      <c r="M939" s="122" t="s">
        <v>1713</v>
      </c>
      <c r="N939" s="130">
        <v>0.79870357355741306</v>
      </c>
    </row>
    <row r="940" spans="1:14" x14ac:dyDescent="0.2">
      <c r="A940" s="365">
        <v>41742</v>
      </c>
      <c r="B940" s="146" t="s">
        <v>1003</v>
      </c>
      <c r="C940" s="147" t="s">
        <v>73</v>
      </c>
      <c r="D940" s="147" t="s">
        <v>8</v>
      </c>
      <c r="E940" s="225">
        <v>2100</v>
      </c>
      <c r="F940" s="125">
        <v>3.201429361985618</v>
      </c>
      <c r="G940" s="125">
        <v>4.0082822563651517</v>
      </c>
      <c r="H940" s="135">
        <v>523.91520000000003</v>
      </c>
      <c r="I940" s="147" t="s">
        <v>12</v>
      </c>
      <c r="J940" s="127" t="s">
        <v>1710</v>
      </c>
      <c r="K940" s="147" t="s">
        <v>997</v>
      </c>
      <c r="L940" s="136" t="s">
        <v>14</v>
      </c>
      <c r="M940" s="122" t="s">
        <v>1713</v>
      </c>
      <c r="N940" s="130">
        <v>0.79870357355741317</v>
      </c>
    </row>
    <row r="941" spans="1:14" x14ac:dyDescent="0.2">
      <c r="A941" s="365">
        <v>41743</v>
      </c>
      <c r="B941" s="146" t="s">
        <v>1004</v>
      </c>
      <c r="C941" s="147" t="s">
        <v>18</v>
      </c>
      <c r="D941" s="147" t="s">
        <v>8</v>
      </c>
      <c r="E941" s="225">
        <v>5500</v>
      </c>
      <c r="F941" s="125">
        <v>8.3846959480575709</v>
      </c>
      <c r="G941" s="125">
        <v>10.49788210000397</v>
      </c>
      <c r="H941" s="135">
        <v>523.91520000000003</v>
      </c>
      <c r="I941" s="147" t="s">
        <v>12</v>
      </c>
      <c r="J941" s="127" t="s">
        <v>1710</v>
      </c>
      <c r="K941" s="147" t="s">
        <v>997</v>
      </c>
      <c r="L941" s="136" t="s">
        <v>14</v>
      </c>
      <c r="M941" s="122" t="s">
        <v>1713</v>
      </c>
      <c r="N941" s="130">
        <v>0.79870357355741306</v>
      </c>
    </row>
    <row r="942" spans="1:14" x14ac:dyDescent="0.2">
      <c r="A942" s="365">
        <v>41743</v>
      </c>
      <c r="B942" s="146" t="s">
        <v>957</v>
      </c>
      <c r="C942" s="147" t="s">
        <v>72</v>
      </c>
      <c r="D942" s="147" t="s">
        <v>8</v>
      </c>
      <c r="E942" s="225">
        <v>5000</v>
      </c>
      <c r="F942" s="125">
        <v>7.6224508618705187</v>
      </c>
      <c r="G942" s="125">
        <v>9.5435291818217909</v>
      </c>
      <c r="H942" s="135">
        <v>523.91520000000003</v>
      </c>
      <c r="I942" s="147" t="s">
        <v>12</v>
      </c>
      <c r="J942" s="127" t="s">
        <v>1710</v>
      </c>
      <c r="K942" s="147" t="s">
        <v>997</v>
      </c>
      <c r="L942" s="136" t="s">
        <v>14</v>
      </c>
      <c r="M942" s="122" t="s">
        <v>1713</v>
      </c>
      <c r="N942" s="130">
        <v>0.79870357355741306</v>
      </c>
    </row>
    <row r="943" spans="1:14" x14ac:dyDescent="0.2">
      <c r="A943" s="365">
        <v>41743</v>
      </c>
      <c r="B943" s="146" t="s">
        <v>1005</v>
      </c>
      <c r="C943" s="147" t="s">
        <v>18</v>
      </c>
      <c r="D943" s="147" t="s">
        <v>8</v>
      </c>
      <c r="E943" s="225">
        <v>1200</v>
      </c>
      <c r="F943" s="125">
        <v>1.8293882068489247</v>
      </c>
      <c r="G943" s="125">
        <v>2.2904470036372295</v>
      </c>
      <c r="H943" s="135">
        <v>523.91520000000003</v>
      </c>
      <c r="I943" s="147" t="s">
        <v>12</v>
      </c>
      <c r="J943" s="127" t="s">
        <v>1710</v>
      </c>
      <c r="K943" s="147" t="s">
        <v>997</v>
      </c>
      <c r="L943" s="136" t="s">
        <v>14</v>
      </c>
      <c r="M943" s="122" t="s">
        <v>1713</v>
      </c>
      <c r="N943" s="130">
        <v>0.79870357355741317</v>
      </c>
    </row>
    <row r="944" spans="1:14" x14ac:dyDescent="0.2">
      <c r="A944" s="365">
        <v>41743</v>
      </c>
      <c r="B944" s="146" t="s">
        <v>959</v>
      </c>
      <c r="C944" s="147" t="s">
        <v>72</v>
      </c>
      <c r="D944" s="147" t="s">
        <v>8</v>
      </c>
      <c r="E944" s="225">
        <v>3000</v>
      </c>
      <c r="F944" s="125">
        <v>4.5734705171223116</v>
      </c>
      <c r="G944" s="125">
        <v>5.7261175090930747</v>
      </c>
      <c r="H944" s="135">
        <v>523.91520000000003</v>
      </c>
      <c r="I944" s="147" t="s">
        <v>12</v>
      </c>
      <c r="J944" s="127" t="s">
        <v>1710</v>
      </c>
      <c r="K944" s="147" t="s">
        <v>997</v>
      </c>
      <c r="L944" s="136" t="s">
        <v>14</v>
      </c>
      <c r="M944" s="122" t="s">
        <v>1713</v>
      </c>
      <c r="N944" s="130">
        <v>0.79870357355741306</v>
      </c>
    </row>
    <row r="945" spans="1:14" x14ac:dyDescent="0.2">
      <c r="A945" s="365">
        <v>41743</v>
      </c>
      <c r="B945" s="146" t="s">
        <v>1006</v>
      </c>
      <c r="C945" s="147" t="s">
        <v>18</v>
      </c>
      <c r="D945" s="147" t="s">
        <v>9</v>
      </c>
      <c r="E945" s="233">
        <v>1600</v>
      </c>
      <c r="F945" s="125">
        <v>2.4391842757985662</v>
      </c>
      <c r="G945" s="125">
        <v>3.0539293381829729</v>
      </c>
      <c r="H945" s="135">
        <v>523.91520000000003</v>
      </c>
      <c r="I945" s="147" t="s">
        <v>352</v>
      </c>
      <c r="J945" s="127" t="s">
        <v>1710</v>
      </c>
      <c r="K945" s="147" t="s">
        <v>1007</v>
      </c>
      <c r="L945" s="136" t="s">
        <v>14</v>
      </c>
      <c r="M945" s="122" t="s">
        <v>1713</v>
      </c>
      <c r="N945" s="130">
        <v>0.79870357355741317</v>
      </c>
    </row>
    <row r="946" spans="1:14" x14ac:dyDescent="0.2">
      <c r="A946" s="365">
        <v>41743</v>
      </c>
      <c r="B946" s="146" t="s">
        <v>1008</v>
      </c>
      <c r="C946" s="147" t="s">
        <v>22</v>
      </c>
      <c r="D946" s="147" t="s">
        <v>9</v>
      </c>
      <c r="E946" s="233">
        <v>1000</v>
      </c>
      <c r="F946" s="125">
        <v>1.5244901723741038</v>
      </c>
      <c r="G946" s="125">
        <v>1.9087058363643581</v>
      </c>
      <c r="H946" s="135">
        <v>523.91520000000003</v>
      </c>
      <c r="I946" s="147" t="s">
        <v>352</v>
      </c>
      <c r="J946" s="127" t="s">
        <v>1710</v>
      </c>
      <c r="K946" s="147" t="s">
        <v>1007</v>
      </c>
      <c r="L946" s="136" t="s">
        <v>14</v>
      </c>
      <c r="M946" s="122" t="s">
        <v>1713</v>
      </c>
      <c r="N946" s="130">
        <v>0.79870357355741306</v>
      </c>
    </row>
    <row r="947" spans="1:14" x14ac:dyDescent="0.2">
      <c r="A947" s="365">
        <v>41744</v>
      </c>
      <c r="B947" s="146" t="s">
        <v>1009</v>
      </c>
      <c r="C947" s="147" t="s">
        <v>18</v>
      </c>
      <c r="D947" s="147" t="s">
        <v>8</v>
      </c>
      <c r="E947" s="233">
        <v>7000</v>
      </c>
      <c r="F947" s="125">
        <v>10.671431206618726</v>
      </c>
      <c r="G947" s="125">
        <v>13.360940854550506</v>
      </c>
      <c r="H947" s="135">
        <v>523.91520000000003</v>
      </c>
      <c r="I947" s="147" t="s">
        <v>21</v>
      </c>
      <c r="J947" s="127" t="s">
        <v>1710</v>
      </c>
      <c r="K947" s="147" t="s">
        <v>1010</v>
      </c>
      <c r="L947" s="136" t="s">
        <v>14</v>
      </c>
      <c r="M947" s="122" t="s">
        <v>1713</v>
      </c>
      <c r="N947" s="130">
        <v>0.79870357355741306</v>
      </c>
    </row>
    <row r="948" spans="1:14" x14ac:dyDescent="0.2">
      <c r="A948" s="365">
        <v>41744</v>
      </c>
      <c r="B948" s="146" t="s">
        <v>1011</v>
      </c>
      <c r="C948" s="147" t="s">
        <v>72</v>
      </c>
      <c r="D948" s="147" t="s">
        <v>8</v>
      </c>
      <c r="E948" s="233">
        <v>5000</v>
      </c>
      <c r="F948" s="125">
        <v>7.6224508618705187</v>
      </c>
      <c r="G948" s="125">
        <v>9.5435291818217909</v>
      </c>
      <c r="H948" s="135">
        <v>523.91520000000003</v>
      </c>
      <c r="I948" s="147" t="s">
        <v>21</v>
      </c>
      <c r="J948" s="127" t="s">
        <v>1710</v>
      </c>
      <c r="K948" s="147" t="s">
        <v>1010</v>
      </c>
      <c r="L948" s="136" t="s">
        <v>14</v>
      </c>
      <c r="M948" s="122" t="s">
        <v>1713</v>
      </c>
      <c r="N948" s="130">
        <v>0.79870357355741306</v>
      </c>
    </row>
    <row r="949" spans="1:14" x14ac:dyDescent="0.2">
      <c r="A949" s="365">
        <v>41744</v>
      </c>
      <c r="B949" s="146" t="s">
        <v>1012</v>
      </c>
      <c r="C949" s="147" t="s">
        <v>18</v>
      </c>
      <c r="D949" s="147" t="s">
        <v>8</v>
      </c>
      <c r="E949" s="233">
        <v>1700</v>
      </c>
      <c r="F949" s="125">
        <v>2.5916332930359767</v>
      </c>
      <c r="G949" s="125">
        <v>3.2447999218194088</v>
      </c>
      <c r="H949" s="135">
        <v>523.91520000000003</v>
      </c>
      <c r="I949" s="147" t="s">
        <v>21</v>
      </c>
      <c r="J949" s="127" t="s">
        <v>1710</v>
      </c>
      <c r="K949" s="147" t="s">
        <v>1010</v>
      </c>
      <c r="L949" s="136" t="s">
        <v>14</v>
      </c>
      <c r="M949" s="122" t="s">
        <v>1713</v>
      </c>
      <c r="N949" s="130">
        <v>0.79870357355741317</v>
      </c>
    </row>
    <row r="950" spans="1:14" x14ac:dyDescent="0.2">
      <c r="A950" s="365">
        <v>41744</v>
      </c>
      <c r="B950" s="146" t="s">
        <v>1013</v>
      </c>
      <c r="C950" s="147" t="s">
        <v>72</v>
      </c>
      <c r="D950" s="147" t="s">
        <v>8</v>
      </c>
      <c r="E950" s="233">
        <v>3000</v>
      </c>
      <c r="F950" s="125">
        <v>4.5734705171223116</v>
      </c>
      <c r="G950" s="125">
        <v>5.7261175090930747</v>
      </c>
      <c r="H950" s="135">
        <v>523.91520000000003</v>
      </c>
      <c r="I950" s="147" t="s">
        <v>21</v>
      </c>
      <c r="J950" s="127" t="s">
        <v>1710</v>
      </c>
      <c r="K950" s="147" t="s">
        <v>1010</v>
      </c>
      <c r="L950" s="136" t="s">
        <v>14</v>
      </c>
      <c r="M950" s="122" t="s">
        <v>1713</v>
      </c>
      <c r="N950" s="130">
        <v>0.79870357355741306</v>
      </c>
    </row>
    <row r="951" spans="1:14" x14ac:dyDescent="0.2">
      <c r="A951" s="365">
        <v>41744</v>
      </c>
      <c r="B951" s="146" t="s">
        <v>1014</v>
      </c>
      <c r="C951" s="147" t="s">
        <v>73</v>
      </c>
      <c r="D951" s="147" t="s">
        <v>8</v>
      </c>
      <c r="E951" s="233">
        <v>1050</v>
      </c>
      <c r="F951" s="125">
        <v>1.600714680992809</v>
      </c>
      <c r="G951" s="125">
        <v>2.0041411281825758</v>
      </c>
      <c r="H951" s="135">
        <v>523.91520000000003</v>
      </c>
      <c r="I951" s="147" t="s">
        <v>21</v>
      </c>
      <c r="J951" s="127" t="s">
        <v>1710</v>
      </c>
      <c r="K951" s="147" t="s">
        <v>1010</v>
      </c>
      <c r="L951" s="136" t="s">
        <v>14</v>
      </c>
      <c r="M951" s="122" t="s">
        <v>1713</v>
      </c>
      <c r="N951" s="130">
        <v>0.79870357355741317</v>
      </c>
    </row>
    <row r="952" spans="1:14" x14ac:dyDescent="0.2">
      <c r="A952" s="365">
        <v>41744</v>
      </c>
      <c r="B952" s="146" t="s">
        <v>579</v>
      </c>
      <c r="C952" s="147" t="s">
        <v>18</v>
      </c>
      <c r="D952" s="147" t="s">
        <v>8</v>
      </c>
      <c r="E952" s="233">
        <v>3000</v>
      </c>
      <c r="F952" s="125">
        <v>4.5734705171223116</v>
      </c>
      <c r="G952" s="125">
        <v>5.7261175090930747</v>
      </c>
      <c r="H952" s="135">
        <v>523.91520000000003</v>
      </c>
      <c r="I952" s="147" t="s">
        <v>358</v>
      </c>
      <c r="J952" s="127" t="s">
        <v>1710</v>
      </c>
      <c r="K952" s="147" t="s">
        <v>1015</v>
      </c>
      <c r="L952" s="136" t="s">
        <v>14</v>
      </c>
      <c r="M952" s="122" t="s">
        <v>1713</v>
      </c>
      <c r="N952" s="130">
        <v>0.79870357355741306</v>
      </c>
    </row>
    <row r="953" spans="1:14" x14ac:dyDescent="0.2">
      <c r="A953" s="365">
        <v>41744</v>
      </c>
      <c r="B953" s="146" t="s">
        <v>1016</v>
      </c>
      <c r="C953" s="147" t="s">
        <v>18</v>
      </c>
      <c r="D953" s="147" t="s">
        <v>8</v>
      </c>
      <c r="E953" s="233">
        <v>1400</v>
      </c>
      <c r="F953" s="125">
        <v>2.1342862413237453</v>
      </c>
      <c r="G953" s="125">
        <v>2.6721881709101014</v>
      </c>
      <c r="H953" s="135">
        <v>523.91520000000003</v>
      </c>
      <c r="I953" s="147" t="s">
        <v>358</v>
      </c>
      <c r="J953" s="127" t="s">
        <v>1710</v>
      </c>
      <c r="K953" s="147" t="s">
        <v>1017</v>
      </c>
      <c r="L953" s="136" t="s">
        <v>14</v>
      </c>
      <c r="M953" s="122" t="s">
        <v>1713</v>
      </c>
      <c r="N953" s="130">
        <v>0.79870357355741306</v>
      </c>
    </row>
    <row r="954" spans="1:14" x14ac:dyDescent="0.2">
      <c r="A954" s="365">
        <v>41744</v>
      </c>
      <c r="B954" s="146" t="s">
        <v>1018</v>
      </c>
      <c r="C954" s="147" t="s">
        <v>73</v>
      </c>
      <c r="D954" s="147" t="s">
        <v>8</v>
      </c>
      <c r="E954" s="233">
        <v>1500</v>
      </c>
      <c r="F954" s="125">
        <v>2.2867352585611558</v>
      </c>
      <c r="G954" s="125">
        <v>2.8630587545465374</v>
      </c>
      <c r="H954" s="135">
        <v>523.91520000000003</v>
      </c>
      <c r="I954" s="147" t="s">
        <v>358</v>
      </c>
      <c r="J954" s="127" t="s">
        <v>1710</v>
      </c>
      <c r="K954" s="147" t="s">
        <v>1017</v>
      </c>
      <c r="L954" s="136" t="s">
        <v>14</v>
      </c>
      <c r="M954" s="122" t="s">
        <v>1713</v>
      </c>
      <c r="N954" s="130">
        <v>0.79870357355741306</v>
      </c>
    </row>
    <row r="955" spans="1:14" x14ac:dyDescent="0.2">
      <c r="A955" s="365">
        <v>41744</v>
      </c>
      <c r="B955" s="146" t="s">
        <v>1019</v>
      </c>
      <c r="C955" s="147" t="s">
        <v>18</v>
      </c>
      <c r="D955" s="147" t="s">
        <v>15</v>
      </c>
      <c r="E955" s="233">
        <v>1600</v>
      </c>
      <c r="F955" s="125">
        <v>2.4391842757985662</v>
      </c>
      <c r="G955" s="125">
        <v>3.0539293381829729</v>
      </c>
      <c r="H955" s="135">
        <v>523.91520000000003</v>
      </c>
      <c r="I955" s="147" t="s">
        <v>24</v>
      </c>
      <c r="J955" s="127" t="s">
        <v>1710</v>
      </c>
      <c r="K955" s="147" t="s">
        <v>1020</v>
      </c>
      <c r="L955" s="136" t="s">
        <v>14</v>
      </c>
      <c r="M955" s="122" t="s">
        <v>1713</v>
      </c>
      <c r="N955" s="130">
        <v>0.79870357355741317</v>
      </c>
    </row>
    <row r="956" spans="1:14" x14ac:dyDescent="0.2">
      <c r="A956" s="365">
        <v>41744</v>
      </c>
      <c r="B956" s="146" t="s">
        <v>1021</v>
      </c>
      <c r="C956" s="144" t="s">
        <v>18</v>
      </c>
      <c r="D956" s="144" t="s">
        <v>8</v>
      </c>
      <c r="E956" s="225">
        <v>5800</v>
      </c>
      <c r="F956" s="125">
        <v>8.8420429997698022</v>
      </c>
      <c r="G956" s="125">
        <v>11.070493850913277</v>
      </c>
      <c r="H956" s="135">
        <v>523.91520000000003</v>
      </c>
      <c r="I956" s="144" t="s">
        <v>12</v>
      </c>
      <c r="J956" s="127" t="s">
        <v>1710</v>
      </c>
      <c r="K956" s="144" t="s">
        <v>1022</v>
      </c>
      <c r="L956" s="136" t="s">
        <v>14</v>
      </c>
      <c r="M956" s="122" t="s">
        <v>1713</v>
      </c>
      <c r="N956" s="130">
        <v>0.79870357355741317</v>
      </c>
    </row>
    <row r="957" spans="1:14" x14ac:dyDescent="0.2">
      <c r="A957" s="365">
        <v>41744</v>
      </c>
      <c r="B957" s="146" t="s">
        <v>1023</v>
      </c>
      <c r="C957" s="144" t="s">
        <v>72</v>
      </c>
      <c r="D957" s="144" t="s">
        <v>8</v>
      </c>
      <c r="E957" s="225">
        <v>5000</v>
      </c>
      <c r="F957" s="125">
        <v>7.6224508618705187</v>
      </c>
      <c r="G957" s="125">
        <v>9.5435291818217909</v>
      </c>
      <c r="H957" s="135">
        <v>523.91520000000003</v>
      </c>
      <c r="I957" s="144" t="s">
        <v>12</v>
      </c>
      <c r="J957" s="127" t="s">
        <v>1710</v>
      </c>
      <c r="K957" s="144" t="s">
        <v>1022</v>
      </c>
      <c r="L957" s="136" t="s">
        <v>14</v>
      </c>
      <c r="M957" s="122" t="s">
        <v>1713</v>
      </c>
      <c r="N957" s="130">
        <v>0.79870357355741306</v>
      </c>
    </row>
    <row r="958" spans="1:14" x14ac:dyDescent="0.2">
      <c r="A958" s="365">
        <v>41744</v>
      </c>
      <c r="B958" s="146" t="s">
        <v>1024</v>
      </c>
      <c r="C958" s="144" t="s">
        <v>72</v>
      </c>
      <c r="D958" s="144" t="s">
        <v>8</v>
      </c>
      <c r="E958" s="225">
        <v>3000</v>
      </c>
      <c r="F958" s="125">
        <v>4.5734705171223116</v>
      </c>
      <c r="G958" s="125">
        <v>5.7261175090930747</v>
      </c>
      <c r="H958" s="135">
        <v>523.91520000000003</v>
      </c>
      <c r="I958" s="144" t="s">
        <v>12</v>
      </c>
      <c r="J958" s="127" t="s">
        <v>1710</v>
      </c>
      <c r="K958" s="144" t="s">
        <v>1022</v>
      </c>
      <c r="L958" s="136" t="s">
        <v>14</v>
      </c>
      <c r="M958" s="122" t="s">
        <v>1713</v>
      </c>
      <c r="N958" s="130">
        <v>0.79870357355741306</v>
      </c>
    </row>
    <row r="959" spans="1:14" x14ac:dyDescent="0.2">
      <c r="A959" s="365">
        <v>41744</v>
      </c>
      <c r="B959" s="146" t="s">
        <v>1025</v>
      </c>
      <c r="C959" s="144" t="s">
        <v>73</v>
      </c>
      <c r="D959" s="144" t="s">
        <v>8</v>
      </c>
      <c r="E959" s="225">
        <v>400</v>
      </c>
      <c r="F959" s="125">
        <v>0.60979606894964156</v>
      </c>
      <c r="G959" s="125">
        <v>0.76348233454574321</v>
      </c>
      <c r="H959" s="135">
        <v>523.91520000000003</v>
      </c>
      <c r="I959" s="144" t="s">
        <v>12</v>
      </c>
      <c r="J959" s="127" t="s">
        <v>1710</v>
      </c>
      <c r="K959" s="144" t="s">
        <v>1022</v>
      </c>
      <c r="L959" s="136" t="s">
        <v>14</v>
      </c>
      <c r="M959" s="122" t="s">
        <v>1713</v>
      </c>
      <c r="N959" s="130">
        <v>0.79870357355741317</v>
      </c>
    </row>
    <row r="960" spans="1:14" x14ac:dyDescent="0.2">
      <c r="A960" s="365">
        <v>41745</v>
      </c>
      <c r="B960" s="146" t="s">
        <v>1011</v>
      </c>
      <c r="C960" s="147" t="s">
        <v>72</v>
      </c>
      <c r="D960" s="147" t="s">
        <v>8</v>
      </c>
      <c r="E960" s="233">
        <v>5000</v>
      </c>
      <c r="F960" s="125">
        <v>7.6224508618705187</v>
      </c>
      <c r="G960" s="125">
        <v>9.5435291818217909</v>
      </c>
      <c r="H960" s="135">
        <v>523.91520000000003</v>
      </c>
      <c r="I960" s="147" t="s">
        <v>21</v>
      </c>
      <c r="J960" s="127" t="s">
        <v>1710</v>
      </c>
      <c r="K960" s="147" t="s">
        <v>1010</v>
      </c>
      <c r="L960" s="136" t="s">
        <v>14</v>
      </c>
      <c r="M960" s="122" t="s">
        <v>1713</v>
      </c>
      <c r="N960" s="130">
        <v>0.79870357355741306</v>
      </c>
    </row>
    <row r="961" spans="1:14" x14ac:dyDescent="0.2">
      <c r="A961" s="365">
        <v>41745</v>
      </c>
      <c r="B961" s="146" t="s">
        <v>1012</v>
      </c>
      <c r="C961" s="147" t="s">
        <v>18</v>
      </c>
      <c r="D961" s="147" t="s">
        <v>8</v>
      </c>
      <c r="E961" s="233">
        <v>2750</v>
      </c>
      <c r="F961" s="125">
        <v>4.1923479740287855</v>
      </c>
      <c r="G961" s="125">
        <v>5.2489410500019851</v>
      </c>
      <c r="H961" s="135">
        <v>523.91520000000003</v>
      </c>
      <c r="I961" s="147" t="s">
        <v>21</v>
      </c>
      <c r="J961" s="127" t="s">
        <v>1710</v>
      </c>
      <c r="K961" s="147" t="s">
        <v>1010</v>
      </c>
      <c r="L961" s="136" t="s">
        <v>14</v>
      </c>
      <c r="M961" s="122" t="s">
        <v>1713</v>
      </c>
      <c r="N961" s="130">
        <v>0.79870357355741306</v>
      </c>
    </row>
    <row r="962" spans="1:14" x14ac:dyDescent="0.2">
      <c r="A962" s="365">
        <v>41745</v>
      </c>
      <c r="B962" s="146" t="s">
        <v>1013</v>
      </c>
      <c r="C962" s="147" t="s">
        <v>72</v>
      </c>
      <c r="D962" s="147" t="s">
        <v>8</v>
      </c>
      <c r="E962" s="233">
        <v>3000</v>
      </c>
      <c r="F962" s="125">
        <v>4.5734705171223116</v>
      </c>
      <c r="G962" s="125">
        <v>5.7261175090930747</v>
      </c>
      <c r="H962" s="135">
        <v>523.91520000000003</v>
      </c>
      <c r="I962" s="147" t="s">
        <v>21</v>
      </c>
      <c r="J962" s="127" t="s">
        <v>1710</v>
      </c>
      <c r="K962" s="147" t="s">
        <v>1010</v>
      </c>
      <c r="L962" s="136" t="s">
        <v>14</v>
      </c>
      <c r="M962" s="122" t="s">
        <v>1713</v>
      </c>
      <c r="N962" s="130">
        <v>0.79870357355741306</v>
      </c>
    </row>
    <row r="963" spans="1:14" x14ac:dyDescent="0.2">
      <c r="A963" s="365">
        <v>41745</v>
      </c>
      <c r="B963" s="146" t="s">
        <v>1014</v>
      </c>
      <c r="C963" s="147" t="s">
        <v>73</v>
      </c>
      <c r="D963" s="147" t="s">
        <v>8</v>
      </c>
      <c r="E963" s="233">
        <v>3000</v>
      </c>
      <c r="F963" s="125">
        <v>4.5734705171223116</v>
      </c>
      <c r="G963" s="125">
        <v>5.7261175090930747</v>
      </c>
      <c r="H963" s="135">
        <v>523.91520000000003</v>
      </c>
      <c r="I963" s="147" t="s">
        <v>21</v>
      </c>
      <c r="J963" s="127" t="s">
        <v>1710</v>
      </c>
      <c r="K963" s="147" t="s">
        <v>1010</v>
      </c>
      <c r="L963" s="136" t="s">
        <v>14</v>
      </c>
      <c r="M963" s="122" t="s">
        <v>1713</v>
      </c>
      <c r="N963" s="130">
        <v>0.79870357355741306</v>
      </c>
    </row>
    <row r="964" spans="1:14" x14ac:dyDescent="0.2">
      <c r="A964" s="365">
        <v>41745</v>
      </c>
      <c r="B964" s="146" t="s">
        <v>1026</v>
      </c>
      <c r="C964" s="147" t="s">
        <v>18</v>
      </c>
      <c r="D964" s="147" t="s">
        <v>8</v>
      </c>
      <c r="E964" s="233">
        <v>7000</v>
      </c>
      <c r="F964" s="125">
        <v>10.671431206618726</v>
      </c>
      <c r="G964" s="125">
        <v>13.360940854550506</v>
      </c>
      <c r="H964" s="135">
        <v>523.91520000000003</v>
      </c>
      <c r="I964" s="147" t="s">
        <v>358</v>
      </c>
      <c r="J964" s="127" t="s">
        <v>1710</v>
      </c>
      <c r="K964" s="147" t="s">
        <v>1027</v>
      </c>
      <c r="L964" s="136" t="s">
        <v>14</v>
      </c>
      <c r="M964" s="122" t="s">
        <v>1713</v>
      </c>
      <c r="N964" s="130">
        <v>0.79870357355741306</v>
      </c>
    </row>
    <row r="965" spans="1:14" x14ac:dyDescent="0.2">
      <c r="A965" s="365">
        <v>41745</v>
      </c>
      <c r="B965" s="146" t="s">
        <v>1028</v>
      </c>
      <c r="C965" s="147" t="s">
        <v>72</v>
      </c>
      <c r="D965" s="147" t="s">
        <v>8</v>
      </c>
      <c r="E965" s="233">
        <v>5000</v>
      </c>
      <c r="F965" s="125">
        <v>7.6224508618705187</v>
      </c>
      <c r="G965" s="125">
        <v>9.5435291818217909</v>
      </c>
      <c r="H965" s="135">
        <v>523.91520000000003</v>
      </c>
      <c r="I965" s="147" t="s">
        <v>358</v>
      </c>
      <c r="J965" s="127" t="s">
        <v>1710</v>
      </c>
      <c r="K965" s="147" t="s">
        <v>1027</v>
      </c>
      <c r="L965" s="136" t="s">
        <v>14</v>
      </c>
      <c r="M965" s="122" t="s">
        <v>1713</v>
      </c>
      <c r="N965" s="130">
        <v>0.79870357355741306</v>
      </c>
    </row>
    <row r="966" spans="1:14" x14ac:dyDescent="0.2">
      <c r="A966" s="365">
        <v>41745</v>
      </c>
      <c r="B966" s="146" t="s">
        <v>1029</v>
      </c>
      <c r="C966" s="147" t="s">
        <v>18</v>
      </c>
      <c r="D966" s="147" t="s">
        <v>8</v>
      </c>
      <c r="E966" s="233">
        <v>1000</v>
      </c>
      <c r="F966" s="125">
        <v>1.5244901723741038</v>
      </c>
      <c r="G966" s="125">
        <v>1.9087058363643581</v>
      </c>
      <c r="H966" s="135">
        <v>523.91520000000003</v>
      </c>
      <c r="I966" s="147" t="s">
        <v>358</v>
      </c>
      <c r="J966" s="127" t="s">
        <v>1710</v>
      </c>
      <c r="K966" s="147" t="s">
        <v>1027</v>
      </c>
      <c r="L966" s="136" t="s">
        <v>14</v>
      </c>
      <c r="M966" s="122" t="s">
        <v>1713</v>
      </c>
      <c r="N966" s="130">
        <v>0.79870357355741306</v>
      </c>
    </row>
    <row r="967" spans="1:14" x14ac:dyDescent="0.2">
      <c r="A967" s="365">
        <v>41745</v>
      </c>
      <c r="B967" s="146" t="s">
        <v>1030</v>
      </c>
      <c r="C967" s="147" t="s">
        <v>72</v>
      </c>
      <c r="D967" s="147" t="s">
        <v>8</v>
      </c>
      <c r="E967" s="233">
        <v>3000</v>
      </c>
      <c r="F967" s="125">
        <v>4.5734705171223116</v>
      </c>
      <c r="G967" s="125">
        <v>5.7261175090930747</v>
      </c>
      <c r="H967" s="135">
        <v>523.91520000000003</v>
      </c>
      <c r="I967" s="147" t="s">
        <v>358</v>
      </c>
      <c r="J967" s="127" t="s">
        <v>1710</v>
      </c>
      <c r="K967" s="147" t="s">
        <v>1027</v>
      </c>
      <c r="L967" s="136" t="s">
        <v>14</v>
      </c>
      <c r="M967" s="122" t="s">
        <v>1713</v>
      </c>
      <c r="N967" s="130">
        <v>0.79870357355741306</v>
      </c>
    </row>
    <row r="968" spans="1:14" x14ac:dyDescent="0.2">
      <c r="A968" s="365">
        <v>41745</v>
      </c>
      <c r="B968" s="146" t="s">
        <v>1031</v>
      </c>
      <c r="C968" s="147" t="s">
        <v>18</v>
      </c>
      <c r="D968" s="147" t="s">
        <v>15</v>
      </c>
      <c r="E968" s="233">
        <v>3900</v>
      </c>
      <c r="F968" s="125">
        <v>5.9455116722590047</v>
      </c>
      <c r="G968" s="125">
        <v>7.4439527618209969</v>
      </c>
      <c r="H968" s="135">
        <v>523.91520000000003</v>
      </c>
      <c r="I968" s="147" t="s">
        <v>24</v>
      </c>
      <c r="J968" s="127" t="s">
        <v>1710</v>
      </c>
      <c r="K968" s="147" t="s">
        <v>1032</v>
      </c>
      <c r="L968" s="136" t="s">
        <v>14</v>
      </c>
      <c r="M968" s="122" t="s">
        <v>1713</v>
      </c>
      <c r="N968" s="130">
        <v>0.79870357355741306</v>
      </c>
    </row>
    <row r="969" spans="1:14" x14ac:dyDescent="0.2">
      <c r="A969" s="365">
        <v>41745</v>
      </c>
      <c r="B969" s="146" t="s">
        <v>1033</v>
      </c>
      <c r="C969" s="147" t="s">
        <v>18</v>
      </c>
      <c r="D969" s="147" t="s">
        <v>9</v>
      </c>
      <c r="E969" s="233">
        <v>1000</v>
      </c>
      <c r="F969" s="125">
        <v>1.5244901723741038</v>
      </c>
      <c r="G969" s="125">
        <v>1.9087058363643581</v>
      </c>
      <c r="H969" s="135">
        <v>523.91520000000003</v>
      </c>
      <c r="I969" s="147" t="s">
        <v>352</v>
      </c>
      <c r="J969" s="127" t="s">
        <v>1710</v>
      </c>
      <c r="K969" s="147" t="s">
        <v>1034</v>
      </c>
      <c r="L969" s="136" t="s">
        <v>14</v>
      </c>
      <c r="M969" s="122" t="s">
        <v>1713</v>
      </c>
      <c r="N969" s="130">
        <v>0.79870357355741306</v>
      </c>
    </row>
    <row r="970" spans="1:14" x14ac:dyDescent="0.2">
      <c r="A970" s="365">
        <v>41745</v>
      </c>
      <c r="B970" s="146" t="s">
        <v>1035</v>
      </c>
      <c r="C970" s="147" t="s">
        <v>71</v>
      </c>
      <c r="D970" s="147" t="s">
        <v>9</v>
      </c>
      <c r="E970" s="233">
        <v>8500</v>
      </c>
      <c r="F970" s="125">
        <v>12.958166465179882</v>
      </c>
      <c r="G970" s="125">
        <v>16.223999609097042</v>
      </c>
      <c r="H970" s="135">
        <v>523.91520000000003</v>
      </c>
      <c r="I970" s="147" t="s">
        <v>352</v>
      </c>
      <c r="J970" s="127" t="s">
        <v>1710</v>
      </c>
      <c r="K970" s="147" t="s">
        <v>1034</v>
      </c>
      <c r="L970" s="136" t="s">
        <v>14</v>
      </c>
      <c r="M970" s="122" t="s">
        <v>1713</v>
      </c>
      <c r="N970" s="130">
        <v>0.79870357355741317</v>
      </c>
    </row>
    <row r="971" spans="1:14" x14ac:dyDescent="0.2">
      <c r="A971" s="365">
        <v>41745</v>
      </c>
      <c r="B971" s="146" t="s">
        <v>1036</v>
      </c>
      <c r="C971" s="147" t="s">
        <v>27</v>
      </c>
      <c r="D971" s="147" t="s">
        <v>9</v>
      </c>
      <c r="E971" s="233">
        <v>2000</v>
      </c>
      <c r="F971" s="125">
        <v>3.0489803447482076</v>
      </c>
      <c r="G971" s="125">
        <v>3.8174116727287162</v>
      </c>
      <c r="H971" s="135">
        <v>523.91520000000003</v>
      </c>
      <c r="I971" s="147" t="s">
        <v>352</v>
      </c>
      <c r="J971" s="127" t="s">
        <v>1710</v>
      </c>
      <c r="K971" s="147" t="s">
        <v>1034</v>
      </c>
      <c r="L971" s="136" t="s">
        <v>14</v>
      </c>
      <c r="M971" s="122" t="s">
        <v>1713</v>
      </c>
      <c r="N971" s="130">
        <v>0.79870357355741306</v>
      </c>
    </row>
    <row r="972" spans="1:14" x14ac:dyDescent="0.2">
      <c r="A972" s="365">
        <v>41746</v>
      </c>
      <c r="B972" s="146" t="s">
        <v>1011</v>
      </c>
      <c r="C972" s="147" t="s">
        <v>72</v>
      </c>
      <c r="D972" s="147" t="s">
        <v>8</v>
      </c>
      <c r="E972" s="233">
        <v>5000</v>
      </c>
      <c r="F972" s="125">
        <v>7.6224508618705187</v>
      </c>
      <c r="G972" s="125">
        <v>9.5435291818217909</v>
      </c>
      <c r="H972" s="135">
        <v>523.91520000000003</v>
      </c>
      <c r="I972" s="147" t="s">
        <v>21</v>
      </c>
      <c r="J972" s="127" t="s">
        <v>1710</v>
      </c>
      <c r="K972" s="147" t="s">
        <v>1010</v>
      </c>
      <c r="L972" s="136" t="s">
        <v>14</v>
      </c>
      <c r="M972" s="122" t="s">
        <v>1713</v>
      </c>
      <c r="N972" s="130">
        <v>0.79870357355741306</v>
      </c>
    </row>
    <row r="973" spans="1:14" x14ac:dyDescent="0.2">
      <c r="A973" s="365">
        <v>41746</v>
      </c>
      <c r="B973" s="146" t="s">
        <v>1012</v>
      </c>
      <c r="C973" s="147" t="s">
        <v>18</v>
      </c>
      <c r="D973" s="147" t="s">
        <v>8</v>
      </c>
      <c r="E973" s="233">
        <v>1200</v>
      </c>
      <c r="F973" s="125">
        <v>1.8293882068489247</v>
      </c>
      <c r="G973" s="125">
        <v>2.2904470036372295</v>
      </c>
      <c r="H973" s="135">
        <v>523.91520000000003</v>
      </c>
      <c r="I973" s="147" t="s">
        <v>21</v>
      </c>
      <c r="J973" s="127" t="s">
        <v>1710</v>
      </c>
      <c r="K973" s="147" t="s">
        <v>1010</v>
      </c>
      <c r="L973" s="136" t="s">
        <v>14</v>
      </c>
      <c r="M973" s="122" t="s">
        <v>1713</v>
      </c>
      <c r="N973" s="130">
        <v>0.79870357355741317</v>
      </c>
    </row>
    <row r="974" spans="1:14" x14ac:dyDescent="0.2">
      <c r="A974" s="365">
        <v>41746</v>
      </c>
      <c r="B974" s="146" t="s">
        <v>1013</v>
      </c>
      <c r="C974" s="147" t="s">
        <v>72</v>
      </c>
      <c r="D974" s="147" t="s">
        <v>8</v>
      </c>
      <c r="E974" s="233">
        <v>3000</v>
      </c>
      <c r="F974" s="125">
        <v>4.5734705171223116</v>
      </c>
      <c r="G974" s="125">
        <v>5.7261175090930747</v>
      </c>
      <c r="H974" s="135">
        <v>523.91520000000003</v>
      </c>
      <c r="I974" s="147" t="s">
        <v>21</v>
      </c>
      <c r="J974" s="127" t="s">
        <v>1710</v>
      </c>
      <c r="K974" s="147" t="s">
        <v>1010</v>
      </c>
      <c r="L974" s="136" t="s">
        <v>14</v>
      </c>
      <c r="M974" s="122" t="s">
        <v>1713</v>
      </c>
      <c r="N974" s="130">
        <v>0.79870357355741306</v>
      </c>
    </row>
    <row r="975" spans="1:14" x14ac:dyDescent="0.2">
      <c r="A975" s="365">
        <v>41746</v>
      </c>
      <c r="B975" s="146" t="s">
        <v>1014</v>
      </c>
      <c r="C975" s="147" t="s">
        <v>73</v>
      </c>
      <c r="D975" s="147" t="s">
        <v>8</v>
      </c>
      <c r="E975" s="233">
        <v>2300</v>
      </c>
      <c r="F975" s="125">
        <v>3.5063273964604389</v>
      </c>
      <c r="G975" s="125">
        <v>4.3900234236380236</v>
      </c>
      <c r="H975" s="135">
        <v>523.91520000000003</v>
      </c>
      <c r="I975" s="147" t="s">
        <v>21</v>
      </c>
      <c r="J975" s="127" t="s">
        <v>1710</v>
      </c>
      <c r="K975" s="147" t="s">
        <v>1010</v>
      </c>
      <c r="L975" s="136" t="s">
        <v>14</v>
      </c>
      <c r="M975" s="122" t="s">
        <v>1713</v>
      </c>
      <c r="N975" s="130">
        <v>0.79870357355741317</v>
      </c>
    </row>
    <row r="976" spans="1:14" x14ac:dyDescent="0.2">
      <c r="A976" s="365">
        <v>41746</v>
      </c>
      <c r="B976" s="146" t="s">
        <v>1028</v>
      </c>
      <c r="C976" s="147" t="s">
        <v>72</v>
      </c>
      <c r="D976" s="147" t="s">
        <v>8</v>
      </c>
      <c r="E976" s="233">
        <v>5000</v>
      </c>
      <c r="F976" s="125">
        <v>7.6224508618705187</v>
      </c>
      <c r="G976" s="125">
        <v>9.5435291818217909</v>
      </c>
      <c r="H976" s="135">
        <v>523.91520000000003</v>
      </c>
      <c r="I976" s="147" t="s">
        <v>358</v>
      </c>
      <c r="J976" s="127" t="s">
        <v>1710</v>
      </c>
      <c r="K976" s="147" t="s">
        <v>1027</v>
      </c>
      <c r="L976" s="136" t="s">
        <v>14</v>
      </c>
      <c r="M976" s="122" t="s">
        <v>1713</v>
      </c>
      <c r="N976" s="130">
        <v>0.79870357355741306</v>
      </c>
    </row>
    <row r="977" spans="1:14" x14ac:dyDescent="0.2">
      <c r="A977" s="365">
        <v>41746</v>
      </c>
      <c r="B977" s="146" t="s">
        <v>1029</v>
      </c>
      <c r="C977" s="147" t="s">
        <v>18</v>
      </c>
      <c r="D977" s="147" t="s">
        <v>8</v>
      </c>
      <c r="E977" s="233">
        <v>2000</v>
      </c>
      <c r="F977" s="125">
        <v>3.0489803447482076</v>
      </c>
      <c r="G977" s="125">
        <v>3.8174116727287162</v>
      </c>
      <c r="H977" s="135">
        <v>523.91520000000003</v>
      </c>
      <c r="I977" s="147" t="s">
        <v>358</v>
      </c>
      <c r="J977" s="127" t="s">
        <v>1710</v>
      </c>
      <c r="K977" s="147" t="s">
        <v>1027</v>
      </c>
      <c r="L977" s="136" t="s">
        <v>14</v>
      </c>
      <c r="M977" s="122" t="s">
        <v>1713</v>
      </c>
      <c r="N977" s="130">
        <v>0.79870357355741306</v>
      </c>
    </row>
    <row r="978" spans="1:14" x14ac:dyDescent="0.2">
      <c r="A978" s="365">
        <v>41746</v>
      </c>
      <c r="B978" s="146" t="s">
        <v>1030</v>
      </c>
      <c r="C978" s="147" t="s">
        <v>72</v>
      </c>
      <c r="D978" s="147" t="s">
        <v>8</v>
      </c>
      <c r="E978" s="233">
        <v>3000</v>
      </c>
      <c r="F978" s="125">
        <v>4.5734705171223116</v>
      </c>
      <c r="G978" s="125">
        <v>5.7261175090930747</v>
      </c>
      <c r="H978" s="135">
        <v>523.91520000000003</v>
      </c>
      <c r="I978" s="147" t="s">
        <v>358</v>
      </c>
      <c r="J978" s="127" t="s">
        <v>1710</v>
      </c>
      <c r="K978" s="147" t="s">
        <v>1027</v>
      </c>
      <c r="L978" s="136" t="s">
        <v>14</v>
      </c>
      <c r="M978" s="122" t="s">
        <v>1713</v>
      </c>
      <c r="N978" s="130">
        <v>0.79870357355741306</v>
      </c>
    </row>
    <row r="979" spans="1:14" x14ac:dyDescent="0.2">
      <c r="A979" s="365">
        <v>41746</v>
      </c>
      <c r="B979" s="146" t="s">
        <v>1037</v>
      </c>
      <c r="C979" s="147" t="s">
        <v>73</v>
      </c>
      <c r="D979" s="147" t="s">
        <v>8</v>
      </c>
      <c r="E979" s="233">
        <v>3000</v>
      </c>
      <c r="F979" s="125">
        <v>4.5734705171223116</v>
      </c>
      <c r="G979" s="125">
        <v>5.7261175090930747</v>
      </c>
      <c r="H979" s="135">
        <v>523.91520000000003</v>
      </c>
      <c r="I979" s="147" t="s">
        <v>358</v>
      </c>
      <c r="J979" s="127" t="s">
        <v>1710</v>
      </c>
      <c r="K979" s="147" t="s">
        <v>1027</v>
      </c>
      <c r="L979" s="136" t="s">
        <v>14</v>
      </c>
      <c r="M979" s="122" t="s">
        <v>1713</v>
      </c>
      <c r="N979" s="130">
        <v>0.79870357355741306</v>
      </c>
    </row>
    <row r="980" spans="1:14" x14ac:dyDescent="0.2">
      <c r="A980" s="365">
        <v>41746</v>
      </c>
      <c r="B980" s="146" t="s">
        <v>1038</v>
      </c>
      <c r="C980" s="147" t="s">
        <v>18</v>
      </c>
      <c r="D980" s="147" t="s">
        <v>15</v>
      </c>
      <c r="E980" s="233">
        <v>1200</v>
      </c>
      <c r="F980" s="125">
        <v>1.8293882068489247</v>
      </c>
      <c r="G980" s="125">
        <v>2.2904470036372295</v>
      </c>
      <c r="H980" s="135">
        <v>523.91520000000003</v>
      </c>
      <c r="I980" s="147" t="s">
        <v>24</v>
      </c>
      <c r="J980" s="127" t="s">
        <v>1710</v>
      </c>
      <c r="K980" s="147" t="s">
        <v>1039</v>
      </c>
      <c r="L980" s="136" t="s">
        <v>14</v>
      </c>
      <c r="M980" s="122" t="s">
        <v>1713</v>
      </c>
      <c r="N980" s="130">
        <v>0.79870357355741317</v>
      </c>
    </row>
    <row r="981" spans="1:14" x14ac:dyDescent="0.2">
      <c r="A981" s="365">
        <v>41746</v>
      </c>
      <c r="B981" s="146" t="s">
        <v>1040</v>
      </c>
      <c r="C981" s="147" t="s">
        <v>18</v>
      </c>
      <c r="D981" s="147" t="s">
        <v>8</v>
      </c>
      <c r="E981" s="233">
        <v>1600</v>
      </c>
      <c r="F981" s="125">
        <v>2.4391842757985662</v>
      </c>
      <c r="G981" s="125">
        <v>3.0539293381829729</v>
      </c>
      <c r="H981" s="135">
        <v>523.91520000000003</v>
      </c>
      <c r="I981" s="147" t="s">
        <v>12</v>
      </c>
      <c r="J981" s="127" t="s">
        <v>1710</v>
      </c>
      <c r="K981" s="147" t="s">
        <v>1041</v>
      </c>
      <c r="L981" s="136" t="s">
        <v>14</v>
      </c>
      <c r="M981" s="122" t="s">
        <v>1713</v>
      </c>
      <c r="N981" s="130">
        <v>0.79870357355741317</v>
      </c>
    </row>
    <row r="982" spans="1:14" x14ac:dyDescent="0.2">
      <c r="A982" s="365">
        <v>41746</v>
      </c>
      <c r="B982" s="146" t="s">
        <v>1042</v>
      </c>
      <c r="C982" s="147" t="s">
        <v>73</v>
      </c>
      <c r="D982" s="147" t="s">
        <v>8</v>
      </c>
      <c r="E982" s="233">
        <v>2000</v>
      </c>
      <c r="F982" s="125">
        <v>3.0489803447482076</v>
      </c>
      <c r="G982" s="125">
        <v>3.8174116727287162</v>
      </c>
      <c r="H982" s="135">
        <v>523.91520000000003</v>
      </c>
      <c r="I982" s="147" t="s">
        <v>12</v>
      </c>
      <c r="J982" s="127" t="s">
        <v>1710</v>
      </c>
      <c r="K982" s="147" t="s">
        <v>1041</v>
      </c>
      <c r="L982" s="136" t="s">
        <v>14</v>
      </c>
      <c r="M982" s="122" t="s">
        <v>1713</v>
      </c>
      <c r="N982" s="130">
        <v>0.79870357355741306</v>
      </c>
    </row>
    <row r="983" spans="1:14" x14ac:dyDescent="0.2">
      <c r="A983" s="365">
        <v>41746</v>
      </c>
      <c r="B983" s="146" t="s">
        <v>859</v>
      </c>
      <c r="C983" s="147" t="s">
        <v>18</v>
      </c>
      <c r="D983" s="147" t="s">
        <v>10</v>
      </c>
      <c r="E983" s="233">
        <v>600</v>
      </c>
      <c r="F983" s="125">
        <v>0.91469410342446233</v>
      </c>
      <c r="G983" s="125">
        <v>1.1452235018186148</v>
      </c>
      <c r="H983" s="135">
        <v>523.91520000000003</v>
      </c>
      <c r="I983" s="147" t="s">
        <v>74</v>
      </c>
      <c r="J983" s="127" t="s">
        <v>1710</v>
      </c>
      <c r="K983" s="147" t="s">
        <v>1043</v>
      </c>
      <c r="L983" s="136" t="s">
        <v>14</v>
      </c>
      <c r="M983" s="122" t="s">
        <v>1713</v>
      </c>
      <c r="N983" s="130">
        <v>0.79870357355741317</v>
      </c>
    </row>
    <row r="984" spans="1:14" x14ac:dyDescent="0.2">
      <c r="A984" s="365">
        <v>41747</v>
      </c>
      <c r="B984" s="146" t="s">
        <v>1011</v>
      </c>
      <c r="C984" s="147" t="s">
        <v>72</v>
      </c>
      <c r="D984" s="147" t="s">
        <v>8</v>
      </c>
      <c r="E984" s="233">
        <v>5000</v>
      </c>
      <c r="F984" s="125">
        <v>7.6224508618705187</v>
      </c>
      <c r="G984" s="125">
        <v>9.5435291818217909</v>
      </c>
      <c r="H984" s="135">
        <v>523.91520000000003</v>
      </c>
      <c r="I984" s="147" t="s">
        <v>21</v>
      </c>
      <c r="J984" s="127" t="s">
        <v>1710</v>
      </c>
      <c r="K984" s="147" t="s">
        <v>1010</v>
      </c>
      <c r="L984" s="136" t="s">
        <v>14</v>
      </c>
      <c r="M984" s="122" t="s">
        <v>1713</v>
      </c>
      <c r="N984" s="130">
        <v>0.79870357355741306</v>
      </c>
    </row>
    <row r="985" spans="1:14" x14ac:dyDescent="0.2">
      <c r="A985" s="365">
        <v>41747</v>
      </c>
      <c r="B985" s="146" t="s">
        <v>1012</v>
      </c>
      <c r="C985" s="147" t="s">
        <v>18</v>
      </c>
      <c r="D985" s="147" t="s">
        <v>8</v>
      </c>
      <c r="E985" s="233">
        <v>1600</v>
      </c>
      <c r="F985" s="125">
        <v>2.4391842757985662</v>
      </c>
      <c r="G985" s="125">
        <v>3.0539293381829729</v>
      </c>
      <c r="H985" s="135">
        <v>523.91520000000003</v>
      </c>
      <c r="I985" s="147" t="s">
        <v>21</v>
      </c>
      <c r="J985" s="127" t="s">
        <v>1710</v>
      </c>
      <c r="K985" s="147" t="s">
        <v>1010</v>
      </c>
      <c r="L985" s="136" t="s">
        <v>14</v>
      </c>
      <c r="M985" s="122" t="s">
        <v>1713</v>
      </c>
      <c r="N985" s="130">
        <v>0.79870357355741317</v>
      </c>
    </row>
    <row r="986" spans="1:14" x14ac:dyDescent="0.2">
      <c r="A986" s="365">
        <v>41747</v>
      </c>
      <c r="B986" s="146" t="s">
        <v>1013</v>
      </c>
      <c r="C986" s="147" t="s">
        <v>72</v>
      </c>
      <c r="D986" s="147" t="s">
        <v>8</v>
      </c>
      <c r="E986" s="233">
        <v>3000</v>
      </c>
      <c r="F986" s="125">
        <v>4.5734705171223116</v>
      </c>
      <c r="G986" s="125">
        <v>5.7261175090930747</v>
      </c>
      <c r="H986" s="135">
        <v>523.91520000000003</v>
      </c>
      <c r="I986" s="147" t="s">
        <v>21</v>
      </c>
      <c r="J986" s="127" t="s">
        <v>1710</v>
      </c>
      <c r="K986" s="147" t="s">
        <v>1010</v>
      </c>
      <c r="L986" s="136" t="s">
        <v>14</v>
      </c>
      <c r="M986" s="122" t="s">
        <v>1713</v>
      </c>
      <c r="N986" s="130">
        <v>0.79870357355741306</v>
      </c>
    </row>
    <row r="987" spans="1:14" x14ac:dyDescent="0.2">
      <c r="A987" s="365">
        <v>41747</v>
      </c>
      <c r="B987" s="146" t="s">
        <v>1014</v>
      </c>
      <c r="C987" s="147" t="s">
        <v>73</v>
      </c>
      <c r="D987" s="147" t="s">
        <v>8</v>
      </c>
      <c r="E987" s="233">
        <v>1100</v>
      </c>
      <c r="F987" s="125">
        <v>1.6769391896115142</v>
      </c>
      <c r="G987" s="125">
        <v>2.099576420000794</v>
      </c>
      <c r="H987" s="135">
        <v>523.91520000000003</v>
      </c>
      <c r="I987" s="147" t="s">
        <v>21</v>
      </c>
      <c r="J987" s="127" t="s">
        <v>1710</v>
      </c>
      <c r="K987" s="147" t="s">
        <v>1010</v>
      </c>
      <c r="L987" s="136" t="s">
        <v>14</v>
      </c>
      <c r="M987" s="122" t="s">
        <v>1713</v>
      </c>
      <c r="N987" s="130">
        <v>0.79870357355741306</v>
      </c>
    </row>
    <row r="988" spans="1:14" x14ac:dyDescent="0.2">
      <c r="A988" s="365">
        <v>41747</v>
      </c>
      <c r="B988" s="146" t="s">
        <v>1028</v>
      </c>
      <c r="C988" s="147" t="s">
        <v>72</v>
      </c>
      <c r="D988" s="147" t="s">
        <v>8</v>
      </c>
      <c r="E988" s="233">
        <v>5000</v>
      </c>
      <c r="F988" s="125">
        <v>7.6224508618705187</v>
      </c>
      <c r="G988" s="125">
        <v>9.5435291818217909</v>
      </c>
      <c r="H988" s="135">
        <v>523.91520000000003</v>
      </c>
      <c r="I988" s="147" t="s">
        <v>358</v>
      </c>
      <c r="J988" s="127" t="s">
        <v>1710</v>
      </c>
      <c r="K988" s="147" t="s">
        <v>1027</v>
      </c>
      <c r="L988" s="136" t="s">
        <v>14</v>
      </c>
      <c r="M988" s="122" t="s">
        <v>1713</v>
      </c>
      <c r="N988" s="130">
        <v>0.79870357355741306</v>
      </c>
    </row>
    <row r="989" spans="1:14" x14ac:dyDescent="0.2">
      <c r="A989" s="365">
        <v>41747</v>
      </c>
      <c r="B989" s="146" t="s">
        <v>1029</v>
      </c>
      <c r="C989" s="147" t="s">
        <v>18</v>
      </c>
      <c r="D989" s="147" t="s">
        <v>8</v>
      </c>
      <c r="E989" s="233">
        <v>2000</v>
      </c>
      <c r="F989" s="125">
        <v>3.0489803447482076</v>
      </c>
      <c r="G989" s="125">
        <v>3.8174116727287162</v>
      </c>
      <c r="H989" s="135">
        <v>523.91520000000003</v>
      </c>
      <c r="I989" s="147" t="s">
        <v>358</v>
      </c>
      <c r="J989" s="127" t="s">
        <v>1710</v>
      </c>
      <c r="K989" s="147" t="s">
        <v>1027</v>
      </c>
      <c r="L989" s="136" t="s">
        <v>14</v>
      </c>
      <c r="M989" s="122" t="s">
        <v>1713</v>
      </c>
      <c r="N989" s="130">
        <v>0.79870357355741306</v>
      </c>
    </row>
    <row r="990" spans="1:14" x14ac:dyDescent="0.2">
      <c r="A990" s="365">
        <v>41747</v>
      </c>
      <c r="B990" s="146" t="s">
        <v>1030</v>
      </c>
      <c r="C990" s="147" t="s">
        <v>72</v>
      </c>
      <c r="D990" s="147" t="s">
        <v>8</v>
      </c>
      <c r="E990" s="233">
        <v>3000</v>
      </c>
      <c r="F990" s="125">
        <v>4.5734705171223116</v>
      </c>
      <c r="G990" s="125">
        <v>5.7261175090930747</v>
      </c>
      <c r="H990" s="135">
        <v>523.91520000000003</v>
      </c>
      <c r="I990" s="147" t="s">
        <v>358</v>
      </c>
      <c r="J990" s="127" t="s">
        <v>1710</v>
      </c>
      <c r="K990" s="147" t="s">
        <v>1027</v>
      </c>
      <c r="L990" s="136" t="s">
        <v>14</v>
      </c>
      <c r="M990" s="122" t="s">
        <v>1713</v>
      </c>
      <c r="N990" s="130">
        <v>0.79870357355741306</v>
      </c>
    </row>
    <row r="991" spans="1:14" x14ac:dyDescent="0.2">
      <c r="A991" s="365">
        <v>41747</v>
      </c>
      <c r="B991" s="146" t="s">
        <v>1037</v>
      </c>
      <c r="C991" s="147" t="s">
        <v>73</v>
      </c>
      <c r="D991" s="147" t="s">
        <v>8</v>
      </c>
      <c r="E991" s="233">
        <v>3000</v>
      </c>
      <c r="F991" s="125">
        <v>4.5734705171223116</v>
      </c>
      <c r="G991" s="125">
        <v>5.7261175090930747</v>
      </c>
      <c r="H991" s="135">
        <v>523.91520000000003</v>
      </c>
      <c r="I991" s="147" t="s">
        <v>358</v>
      </c>
      <c r="J991" s="127" t="s">
        <v>1710</v>
      </c>
      <c r="K991" s="147" t="s">
        <v>1027</v>
      </c>
      <c r="L991" s="136" t="s">
        <v>14</v>
      </c>
      <c r="M991" s="122" t="s">
        <v>1713</v>
      </c>
      <c r="N991" s="130">
        <v>0.79870357355741306</v>
      </c>
    </row>
    <row r="992" spans="1:14" x14ac:dyDescent="0.2">
      <c r="A992" s="365">
        <v>41747</v>
      </c>
      <c r="B992" s="146" t="s">
        <v>1029</v>
      </c>
      <c r="C992" s="147" t="s">
        <v>18</v>
      </c>
      <c r="D992" s="147" t="s">
        <v>8</v>
      </c>
      <c r="E992" s="233">
        <v>1000</v>
      </c>
      <c r="F992" s="125">
        <v>1.5244901723741038</v>
      </c>
      <c r="G992" s="125">
        <v>1.9087058363643581</v>
      </c>
      <c r="H992" s="135">
        <v>523.91520000000003</v>
      </c>
      <c r="I992" s="147" t="s">
        <v>358</v>
      </c>
      <c r="J992" s="127" t="s">
        <v>1710</v>
      </c>
      <c r="K992" s="147" t="s">
        <v>1027</v>
      </c>
      <c r="L992" s="136" t="s">
        <v>14</v>
      </c>
      <c r="M992" s="122" t="s">
        <v>1713</v>
      </c>
      <c r="N992" s="130">
        <v>0.79870357355741306</v>
      </c>
    </row>
    <row r="993" spans="1:14" x14ac:dyDescent="0.2">
      <c r="A993" s="365">
        <v>41747</v>
      </c>
      <c r="B993" s="146" t="s">
        <v>1030</v>
      </c>
      <c r="C993" s="147" t="s">
        <v>72</v>
      </c>
      <c r="D993" s="147" t="s">
        <v>8</v>
      </c>
      <c r="E993" s="233">
        <v>3000</v>
      </c>
      <c r="F993" s="125">
        <v>4.5734705171223116</v>
      </c>
      <c r="G993" s="125">
        <v>5.7261175090930747</v>
      </c>
      <c r="H993" s="135">
        <v>523.91520000000003</v>
      </c>
      <c r="I993" s="147" t="s">
        <v>358</v>
      </c>
      <c r="J993" s="127" t="s">
        <v>1710</v>
      </c>
      <c r="K993" s="147" t="s">
        <v>1027</v>
      </c>
      <c r="L993" s="136" t="s">
        <v>14</v>
      </c>
      <c r="M993" s="122" t="s">
        <v>1713</v>
      </c>
      <c r="N993" s="130">
        <v>0.79870357355741306</v>
      </c>
    </row>
    <row r="994" spans="1:14" x14ac:dyDescent="0.2">
      <c r="A994" s="365">
        <v>41747</v>
      </c>
      <c r="B994" s="146" t="s">
        <v>1044</v>
      </c>
      <c r="C994" s="147" t="s">
        <v>18</v>
      </c>
      <c r="D994" s="147" t="s">
        <v>8</v>
      </c>
      <c r="E994" s="233">
        <v>7000</v>
      </c>
      <c r="F994" s="125">
        <v>10.671431206618726</v>
      </c>
      <c r="G994" s="125">
        <v>13.360940854550506</v>
      </c>
      <c r="H994" s="135">
        <v>523.91520000000003</v>
      </c>
      <c r="I994" s="147" t="s">
        <v>358</v>
      </c>
      <c r="J994" s="127" t="s">
        <v>1710</v>
      </c>
      <c r="K994" s="147" t="s">
        <v>1027</v>
      </c>
      <c r="L994" s="136" t="s">
        <v>14</v>
      </c>
      <c r="M994" s="122" t="s">
        <v>1713</v>
      </c>
      <c r="N994" s="130">
        <v>0.79870357355741306</v>
      </c>
    </row>
    <row r="995" spans="1:14" x14ac:dyDescent="0.2">
      <c r="A995" s="365">
        <v>41747</v>
      </c>
      <c r="B995" s="146" t="s">
        <v>1045</v>
      </c>
      <c r="C995" s="147" t="s">
        <v>27</v>
      </c>
      <c r="D995" s="147" t="s">
        <v>9</v>
      </c>
      <c r="E995" s="233">
        <v>15000</v>
      </c>
      <c r="F995" s="125">
        <v>22.867352585611556</v>
      </c>
      <c r="G995" s="125">
        <v>28.630587545465371</v>
      </c>
      <c r="H995" s="135">
        <v>523.91520000000003</v>
      </c>
      <c r="I995" s="147" t="s">
        <v>24</v>
      </c>
      <c r="J995" s="127" t="s">
        <v>1710</v>
      </c>
      <c r="K995" s="147" t="s">
        <v>1046</v>
      </c>
      <c r="L995" s="136" t="s">
        <v>14</v>
      </c>
      <c r="M995" s="122" t="s">
        <v>1713</v>
      </c>
      <c r="N995" s="130">
        <v>0.79870357355741306</v>
      </c>
    </row>
    <row r="996" spans="1:14" x14ac:dyDescent="0.2">
      <c r="A996" s="365">
        <v>41747</v>
      </c>
      <c r="B996" s="146" t="s">
        <v>1047</v>
      </c>
      <c r="C996" s="147" t="s">
        <v>18</v>
      </c>
      <c r="D996" s="147" t="s">
        <v>8</v>
      </c>
      <c r="E996" s="233">
        <v>2000</v>
      </c>
      <c r="F996" s="125">
        <v>3.0489803447482076</v>
      </c>
      <c r="G996" s="125">
        <v>3.8174116727287162</v>
      </c>
      <c r="H996" s="135">
        <v>523.91520000000003</v>
      </c>
      <c r="I996" s="147" t="s">
        <v>12</v>
      </c>
      <c r="J996" s="127" t="s">
        <v>1710</v>
      </c>
      <c r="K996" s="147" t="s">
        <v>1048</v>
      </c>
      <c r="L996" s="136" t="s">
        <v>14</v>
      </c>
      <c r="M996" s="122" t="s">
        <v>1713</v>
      </c>
      <c r="N996" s="130">
        <v>0.79870357355741306</v>
      </c>
    </row>
    <row r="997" spans="1:14" x14ac:dyDescent="0.2">
      <c r="A997" s="365">
        <v>41747</v>
      </c>
      <c r="B997" s="146" t="s">
        <v>1049</v>
      </c>
      <c r="C997" s="147" t="s">
        <v>73</v>
      </c>
      <c r="D997" s="147" t="s">
        <v>8</v>
      </c>
      <c r="E997" s="233">
        <v>2000</v>
      </c>
      <c r="F997" s="125">
        <v>3.0489803447482076</v>
      </c>
      <c r="G997" s="125">
        <v>3.8174116727287162</v>
      </c>
      <c r="H997" s="135">
        <v>523.91520000000003</v>
      </c>
      <c r="I997" s="147" t="s">
        <v>12</v>
      </c>
      <c r="J997" s="127" t="s">
        <v>1710</v>
      </c>
      <c r="K997" s="147" t="s">
        <v>1048</v>
      </c>
      <c r="L997" s="136" t="s">
        <v>14</v>
      </c>
      <c r="M997" s="122" t="s">
        <v>1713</v>
      </c>
      <c r="N997" s="130">
        <v>0.79870357355741306</v>
      </c>
    </row>
    <row r="998" spans="1:14" x14ac:dyDescent="0.2">
      <c r="A998" s="365">
        <v>41747</v>
      </c>
      <c r="B998" s="146" t="s">
        <v>1050</v>
      </c>
      <c r="C998" s="147" t="s">
        <v>18</v>
      </c>
      <c r="D998" s="147" t="s">
        <v>8</v>
      </c>
      <c r="E998" s="233">
        <v>4000</v>
      </c>
      <c r="F998" s="125">
        <v>6.0979606894964151</v>
      </c>
      <c r="G998" s="125">
        <v>7.6348233454574324</v>
      </c>
      <c r="H998" s="135">
        <v>523.91520000000003</v>
      </c>
      <c r="I998" s="147" t="s">
        <v>358</v>
      </c>
      <c r="J998" s="127" t="s">
        <v>1710</v>
      </c>
      <c r="K998" s="147" t="s">
        <v>1051</v>
      </c>
      <c r="L998" s="136" t="s">
        <v>14</v>
      </c>
      <c r="M998" s="122" t="s">
        <v>1713</v>
      </c>
      <c r="N998" s="130">
        <v>0.79870357355741306</v>
      </c>
    </row>
    <row r="999" spans="1:14" x14ac:dyDescent="0.2">
      <c r="A999" s="365">
        <v>41747</v>
      </c>
      <c r="B999" s="146" t="s">
        <v>1052</v>
      </c>
      <c r="C999" s="147" t="s">
        <v>18</v>
      </c>
      <c r="D999" s="147" t="s">
        <v>8</v>
      </c>
      <c r="E999" s="233">
        <v>4000</v>
      </c>
      <c r="F999" s="125">
        <v>6.0979606894964151</v>
      </c>
      <c r="G999" s="125">
        <v>7.6348233454574324</v>
      </c>
      <c r="H999" s="135">
        <v>523.91520000000003</v>
      </c>
      <c r="I999" s="147" t="s">
        <v>358</v>
      </c>
      <c r="J999" s="127" t="s">
        <v>1710</v>
      </c>
      <c r="K999" s="147" t="s">
        <v>1053</v>
      </c>
      <c r="L999" s="136" t="s">
        <v>14</v>
      </c>
      <c r="M999" s="122" t="s">
        <v>1713</v>
      </c>
      <c r="N999" s="130">
        <v>0.79870357355741306</v>
      </c>
    </row>
    <row r="1000" spans="1:14" x14ac:dyDescent="0.2">
      <c r="A1000" s="365">
        <v>41747</v>
      </c>
      <c r="B1000" s="146" t="s">
        <v>1054</v>
      </c>
      <c r="C1000" s="147" t="s">
        <v>18</v>
      </c>
      <c r="D1000" s="147" t="s">
        <v>8</v>
      </c>
      <c r="E1000" s="233">
        <v>3500</v>
      </c>
      <c r="F1000" s="125">
        <v>5.3357156033093629</v>
      </c>
      <c r="G1000" s="125">
        <v>6.6804704272752531</v>
      </c>
      <c r="H1000" s="135">
        <v>523.91520000000003</v>
      </c>
      <c r="I1000" s="147" t="s">
        <v>21</v>
      </c>
      <c r="J1000" s="127" t="s">
        <v>1710</v>
      </c>
      <c r="K1000" s="147" t="s">
        <v>1055</v>
      </c>
      <c r="L1000" s="136" t="s">
        <v>14</v>
      </c>
      <c r="M1000" s="122" t="s">
        <v>1713</v>
      </c>
      <c r="N1000" s="130">
        <v>0.79870357355741306</v>
      </c>
    </row>
    <row r="1001" spans="1:14" x14ac:dyDescent="0.2">
      <c r="A1001" s="365">
        <v>41747</v>
      </c>
      <c r="B1001" s="146" t="s">
        <v>1012</v>
      </c>
      <c r="C1001" s="147" t="s">
        <v>18</v>
      </c>
      <c r="D1001" s="147" t="s">
        <v>8</v>
      </c>
      <c r="E1001" s="233">
        <v>1000</v>
      </c>
      <c r="F1001" s="125">
        <v>1.5244901723741038</v>
      </c>
      <c r="G1001" s="125">
        <v>1.9087058363643581</v>
      </c>
      <c r="H1001" s="135">
        <v>523.91520000000003</v>
      </c>
      <c r="I1001" s="147" t="s">
        <v>21</v>
      </c>
      <c r="J1001" s="127" t="s">
        <v>1710</v>
      </c>
      <c r="K1001" s="147" t="s">
        <v>1055</v>
      </c>
      <c r="L1001" s="136" t="s">
        <v>14</v>
      </c>
      <c r="M1001" s="122" t="s">
        <v>1713</v>
      </c>
      <c r="N1001" s="130">
        <v>0.79870357355741306</v>
      </c>
    </row>
    <row r="1002" spans="1:14" x14ac:dyDescent="0.2">
      <c r="A1002" s="365">
        <v>41747</v>
      </c>
      <c r="B1002" s="146" t="s">
        <v>1056</v>
      </c>
      <c r="C1002" s="147" t="s">
        <v>18</v>
      </c>
      <c r="D1002" s="147" t="s">
        <v>8</v>
      </c>
      <c r="E1002" s="233">
        <v>3000</v>
      </c>
      <c r="F1002" s="125">
        <v>4.5734705171223116</v>
      </c>
      <c r="G1002" s="125">
        <v>5.7261175090930747</v>
      </c>
      <c r="H1002" s="135">
        <v>523.91520000000003</v>
      </c>
      <c r="I1002" s="147" t="s">
        <v>21</v>
      </c>
      <c r="J1002" s="127" t="s">
        <v>1710</v>
      </c>
      <c r="K1002" s="147" t="s">
        <v>1057</v>
      </c>
      <c r="L1002" s="136" t="s">
        <v>14</v>
      </c>
      <c r="M1002" s="122" t="s">
        <v>1713</v>
      </c>
      <c r="N1002" s="130">
        <v>0.79870357355741306</v>
      </c>
    </row>
    <row r="1003" spans="1:14" x14ac:dyDescent="0.2">
      <c r="A1003" s="365">
        <v>41747</v>
      </c>
      <c r="B1003" s="146" t="s">
        <v>1058</v>
      </c>
      <c r="C1003" s="147" t="s">
        <v>22</v>
      </c>
      <c r="D1003" s="147" t="s">
        <v>9</v>
      </c>
      <c r="E1003" s="233">
        <v>1000</v>
      </c>
      <c r="F1003" s="125">
        <v>1.5244901723741038</v>
      </c>
      <c r="G1003" s="125">
        <v>1.9087058363643581</v>
      </c>
      <c r="H1003" s="135">
        <v>523.91520000000003</v>
      </c>
      <c r="I1003" s="147" t="s">
        <v>352</v>
      </c>
      <c r="J1003" s="127" t="s">
        <v>1710</v>
      </c>
      <c r="K1003" s="147" t="s">
        <v>1059</v>
      </c>
      <c r="L1003" s="136" t="s">
        <v>14</v>
      </c>
      <c r="M1003" s="122" t="s">
        <v>1713</v>
      </c>
      <c r="N1003" s="130">
        <v>0.79870357355741306</v>
      </c>
    </row>
    <row r="1004" spans="1:14" x14ac:dyDescent="0.2">
      <c r="A1004" s="365">
        <v>41747</v>
      </c>
      <c r="B1004" s="146" t="s">
        <v>1060</v>
      </c>
      <c r="C1004" s="147" t="s">
        <v>27</v>
      </c>
      <c r="D1004" s="147" t="s">
        <v>9</v>
      </c>
      <c r="E1004" s="233">
        <v>12000</v>
      </c>
      <c r="F1004" s="125">
        <v>18.293882068489246</v>
      </c>
      <c r="G1004" s="125">
        <v>22.904470036372299</v>
      </c>
      <c r="H1004" s="135">
        <v>523.91520000000003</v>
      </c>
      <c r="I1004" s="147" t="s">
        <v>352</v>
      </c>
      <c r="J1004" s="127" t="s">
        <v>1710</v>
      </c>
      <c r="K1004" s="147" t="s">
        <v>1061</v>
      </c>
      <c r="L1004" s="136" t="s">
        <v>14</v>
      </c>
      <c r="M1004" s="122" t="s">
        <v>1713</v>
      </c>
      <c r="N1004" s="130">
        <v>0.79870357355741306</v>
      </c>
    </row>
    <row r="1005" spans="1:14" x14ac:dyDescent="0.2">
      <c r="A1005" s="365">
        <v>41748</v>
      </c>
      <c r="B1005" s="146" t="s">
        <v>1009</v>
      </c>
      <c r="C1005" s="147" t="s">
        <v>18</v>
      </c>
      <c r="D1005" s="147" t="s">
        <v>8</v>
      </c>
      <c r="E1005" s="233">
        <v>6500</v>
      </c>
      <c r="F1005" s="125">
        <v>9.9091861204316753</v>
      </c>
      <c r="G1005" s="125">
        <v>12.406587936368327</v>
      </c>
      <c r="H1005" s="135">
        <v>523.91520000000003</v>
      </c>
      <c r="I1005" s="147" t="s">
        <v>21</v>
      </c>
      <c r="J1005" s="127" t="s">
        <v>1710</v>
      </c>
      <c r="K1005" s="147" t="s">
        <v>1010</v>
      </c>
      <c r="L1005" s="136" t="s">
        <v>14</v>
      </c>
      <c r="M1005" s="122" t="s">
        <v>1713</v>
      </c>
      <c r="N1005" s="130">
        <v>0.79870357355741317</v>
      </c>
    </row>
    <row r="1006" spans="1:14" x14ac:dyDescent="0.2">
      <c r="A1006" s="365">
        <v>41748</v>
      </c>
      <c r="B1006" s="146" t="s">
        <v>1012</v>
      </c>
      <c r="C1006" s="147" t="s">
        <v>18</v>
      </c>
      <c r="D1006" s="147" t="s">
        <v>8</v>
      </c>
      <c r="E1006" s="233">
        <v>1100</v>
      </c>
      <c r="F1006" s="125">
        <v>1.6769391896115142</v>
      </c>
      <c r="G1006" s="125">
        <v>2.099576420000794</v>
      </c>
      <c r="H1006" s="135">
        <v>523.91520000000003</v>
      </c>
      <c r="I1006" s="147" t="s">
        <v>21</v>
      </c>
      <c r="J1006" s="127" t="s">
        <v>1710</v>
      </c>
      <c r="K1006" s="147" t="s">
        <v>1010</v>
      </c>
      <c r="L1006" s="136" t="s">
        <v>14</v>
      </c>
      <c r="M1006" s="122" t="s">
        <v>1713</v>
      </c>
      <c r="N1006" s="130">
        <v>0.79870357355741306</v>
      </c>
    </row>
    <row r="1007" spans="1:14" x14ac:dyDescent="0.2">
      <c r="A1007" s="365">
        <v>41748</v>
      </c>
      <c r="B1007" s="146" t="s">
        <v>1013</v>
      </c>
      <c r="C1007" s="147" t="s">
        <v>72</v>
      </c>
      <c r="D1007" s="147" t="s">
        <v>8</v>
      </c>
      <c r="E1007" s="233">
        <v>3000</v>
      </c>
      <c r="F1007" s="125">
        <v>4.5734705171223116</v>
      </c>
      <c r="G1007" s="125">
        <v>5.7261175090930747</v>
      </c>
      <c r="H1007" s="135">
        <v>523.91520000000003</v>
      </c>
      <c r="I1007" s="147" t="s">
        <v>21</v>
      </c>
      <c r="J1007" s="127" t="s">
        <v>1710</v>
      </c>
      <c r="K1007" s="147" t="s">
        <v>1010</v>
      </c>
      <c r="L1007" s="136" t="s">
        <v>14</v>
      </c>
      <c r="M1007" s="122" t="s">
        <v>1713</v>
      </c>
      <c r="N1007" s="130">
        <v>0.79870357355741306</v>
      </c>
    </row>
    <row r="1008" spans="1:14" x14ac:dyDescent="0.2">
      <c r="A1008" s="365">
        <v>41748</v>
      </c>
      <c r="B1008" s="146" t="s">
        <v>996</v>
      </c>
      <c r="C1008" s="147" t="s">
        <v>18</v>
      </c>
      <c r="D1008" s="147" t="s">
        <v>8</v>
      </c>
      <c r="E1008" s="233">
        <v>8900</v>
      </c>
      <c r="F1008" s="125">
        <v>13.567962534129524</v>
      </c>
      <c r="G1008" s="125">
        <v>16.987481943642788</v>
      </c>
      <c r="H1008" s="135">
        <v>523.91520000000003</v>
      </c>
      <c r="I1008" s="147" t="s">
        <v>12</v>
      </c>
      <c r="J1008" s="127" t="s">
        <v>1710</v>
      </c>
      <c r="K1008" s="147" t="s">
        <v>1062</v>
      </c>
      <c r="L1008" s="136" t="s">
        <v>14</v>
      </c>
      <c r="M1008" s="122" t="s">
        <v>1713</v>
      </c>
      <c r="N1008" s="130">
        <v>0.79870357355741306</v>
      </c>
    </row>
    <row r="1009" spans="1:14" x14ac:dyDescent="0.2">
      <c r="A1009" s="365">
        <v>41748</v>
      </c>
      <c r="B1009" s="146" t="s">
        <v>958</v>
      </c>
      <c r="C1009" s="147" t="s">
        <v>18</v>
      </c>
      <c r="D1009" s="147" t="s">
        <v>8</v>
      </c>
      <c r="E1009" s="233">
        <v>2000</v>
      </c>
      <c r="F1009" s="125">
        <v>3.0489803447482076</v>
      </c>
      <c r="G1009" s="125">
        <v>3.8174116727287162</v>
      </c>
      <c r="H1009" s="135">
        <v>523.91520000000003</v>
      </c>
      <c r="I1009" s="147" t="s">
        <v>12</v>
      </c>
      <c r="J1009" s="127" t="s">
        <v>1710</v>
      </c>
      <c r="K1009" s="147" t="s">
        <v>1062</v>
      </c>
      <c r="L1009" s="136" t="s">
        <v>14</v>
      </c>
      <c r="M1009" s="122" t="s">
        <v>1713</v>
      </c>
      <c r="N1009" s="130">
        <v>0.79870357355741306</v>
      </c>
    </row>
    <row r="1010" spans="1:14" x14ac:dyDescent="0.2">
      <c r="A1010" s="365">
        <v>41748</v>
      </c>
      <c r="B1010" s="146" t="s">
        <v>957</v>
      </c>
      <c r="C1010" s="147" t="s">
        <v>72</v>
      </c>
      <c r="D1010" s="147" t="s">
        <v>8</v>
      </c>
      <c r="E1010" s="233">
        <v>5000</v>
      </c>
      <c r="F1010" s="125">
        <v>7.6224508618705187</v>
      </c>
      <c r="G1010" s="125">
        <v>9.5435291818217909</v>
      </c>
      <c r="H1010" s="135">
        <v>523.91520000000003</v>
      </c>
      <c r="I1010" s="147" t="s">
        <v>12</v>
      </c>
      <c r="J1010" s="127" t="s">
        <v>1710</v>
      </c>
      <c r="K1010" s="147" t="s">
        <v>1062</v>
      </c>
      <c r="L1010" s="136" t="s">
        <v>14</v>
      </c>
      <c r="M1010" s="122" t="s">
        <v>1713</v>
      </c>
      <c r="N1010" s="130">
        <v>0.79870357355741306</v>
      </c>
    </row>
    <row r="1011" spans="1:14" x14ac:dyDescent="0.2">
      <c r="A1011" s="365">
        <v>41748</v>
      </c>
      <c r="B1011" s="146" t="s">
        <v>959</v>
      </c>
      <c r="C1011" s="147" t="s">
        <v>72</v>
      </c>
      <c r="D1011" s="147" t="s">
        <v>8</v>
      </c>
      <c r="E1011" s="233">
        <v>3000</v>
      </c>
      <c r="F1011" s="125">
        <v>4.5734705171223116</v>
      </c>
      <c r="G1011" s="125">
        <v>5.7261175090930747</v>
      </c>
      <c r="H1011" s="135">
        <v>523.91520000000003</v>
      </c>
      <c r="I1011" s="147" t="s">
        <v>12</v>
      </c>
      <c r="J1011" s="127" t="s">
        <v>1710</v>
      </c>
      <c r="K1011" s="147" t="s">
        <v>1062</v>
      </c>
      <c r="L1011" s="136" t="s">
        <v>14</v>
      </c>
      <c r="M1011" s="122" t="s">
        <v>1713</v>
      </c>
      <c r="N1011" s="130">
        <v>0.79870357355741306</v>
      </c>
    </row>
    <row r="1012" spans="1:14" x14ac:dyDescent="0.2">
      <c r="A1012" s="365">
        <v>41748</v>
      </c>
      <c r="B1012" s="146" t="s">
        <v>861</v>
      </c>
      <c r="C1012" s="147" t="s">
        <v>18</v>
      </c>
      <c r="D1012" s="147" t="s">
        <v>10</v>
      </c>
      <c r="E1012" s="233">
        <v>2000</v>
      </c>
      <c r="F1012" s="125">
        <v>3.0489803447482076</v>
      </c>
      <c r="G1012" s="125">
        <v>3.8174116727287162</v>
      </c>
      <c r="H1012" s="135">
        <v>523.91520000000003</v>
      </c>
      <c r="I1012" s="147" t="s">
        <v>74</v>
      </c>
      <c r="J1012" s="127" t="s">
        <v>1710</v>
      </c>
      <c r="K1012" s="147" t="s">
        <v>1063</v>
      </c>
      <c r="L1012" s="136" t="s">
        <v>14</v>
      </c>
      <c r="M1012" s="122" t="s">
        <v>1713</v>
      </c>
      <c r="N1012" s="130">
        <v>0.79870357355741306</v>
      </c>
    </row>
    <row r="1013" spans="1:14" x14ac:dyDescent="0.2">
      <c r="A1013" s="365">
        <v>41748</v>
      </c>
      <c r="B1013" s="146" t="s">
        <v>974</v>
      </c>
      <c r="C1013" s="147" t="s">
        <v>18</v>
      </c>
      <c r="D1013" s="147" t="s">
        <v>10</v>
      </c>
      <c r="E1013" s="233">
        <v>200</v>
      </c>
      <c r="F1013" s="125">
        <v>0.30489803447482078</v>
      </c>
      <c r="G1013" s="125">
        <v>0.38174116727287161</v>
      </c>
      <c r="H1013" s="135">
        <v>523.91520000000003</v>
      </c>
      <c r="I1013" s="147" t="s">
        <v>74</v>
      </c>
      <c r="J1013" s="127" t="s">
        <v>1710</v>
      </c>
      <c r="K1013" s="147" t="s">
        <v>1063</v>
      </c>
      <c r="L1013" s="136" t="s">
        <v>14</v>
      </c>
      <c r="M1013" s="122" t="s">
        <v>1713</v>
      </c>
      <c r="N1013" s="130">
        <v>0.79870357355741317</v>
      </c>
    </row>
    <row r="1014" spans="1:14" x14ac:dyDescent="0.2">
      <c r="A1014" s="365">
        <v>41748</v>
      </c>
      <c r="B1014" s="146" t="s">
        <v>975</v>
      </c>
      <c r="C1014" s="147" t="s">
        <v>72</v>
      </c>
      <c r="D1014" s="147" t="s">
        <v>10</v>
      </c>
      <c r="E1014" s="233">
        <v>3000</v>
      </c>
      <c r="F1014" s="125">
        <v>4.5734705171223116</v>
      </c>
      <c r="G1014" s="125">
        <v>5.7261175090930747</v>
      </c>
      <c r="H1014" s="135">
        <v>523.91520000000003</v>
      </c>
      <c r="I1014" s="147" t="s">
        <v>74</v>
      </c>
      <c r="J1014" s="127" t="s">
        <v>1710</v>
      </c>
      <c r="K1014" s="147" t="s">
        <v>1063</v>
      </c>
      <c r="L1014" s="136" t="s">
        <v>14</v>
      </c>
      <c r="M1014" s="122" t="s">
        <v>1713</v>
      </c>
      <c r="N1014" s="130">
        <v>0.79870357355741306</v>
      </c>
    </row>
    <row r="1015" spans="1:14" x14ac:dyDescent="0.2">
      <c r="A1015" s="365">
        <v>41748</v>
      </c>
      <c r="B1015" s="146" t="s">
        <v>981</v>
      </c>
      <c r="C1015" s="147" t="s">
        <v>73</v>
      </c>
      <c r="D1015" s="147" t="s">
        <v>10</v>
      </c>
      <c r="E1015" s="233">
        <v>3000</v>
      </c>
      <c r="F1015" s="125">
        <v>4.5734705171223116</v>
      </c>
      <c r="G1015" s="125">
        <v>5.7261175090930747</v>
      </c>
      <c r="H1015" s="135">
        <v>523.91520000000003</v>
      </c>
      <c r="I1015" s="147" t="s">
        <v>74</v>
      </c>
      <c r="J1015" s="127" t="s">
        <v>1710</v>
      </c>
      <c r="K1015" s="147" t="s">
        <v>1063</v>
      </c>
      <c r="L1015" s="136" t="s">
        <v>14</v>
      </c>
      <c r="M1015" s="122" t="s">
        <v>1713</v>
      </c>
      <c r="N1015" s="130">
        <v>0.79870357355741306</v>
      </c>
    </row>
    <row r="1016" spans="1:14" x14ac:dyDescent="0.2">
      <c r="A1016" s="365">
        <v>41748</v>
      </c>
      <c r="B1016" s="146" t="s">
        <v>1064</v>
      </c>
      <c r="C1016" s="147" t="s">
        <v>18</v>
      </c>
      <c r="D1016" s="147" t="s">
        <v>10</v>
      </c>
      <c r="E1016" s="233">
        <v>1000</v>
      </c>
      <c r="F1016" s="125">
        <v>1.5244901723741038</v>
      </c>
      <c r="G1016" s="125">
        <v>1.9087058363643581</v>
      </c>
      <c r="H1016" s="135">
        <v>523.91520000000003</v>
      </c>
      <c r="I1016" s="147" t="s">
        <v>74</v>
      </c>
      <c r="J1016" s="127" t="s">
        <v>1710</v>
      </c>
      <c r="K1016" s="147" t="s">
        <v>1063</v>
      </c>
      <c r="L1016" s="136" t="s">
        <v>14</v>
      </c>
      <c r="M1016" s="122" t="s">
        <v>1713</v>
      </c>
      <c r="N1016" s="130">
        <v>0.79870357355741306</v>
      </c>
    </row>
    <row r="1017" spans="1:14" x14ac:dyDescent="0.2">
      <c r="A1017" s="365">
        <v>41748</v>
      </c>
      <c r="B1017" s="146" t="s">
        <v>1065</v>
      </c>
      <c r="C1017" s="147" t="s">
        <v>452</v>
      </c>
      <c r="D1017" s="147" t="s">
        <v>11</v>
      </c>
      <c r="E1017" s="233">
        <v>1000</v>
      </c>
      <c r="F1017" s="125">
        <v>1.5244901723741038</v>
      </c>
      <c r="G1017" s="125">
        <v>1.9087058363643581</v>
      </c>
      <c r="H1017" s="135">
        <v>523.91520000000003</v>
      </c>
      <c r="I1017" s="147" t="s">
        <v>74</v>
      </c>
      <c r="J1017" s="127" t="s">
        <v>1710</v>
      </c>
      <c r="K1017" s="147" t="s">
        <v>1063</v>
      </c>
      <c r="L1017" s="136" t="s">
        <v>14</v>
      </c>
      <c r="M1017" s="122" t="s">
        <v>1713</v>
      </c>
      <c r="N1017" s="130">
        <v>0.79870357355741306</v>
      </c>
    </row>
    <row r="1018" spans="1:14" x14ac:dyDescent="0.2">
      <c r="A1018" s="365">
        <v>41748</v>
      </c>
      <c r="B1018" s="146" t="s">
        <v>998</v>
      </c>
      <c r="C1018" s="147" t="s">
        <v>18</v>
      </c>
      <c r="D1018" s="147" t="s">
        <v>10</v>
      </c>
      <c r="E1018" s="233">
        <v>2000</v>
      </c>
      <c r="F1018" s="125">
        <v>3.0489803447482076</v>
      </c>
      <c r="G1018" s="125">
        <v>3.8174116727287162</v>
      </c>
      <c r="H1018" s="135">
        <v>523.91520000000003</v>
      </c>
      <c r="I1018" s="147" t="s">
        <v>74</v>
      </c>
      <c r="J1018" s="127" t="s">
        <v>1710</v>
      </c>
      <c r="K1018" s="147" t="s">
        <v>1063</v>
      </c>
      <c r="L1018" s="136" t="s">
        <v>14</v>
      </c>
      <c r="M1018" s="122" t="s">
        <v>1713</v>
      </c>
      <c r="N1018" s="130">
        <v>0.79870357355741306</v>
      </c>
    </row>
    <row r="1019" spans="1:14" x14ac:dyDescent="0.2">
      <c r="A1019" s="365">
        <v>41749</v>
      </c>
      <c r="B1019" s="146" t="s">
        <v>958</v>
      </c>
      <c r="C1019" s="147" t="s">
        <v>18</v>
      </c>
      <c r="D1019" s="147" t="s">
        <v>8</v>
      </c>
      <c r="E1019" s="233">
        <v>5600</v>
      </c>
      <c r="F1019" s="125">
        <v>8.5371449652949813</v>
      </c>
      <c r="G1019" s="125">
        <v>10.688752683640406</v>
      </c>
      <c r="H1019" s="135">
        <v>523.91520000000003</v>
      </c>
      <c r="I1019" s="147" t="s">
        <v>12</v>
      </c>
      <c r="J1019" s="127" t="s">
        <v>1710</v>
      </c>
      <c r="K1019" s="147" t="s">
        <v>1062</v>
      </c>
      <c r="L1019" s="136" t="s">
        <v>14</v>
      </c>
      <c r="M1019" s="122" t="s">
        <v>1713</v>
      </c>
      <c r="N1019" s="130">
        <v>0.79870357355741306</v>
      </c>
    </row>
    <row r="1020" spans="1:14" x14ac:dyDescent="0.2">
      <c r="A1020" s="365">
        <v>41749</v>
      </c>
      <c r="B1020" s="146" t="s">
        <v>957</v>
      </c>
      <c r="C1020" s="147" t="s">
        <v>72</v>
      </c>
      <c r="D1020" s="147" t="s">
        <v>8</v>
      </c>
      <c r="E1020" s="233">
        <v>5000</v>
      </c>
      <c r="F1020" s="125">
        <v>7.6224508618705187</v>
      </c>
      <c r="G1020" s="125">
        <v>9.5435291818217909</v>
      </c>
      <c r="H1020" s="135">
        <v>523.91520000000003</v>
      </c>
      <c r="I1020" s="147" t="s">
        <v>12</v>
      </c>
      <c r="J1020" s="127" t="s">
        <v>1710</v>
      </c>
      <c r="K1020" s="147" t="s">
        <v>1062</v>
      </c>
      <c r="L1020" s="136" t="s">
        <v>14</v>
      </c>
      <c r="M1020" s="122" t="s">
        <v>1713</v>
      </c>
      <c r="N1020" s="130">
        <v>0.79870357355741306</v>
      </c>
    </row>
    <row r="1021" spans="1:14" x14ac:dyDescent="0.2">
      <c r="A1021" s="365">
        <v>41749</v>
      </c>
      <c r="B1021" s="146" t="s">
        <v>959</v>
      </c>
      <c r="C1021" s="147" t="s">
        <v>72</v>
      </c>
      <c r="D1021" s="147" t="s">
        <v>8</v>
      </c>
      <c r="E1021" s="233">
        <v>3000</v>
      </c>
      <c r="F1021" s="125">
        <v>4.5734705171223116</v>
      </c>
      <c r="G1021" s="125">
        <v>5.7261175090930747</v>
      </c>
      <c r="H1021" s="135">
        <v>523.91520000000003</v>
      </c>
      <c r="I1021" s="147" t="s">
        <v>12</v>
      </c>
      <c r="J1021" s="127" t="s">
        <v>1710</v>
      </c>
      <c r="K1021" s="147" t="s">
        <v>1062</v>
      </c>
      <c r="L1021" s="136" t="s">
        <v>14</v>
      </c>
      <c r="M1021" s="122" t="s">
        <v>1713</v>
      </c>
      <c r="N1021" s="130">
        <v>0.79870357355741306</v>
      </c>
    </row>
    <row r="1022" spans="1:14" x14ac:dyDescent="0.2">
      <c r="A1022" s="365">
        <v>41749</v>
      </c>
      <c r="B1022" s="146" t="s">
        <v>1066</v>
      </c>
      <c r="C1022" s="147" t="s">
        <v>73</v>
      </c>
      <c r="D1022" s="147" t="s">
        <v>8</v>
      </c>
      <c r="E1022" s="233">
        <v>3000</v>
      </c>
      <c r="F1022" s="125">
        <v>4.5734705171223116</v>
      </c>
      <c r="G1022" s="125">
        <v>5.7261175090930747</v>
      </c>
      <c r="H1022" s="135">
        <v>523.91520000000003</v>
      </c>
      <c r="I1022" s="147" t="s">
        <v>12</v>
      </c>
      <c r="J1022" s="127" t="s">
        <v>1710</v>
      </c>
      <c r="K1022" s="147" t="s">
        <v>1062</v>
      </c>
      <c r="L1022" s="136" t="s">
        <v>14</v>
      </c>
      <c r="M1022" s="122" t="s">
        <v>1713</v>
      </c>
      <c r="N1022" s="130">
        <v>0.79870357355741306</v>
      </c>
    </row>
    <row r="1023" spans="1:14" x14ac:dyDescent="0.2">
      <c r="A1023" s="365">
        <v>41749</v>
      </c>
      <c r="B1023" s="146" t="s">
        <v>1067</v>
      </c>
      <c r="C1023" s="147" t="s">
        <v>27</v>
      </c>
      <c r="D1023" s="147" t="s">
        <v>9</v>
      </c>
      <c r="E1023" s="233">
        <v>15000</v>
      </c>
      <c r="F1023" s="125">
        <v>22.867352585611556</v>
      </c>
      <c r="G1023" s="125">
        <v>28.630587545465371</v>
      </c>
      <c r="H1023" s="135">
        <v>523.91520000000003</v>
      </c>
      <c r="I1023" s="147" t="s">
        <v>24</v>
      </c>
      <c r="J1023" s="127" t="s">
        <v>1710</v>
      </c>
      <c r="K1023" s="147" t="s">
        <v>1068</v>
      </c>
      <c r="L1023" s="136" t="s">
        <v>14</v>
      </c>
      <c r="M1023" s="122" t="s">
        <v>1713</v>
      </c>
      <c r="N1023" s="130">
        <v>0.79870357355741306</v>
      </c>
    </row>
    <row r="1024" spans="1:14" x14ac:dyDescent="0.2">
      <c r="A1024" s="365">
        <v>41749</v>
      </c>
      <c r="B1024" s="146" t="s">
        <v>1069</v>
      </c>
      <c r="C1024" s="147" t="s">
        <v>18</v>
      </c>
      <c r="D1024" s="147" t="s">
        <v>15</v>
      </c>
      <c r="E1024" s="233">
        <v>400</v>
      </c>
      <c r="F1024" s="125">
        <v>0.60979606894964156</v>
      </c>
      <c r="G1024" s="125">
        <v>0.76348233454574321</v>
      </c>
      <c r="H1024" s="135">
        <v>523.91520000000003</v>
      </c>
      <c r="I1024" s="147" t="s">
        <v>24</v>
      </c>
      <c r="J1024" s="127" t="s">
        <v>1710</v>
      </c>
      <c r="K1024" s="147" t="s">
        <v>1068</v>
      </c>
      <c r="L1024" s="136" t="s">
        <v>14</v>
      </c>
      <c r="M1024" s="122" t="s">
        <v>1713</v>
      </c>
      <c r="N1024" s="130">
        <v>0.79870357355741317</v>
      </c>
    </row>
    <row r="1025" spans="1:14" x14ac:dyDescent="0.2">
      <c r="A1025" s="365">
        <v>41750</v>
      </c>
      <c r="B1025" s="146" t="s">
        <v>1070</v>
      </c>
      <c r="C1025" s="147" t="s">
        <v>18</v>
      </c>
      <c r="D1025" s="147" t="s">
        <v>8</v>
      </c>
      <c r="E1025" s="233">
        <v>8900</v>
      </c>
      <c r="F1025" s="125">
        <v>13.567962534129524</v>
      </c>
      <c r="G1025" s="125">
        <v>16.987481943642788</v>
      </c>
      <c r="H1025" s="135">
        <v>523.91520000000003</v>
      </c>
      <c r="I1025" s="147" t="s">
        <v>12</v>
      </c>
      <c r="J1025" s="127" t="s">
        <v>1710</v>
      </c>
      <c r="K1025" s="147" t="s">
        <v>1062</v>
      </c>
      <c r="L1025" s="136" t="s">
        <v>14</v>
      </c>
      <c r="M1025" s="122" t="s">
        <v>1713</v>
      </c>
      <c r="N1025" s="130">
        <v>0.79870357355741306</v>
      </c>
    </row>
    <row r="1026" spans="1:14" x14ac:dyDescent="0.2">
      <c r="A1026" s="365">
        <v>41750</v>
      </c>
      <c r="B1026" s="146" t="s">
        <v>958</v>
      </c>
      <c r="C1026" s="147" t="s">
        <v>18</v>
      </c>
      <c r="D1026" s="147" t="s">
        <v>8</v>
      </c>
      <c r="E1026" s="233">
        <v>1000</v>
      </c>
      <c r="F1026" s="125">
        <v>1.5244901723741038</v>
      </c>
      <c r="G1026" s="125">
        <v>1.9087058363643581</v>
      </c>
      <c r="H1026" s="135">
        <v>523.91520000000003</v>
      </c>
      <c r="I1026" s="147" t="s">
        <v>12</v>
      </c>
      <c r="J1026" s="127" t="s">
        <v>1710</v>
      </c>
      <c r="K1026" s="147" t="s">
        <v>1062</v>
      </c>
      <c r="L1026" s="136" t="s">
        <v>14</v>
      </c>
      <c r="M1026" s="122" t="s">
        <v>1713</v>
      </c>
      <c r="N1026" s="130">
        <v>0.79870357355741306</v>
      </c>
    </row>
    <row r="1027" spans="1:14" x14ac:dyDescent="0.2">
      <c r="A1027" s="365">
        <v>41750</v>
      </c>
      <c r="B1027" s="146" t="s">
        <v>959</v>
      </c>
      <c r="C1027" s="147" t="s">
        <v>72</v>
      </c>
      <c r="D1027" s="147" t="s">
        <v>8</v>
      </c>
      <c r="E1027" s="233">
        <v>3000</v>
      </c>
      <c r="F1027" s="125">
        <v>4.5734705171223116</v>
      </c>
      <c r="G1027" s="125">
        <v>5.7261175090930747</v>
      </c>
      <c r="H1027" s="135">
        <v>523.91520000000003</v>
      </c>
      <c r="I1027" s="147" t="s">
        <v>12</v>
      </c>
      <c r="J1027" s="127" t="s">
        <v>1710</v>
      </c>
      <c r="K1027" s="147" t="s">
        <v>1062</v>
      </c>
      <c r="L1027" s="136" t="s">
        <v>14</v>
      </c>
      <c r="M1027" s="122" t="s">
        <v>1713</v>
      </c>
      <c r="N1027" s="130">
        <v>0.79870357355741306</v>
      </c>
    </row>
    <row r="1028" spans="1:14" x14ac:dyDescent="0.2">
      <c r="A1028" s="365">
        <v>41750</v>
      </c>
      <c r="B1028" s="146" t="s">
        <v>1071</v>
      </c>
      <c r="C1028" s="147" t="s">
        <v>18</v>
      </c>
      <c r="D1028" s="147" t="s">
        <v>8</v>
      </c>
      <c r="E1028" s="233">
        <v>8600</v>
      </c>
      <c r="F1028" s="125">
        <v>13.110615482417293</v>
      </c>
      <c r="G1028" s="125">
        <v>16.414870192733481</v>
      </c>
      <c r="H1028" s="135">
        <v>523.91520000000003</v>
      </c>
      <c r="I1028" s="147" t="s">
        <v>352</v>
      </c>
      <c r="J1028" s="127" t="s">
        <v>1710</v>
      </c>
      <c r="K1028" s="147" t="s">
        <v>1072</v>
      </c>
      <c r="L1028" s="136" t="s">
        <v>14</v>
      </c>
      <c r="M1028" s="122" t="s">
        <v>1713</v>
      </c>
      <c r="N1028" s="130">
        <v>0.79870357355741306</v>
      </c>
    </row>
    <row r="1029" spans="1:14" x14ac:dyDescent="0.2">
      <c r="A1029" s="365">
        <v>41751</v>
      </c>
      <c r="B1029" s="146" t="s">
        <v>1846</v>
      </c>
      <c r="C1029" s="147" t="s">
        <v>72</v>
      </c>
      <c r="D1029" s="147" t="s">
        <v>76</v>
      </c>
      <c r="E1029" s="233">
        <v>112000</v>
      </c>
      <c r="F1029" s="125">
        <v>170.74289930589961</v>
      </c>
      <c r="G1029" s="125">
        <v>213.7750536728081</v>
      </c>
      <c r="H1029" s="135">
        <v>523.91520000000003</v>
      </c>
      <c r="I1029" s="147" t="s">
        <v>1073</v>
      </c>
      <c r="J1029" s="127" t="s">
        <v>1710</v>
      </c>
      <c r="K1029" s="147" t="s">
        <v>1074</v>
      </c>
      <c r="L1029" s="136" t="s">
        <v>14</v>
      </c>
      <c r="M1029" s="122" t="s">
        <v>1713</v>
      </c>
      <c r="N1029" s="130">
        <v>0.79870357355741306</v>
      </c>
    </row>
    <row r="1030" spans="1:14" x14ac:dyDescent="0.2">
      <c r="A1030" s="365">
        <v>41751</v>
      </c>
      <c r="B1030" s="146" t="s">
        <v>1075</v>
      </c>
      <c r="C1030" s="147" t="s">
        <v>18</v>
      </c>
      <c r="D1030" s="147" t="s">
        <v>9</v>
      </c>
      <c r="E1030" s="233">
        <v>1000</v>
      </c>
      <c r="F1030" s="125">
        <v>1.5244901723741038</v>
      </c>
      <c r="G1030" s="125">
        <v>1.9087058363643581</v>
      </c>
      <c r="H1030" s="135">
        <v>523.91520000000003</v>
      </c>
      <c r="I1030" s="147" t="s">
        <v>12</v>
      </c>
      <c r="J1030" s="127" t="s">
        <v>1710</v>
      </c>
      <c r="K1030" s="147" t="s">
        <v>1076</v>
      </c>
      <c r="L1030" s="136" t="s">
        <v>14</v>
      </c>
      <c r="M1030" s="122" t="s">
        <v>1713</v>
      </c>
      <c r="N1030" s="130">
        <v>0.79870357355741306</v>
      </c>
    </row>
    <row r="1031" spans="1:14" x14ac:dyDescent="0.2">
      <c r="A1031" s="365">
        <v>41751</v>
      </c>
      <c r="B1031" s="146" t="s">
        <v>1077</v>
      </c>
      <c r="C1031" s="147" t="s">
        <v>26</v>
      </c>
      <c r="D1031" s="147" t="s">
        <v>9</v>
      </c>
      <c r="E1031" s="233">
        <v>3000</v>
      </c>
      <c r="F1031" s="125">
        <v>4.5734705171223116</v>
      </c>
      <c r="G1031" s="125">
        <v>5.7261175090930747</v>
      </c>
      <c r="H1031" s="135">
        <v>523.91520000000003</v>
      </c>
      <c r="I1031" s="147" t="s">
        <v>12</v>
      </c>
      <c r="J1031" s="127" t="s">
        <v>1710</v>
      </c>
      <c r="K1031" s="147" t="s">
        <v>1076</v>
      </c>
      <c r="L1031" s="136" t="s">
        <v>14</v>
      </c>
      <c r="M1031" s="122" t="s">
        <v>1713</v>
      </c>
      <c r="N1031" s="130">
        <v>0.79870357355741306</v>
      </c>
    </row>
    <row r="1032" spans="1:14" x14ac:dyDescent="0.2">
      <c r="A1032" s="365">
        <v>41751</v>
      </c>
      <c r="B1032" s="146" t="s">
        <v>1078</v>
      </c>
      <c r="C1032" s="147" t="s">
        <v>18</v>
      </c>
      <c r="D1032" s="147" t="s">
        <v>8</v>
      </c>
      <c r="E1032" s="233">
        <v>2100</v>
      </c>
      <c r="F1032" s="125">
        <v>3.201429361985618</v>
      </c>
      <c r="G1032" s="125">
        <v>4.0082822563651517</v>
      </c>
      <c r="H1032" s="135">
        <v>523.91520000000003</v>
      </c>
      <c r="I1032" s="147" t="s">
        <v>12</v>
      </c>
      <c r="J1032" s="127" t="s">
        <v>1710</v>
      </c>
      <c r="K1032" s="147" t="s">
        <v>1079</v>
      </c>
      <c r="L1032" s="136" t="s">
        <v>14</v>
      </c>
      <c r="M1032" s="122" t="s">
        <v>1713</v>
      </c>
      <c r="N1032" s="130">
        <v>0.79870357355741317</v>
      </c>
    </row>
    <row r="1033" spans="1:14" x14ac:dyDescent="0.2">
      <c r="A1033" s="365">
        <v>41751</v>
      </c>
      <c r="B1033" s="146" t="s">
        <v>1066</v>
      </c>
      <c r="C1033" s="147" t="s">
        <v>73</v>
      </c>
      <c r="D1033" s="147" t="s">
        <v>8</v>
      </c>
      <c r="E1033" s="233">
        <v>3700</v>
      </c>
      <c r="F1033" s="125">
        <v>5.6406136377841838</v>
      </c>
      <c r="G1033" s="125">
        <v>7.062211594548125</v>
      </c>
      <c r="H1033" s="135">
        <v>523.91520000000003</v>
      </c>
      <c r="I1033" s="147" t="s">
        <v>12</v>
      </c>
      <c r="J1033" s="127" t="s">
        <v>1710</v>
      </c>
      <c r="K1033" s="147" t="s">
        <v>1079</v>
      </c>
      <c r="L1033" s="136" t="s">
        <v>14</v>
      </c>
      <c r="M1033" s="122" t="s">
        <v>1713</v>
      </c>
      <c r="N1033" s="130">
        <v>0.79870357355741306</v>
      </c>
    </row>
    <row r="1034" spans="1:14" x14ac:dyDescent="0.2">
      <c r="A1034" s="365">
        <v>41751</v>
      </c>
      <c r="B1034" s="146" t="s">
        <v>579</v>
      </c>
      <c r="C1034" s="147" t="s">
        <v>18</v>
      </c>
      <c r="D1034" s="147" t="s">
        <v>8</v>
      </c>
      <c r="E1034" s="233">
        <v>3000</v>
      </c>
      <c r="F1034" s="125">
        <v>4.5734705171223116</v>
      </c>
      <c r="G1034" s="125">
        <v>5.7261175090930747</v>
      </c>
      <c r="H1034" s="135">
        <v>523.91520000000003</v>
      </c>
      <c r="I1034" s="147" t="s">
        <v>358</v>
      </c>
      <c r="J1034" s="127" t="s">
        <v>1710</v>
      </c>
      <c r="K1034" s="147" t="s">
        <v>1080</v>
      </c>
      <c r="L1034" s="136" t="s">
        <v>14</v>
      </c>
      <c r="M1034" s="122" t="s">
        <v>1713</v>
      </c>
      <c r="N1034" s="130">
        <v>0.79870357355741306</v>
      </c>
    </row>
    <row r="1035" spans="1:14" x14ac:dyDescent="0.2">
      <c r="A1035" s="365">
        <v>41752</v>
      </c>
      <c r="B1035" s="146" t="s">
        <v>579</v>
      </c>
      <c r="C1035" s="147" t="s">
        <v>18</v>
      </c>
      <c r="D1035" s="147" t="s">
        <v>8</v>
      </c>
      <c r="E1035" s="233">
        <v>3000</v>
      </c>
      <c r="F1035" s="125">
        <v>4.5734705171223116</v>
      </c>
      <c r="G1035" s="125">
        <v>5.7261175090930747</v>
      </c>
      <c r="H1035" s="135">
        <v>523.91520000000003</v>
      </c>
      <c r="I1035" s="147" t="s">
        <v>358</v>
      </c>
      <c r="J1035" s="127" t="s">
        <v>1710</v>
      </c>
      <c r="K1035" s="147" t="s">
        <v>1080</v>
      </c>
      <c r="L1035" s="136" t="s">
        <v>14</v>
      </c>
      <c r="M1035" s="122" t="s">
        <v>1713</v>
      </c>
      <c r="N1035" s="130">
        <v>0.79870357355741306</v>
      </c>
    </row>
    <row r="1036" spans="1:14" x14ac:dyDescent="0.2">
      <c r="A1036" s="365">
        <v>41752</v>
      </c>
      <c r="B1036" s="146" t="s">
        <v>909</v>
      </c>
      <c r="C1036" s="147" t="s">
        <v>18</v>
      </c>
      <c r="D1036" s="147" t="s">
        <v>8</v>
      </c>
      <c r="E1036" s="233">
        <v>5000</v>
      </c>
      <c r="F1036" s="125">
        <v>7.6224508618705187</v>
      </c>
      <c r="G1036" s="125">
        <v>9.5435291818217909</v>
      </c>
      <c r="H1036" s="135">
        <v>523.91520000000003</v>
      </c>
      <c r="I1036" s="147" t="s">
        <v>21</v>
      </c>
      <c r="J1036" s="127" t="s">
        <v>1710</v>
      </c>
      <c r="K1036" s="147" t="s">
        <v>1081</v>
      </c>
      <c r="L1036" s="136" t="s">
        <v>14</v>
      </c>
      <c r="M1036" s="122" t="s">
        <v>1713</v>
      </c>
      <c r="N1036" s="130">
        <v>0.79870357355741306</v>
      </c>
    </row>
    <row r="1037" spans="1:14" x14ac:dyDescent="0.2">
      <c r="A1037" s="365">
        <v>41752</v>
      </c>
      <c r="B1037" s="146" t="s">
        <v>911</v>
      </c>
      <c r="C1037" s="147" t="s">
        <v>72</v>
      </c>
      <c r="D1037" s="147" t="s">
        <v>8</v>
      </c>
      <c r="E1037" s="233">
        <v>5000</v>
      </c>
      <c r="F1037" s="125">
        <v>7.6224508618705187</v>
      </c>
      <c r="G1037" s="125">
        <v>9.5435291818217909</v>
      </c>
      <c r="H1037" s="135">
        <v>523.91520000000003</v>
      </c>
      <c r="I1037" s="147" t="s">
        <v>21</v>
      </c>
      <c r="J1037" s="127" t="s">
        <v>1710</v>
      </c>
      <c r="K1037" s="147" t="s">
        <v>1081</v>
      </c>
      <c r="L1037" s="136" t="s">
        <v>14</v>
      </c>
      <c r="M1037" s="122" t="s">
        <v>1713</v>
      </c>
      <c r="N1037" s="130">
        <v>0.79870357355741306</v>
      </c>
    </row>
    <row r="1038" spans="1:14" x14ac:dyDescent="0.2">
      <c r="A1038" s="365">
        <v>41752</v>
      </c>
      <c r="B1038" s="146" t="s">
        <v>1082</v>
      </c>
      <c r="C1038" s="147" t="s">
        <v>18</v>
      </c>
      <c r="D1038" s="147" t="s">
        <v>8</v>
      </c>
      <c r="E1038" s="233">
        <v>1900</v>
      </c>
      <c r="F1038" s="125">
        <v>2.8965313275107971</v>
      </c>
      <c r="G1038" s="125">
        <v>3.6265410890922802</v>
      </c>
      <c r="H1038" s="135">
        <v>523.91520000000003</v>
      </c>
      <c r="I1038" s="147" t="s">
        <v>21</v>
      </c>
      <c r="J1038" s="127" t="s">
        <v>1710</v>
      </c>
      <c r="K1038" s="147" t="s">
        <v>1081</v>
      </c>
      <c r="L1038" s="136" t="s">
        <v>14</v>
      </c>
      <c r="M1038" s="122" t="s">
        <v>1713</v>
      </c>
      <c r="N1038" s="130">
        <v>0.79870357355741306</v>
      </c>
    </row>
    <row r="1039" spans="1:14" x14ac:dyDescent="0.2">
      <c r="A1039" s="365">
        <v>41752</v>
      </c>
      <c r="B1039" s="146" t="s">
        <v>913</v>
      </c>
      <c r="C1039" s="147" t="s">
        <v>72</v>
      </c>
      <c r="D1039" s="147" t="s">
        <v>8</v>
      </c>
      <c r="E1039" s="233">
        <v>3000</v>
      </c>
      <c r="F1039" s="125">
        <v>4.5734705171223116</v>
      </c>
      <c r="G1039" s="125">
        <v>5.7261175090930747</v>
      </c>
      <c r="H1039" s="135">
        <v>523.91520000000003</v>
      </c>
      <c r="I1039" s="147" t="s">
        <v>21</v>
      </c>
      <c r="J1039" s="127" t="s">
        <v>1710</v>
      </c>
      <c r="K1039" s="147" t="s">
        <v>1081</v>
      </c>
      <c r="L1039" s="136" t="s">
        <v>14</v>
      </c>
      <c r="M1039" s="122" t="s">
        <v>1713</v>
      </c>
      <c r="N1039" s="130">
        <v>0.79870357355741306</v>
      </c>
    </row>
    <row r="1040" spans="1:14" x14ac:dyDescent="0.2">
      <c r="A1040" s="365">
        <v>41752</v>
      </c>
      <c r="B1040" s="146" t="s">
        <v>914</v>
      </c>
      <c r="C1040" s="147" t="s">
        <v>73</v>
      </c>
      <c r="D1040" s="147" t="s">
        <v>8</v>
      </c>
      <c r="E1040" s="233">
        <v>1000</v>
      </c>
      <c r="F1040" s="125">
        <v>1.5244901723741038</v>
      </c>
      <c r="G1040" s="125">
        <v>1.9087058363643581</v>
      </c>
      <c r="H1040" s="135">
        <v>523.91520000000003</v>
      </c>
      <c r="I1040" s="147" t="s">
        <v>21</v>
      </c>
      <c r="J1040" s="127" t="s">
        <v>1710</v>
      </c>
      <c r="K1040" s="147" t="s">
        <v>1081</v>
      </c>
      <c r="L1040" s="136" t="s">
        <v>14</v>
      </c>
      <c r="M1040" s="122" t="s">
        <v>1713</v>
      </c>
      <c r="N1040" s="130">
        <v>0.79870357355741306</v>
      </c>
    </row>
    <row r="1041" spans="1:14" x14ac:dyDescent="0.2">
      <c r="A1041" s="365">
        <v>41752</v>
      </c>
      <c r="B1041" s="146" t="s">
        <v>873</v>
      </c>
      <c r="C1041" s="147" t="s">
        <v>18</v>
      </c>
      <c r="D1041" s="147" t="s">
        <v>15</v>
      </c>
      <c r="E1041" s="233">
        <v>1400</v>
      </c>
      <c r="F1041" s="125">
        <v>2.1342862413237453</v>
      </c>
      <c r="G1041" s="125">
        <v>2.6721881709101014</v>
      </c>
      <c r="H1041" s="135">
        <v>523.91520000000003</v>
      </c>
      <c r="I1041" s="147" t="s">
        <v>24</v>
      </c>
      <c r="J1041" s="127" t="s">
        <v>1710</v>
      </c>
      <c r="K1041" s="147" t="s">
        <v>1083</v>
      </c>
      <c r="L1041" s="136" t="s">
        <v>14</v>
      </c>
      <c r="M1041" s="122" t="s">
        <v>1713</v>
      </c>
      <c r="N1041" s="130">
        <v>0.79870357355741306</v>
      </c>
    </row>
    <row r="1042" spans="1:14" x14ac:dyDescent="0.2">
      <c r="A1042" s="365">
        <v>41752</v>
      </c>
      <c r="B1042" s="146" t="s">
        <v>1084</v>
      </c>
      <c r="C1042" s="147" t="s">
        <v>18</v>
      </c>
      <c r="D1042" s="147" t="s">
        <v>9</v>
      </c>
      <c r="E1042" s="233">
        <v>1200</v>
      </c>
      <c r="F1042" s="125">
        <v>1.8293882068489247</v>
      </c>
      <c r="G1042" s="125">
        <v>2.2904470036372295</v>
      </c>
      <c r="H1042" s="135">
        <v>523.91520000000003</v>
      </c>
      <c r="I1042" s="147" t="s">
        <v>352</v>
      </c>
      <c r="J1042" s="127" t="s">
        <v>1710</v>
      </c>
      <c r="K1042" s="147" t="s">
        <v>1085</v>
      </c>
      <c r="L1042" s="136" t="s">
        <v>14</v>
      </c>
      <c r="M1042" s="122" t="s">
        <v>1713</v>
      </c>
      <c r="N1042" s="130">
        <v>0.79870357355741317</v>
      </c>
    </row>
    <row r="1043" spans="1:14" x14ac:dyDescent="0.2">
      <c r="A1043" s="365">
        <v>41752</v>
      </c>
      <c r="B1043" s="146" t="s">
        <v>1086</v>
      </c>
      <c r="C1043" s="147" t="s">
        <v>71</v>
      </c>
      <c r="D1043" s="147" t="s">
        <v>9</v>
      </c>
      <c r="E1043" s="233">
        <v>22000</v>
      </c>
      <c r="F1043" s="125">
        <v>33.538783792230284</v>
      </c>
      <c r="G1043" s="125">
        <v>41.991528400015881</v>
      </c>
      <c r="H1043" s="135">
        <v>523.91520000000003</v>
      </c>
      <c r="I1043" s="147" t="s">
        <v>352</v>
      </c>
      <c r="J1043" s="127" t="s">
        <v>1710</v>
      </c>
      <c r="K1043" s="147" t="s">
        <v>1085</v>
      </c>
      <c r="L1043" s="136" t="s">
        <v>14</v>
      </c>
      <c r="M1043" s="122" t="s">
        <v>1713</v>
      </c>
      <c r="N1043" s="130">
        <v>0.79870357355741306</v>
      </c>
    </row>
    <row r="1044" spans="1:14" x14ac:dyDescent="0.2">
      <c r="A1044" s="365">
        <v>41752</v>
      </c>
      <c r="B1044" s="146" t="s">
        <v>1087</v>
      </c>
      <c r="C1044" s="147" t="s">
        <v>71</v>
      </c>
      <c r="D1044" s="147" t="s">
        <v>9</v>
      </c>
      <c r="E1044" s="233">
        <v>3125</v>
      </c>
      <c r="F1044" s="125">
        <v>4.7640317886690742</v>
      </c>
      <c r="G1044" s="125">
        <v>5.9647057386386191</v>
      </c>
      <c r="H1044" s="135">
        <v>523.91520000000003</v>
      </c>
      <c r="I1044" s="147" t="s">
        <v>352</v>
      </c>
      <c r="J1044" s="127" t="s">
        <v>1710</v>
      </c>
      <c r="K1044" s="147" t="s">
        <v>1088</v>
      </c>
      <c r="L1044" s="136" t="s">
        <v>14</v>
      </c>
      <c r="M1044" s="122" t="s">
        <v>1713</v>
      </c>
      <c r="N1044" s="130">
        <v>0.79870357355741306</v>
      </c>
    </row>
    <row r="1045" spans="1:14" x14ac:dyDescent="0.2">
      <c r="A1045" s="365">
        <v>41752</v>
      </c>
      <c r="B1045" s="146" t="s">
        <v>1089</v>
      </c>
      <c r="C1045" s="147" t="s">
        <v>18</v>
      </c>
      <c r="D1045" s="147" t="s">
        <v>9</v>
      </c>
      <c r="E1045" s="233">
        <v>1200</v>
      </c>
      <c r="F1045" s="125">
        <v>1.8293882068489247</v>
      </c>
      <c r="G1045" s="125">
        <v>2.2904470036372295</v>
      </c>
      <c r="H1045" s="135">
        <v>523.91520000000003</v>
      </c>
      <c r="I1045" s="147" t="s">
        <v>352</v>
      </c>
      <c r="J1045" s="127" t="s">
        <v>1710</v>
      </c>
      <c r="K1045" s="147" t="s">
        <v>1088</v>
      </c>
      <c r="L1045" s="136" t="s">
        <v>14</v>
      </c>
      <c r="M1045" s="122" t="s">
        <v>1713</v>
      </c>
      <c r="N1045" s="130">
        <v>0.79870357355741317</v>
      </c>
    </row>
    <row r="1046" spans="1:14" x14ac:dyDescent="0.2">
      <c r="A1046" s="365">
        <v>41753</v>
      </c>
      <c r="B1046" s="146" t="s">
        <v>579</v>
      </c>
      <c r="C1046" s="147" t="s">
        <v>18</v>
      </c>
      <c r="D1046" s="147" t="s">
        <v>8</v>
      </c>
      <c r="E1046" s="233">
        <v>3000</v>
      </c>
      <c r="F1046" s="125">
        <v>4.5734705171223116</v>
      </c>
      <c r="G1046" s="125">
        <v>5.7261175090930747</v>
      </c>
      <c r="H1046" s="135">
        <v>523.91520000000003</v>
      </c>
      <c r="I1046" s="147" t="s">
        <v>358</v>
      </c>
      <c r="J1046" s="127" t="s">
        <v>1710</v>
      </c>
      <c r="K1046" s="147" t="s">
        <v>1080</v>
      </c>
      <c r="L1046" s="136" t="s">
        <v>14</v>
      </c>
      <c r="M1046" s="122" t="s">
        <v>1713</v>
      </c>
      <c r="N1046" s="130">
        <v>0.79870357355741306</v>
      </c>
    </row>
    <row r="1047" spans="1:14" x14ac:dyDescent="0.2">
      <c r="A1047" s="365">
        <v>41753</v>
      </c>
      <c r="B1047" s="146" t="s">
        <v>911</v>
      </c>
      <c r="C1047" s="147" t="s">
        <v>72</v>
      </c>
      <c r="D1047" s="147" t="s">
        <v>8</v>
      </c>
      <c r="E1047" s="233">
        <v>5000</v>
      </c>
      <c r="F1047" s="125">
        <v>7.6224508618705187</v>
      </c>
      <c r="G1047" s="125">
        <v>9.5435291818217909</v>
      </c>
      <c r="H1047" s="135">
        <v>523.91520000000003</v>
      </c>
      <c r="I1047" s="147" t="s">
        <v>21</v>
      </c>
      <c r="J1047" s="127" t="s">
        <v>1710</v>
      </c>
      <c r="K1047" s="147" t="s">
        <v>1081</v>
      </c>
      <c r="L1047" s="136" t="s">
        <v>14</v>
      </c>
      <c r="M1047" s="122" t="s">
        <v>1713</v>
      </c>
      <c r="N1047" s="130">
        <v>0.79870357355741306</v>
      </c>
    </row>
    <row r="1048" spans="1:14" x14ac:dyDescent="0.2">
      <c r="A1048" s="365">
        <v>41753</v>
      </c>
      <c r="B1048" s="146" t="s">
        <v>1082</v>
      </c>
      <c r="C1048" s="147" t="s">
        <v>18</v>
      </c>
      <c r="D1048" s="147" t="s">
        <v>8</v>
      </c>
      <c r="E1048" s="233">
        <v>2000</v>
      </c>
      <c r="F1048" s="125">
        <v>3.0489803447482076</v>
      </c>
      <c r="G1048" s="125">
        <v>3.8174116727287162</v>
      </c>
      <c r="H1048" s="135">
        <v>523.91520000000003</v>
      </c>
      <c r="I1048" s="147" t="s">
        <v>21</v>
      </c>
      <c r="J1048" s="127" t="s">
        <v>1710</v>
      </c>
      <c r="K1048" s="147" t="s">
        <v>1081</v>
      </c>
      <c r="L1048" s="136" t="s">
        <v>14</v>
      </c>
      <c r="M1048" s="122" t="s">
        <v>1713</v>
      </c>
      <c r="N1048" s="130">
        <v>0.79870357355741306</v>
      </c>
    </row>
    <row r="1049" spans="1:14" x14ac:dyDescent="0.2">
      <c r="A1049" s="365">
        <v>41753</v>
      </c>
      <c r="B1049" s="146" t="s">
        <v>913</v>
      </c>
      <c r="C1049" s="147" t="s">
        <v>72</v>
      </c>
      <c r="D1049" s="147" t="s">
        <v>8</v>
      </c>
      <c r="E1049" s="233">
        <v>3000</v>
      </c>
      <c r="F1049" s="125">
        <v>4.5734705171223116</v>
      </c>
      <c r="G1049" s="125">
        <v>5.7261175090930747</v>
      </c>
      <c r="H1049" s="135">
        <v>523.91520000000003</v>
      </c>
      <c r="I1049" s="147" t="s">
        <v>21</v>
      </c>
      <c r="J1049" s="127" t="s">
        <v>1710</v>
      </c>
      <c r="K1049" s="147" t="s">
        <v>1081</v>
      </c>
      <c r="L1049" s="136" t="s">
        <v>14</v>
      </c>
      <c r="M1049" s="122" t="s">
        <v>1713</v>
      </c>
      <c r="N1049" s="130">
        <v>0.79870357355741306</v>
      </c>
    </row>
    <row r="1050" spans="1:14" x14ac:dyDescent="0.2">
      <c r="A1050" s="365">
        <v>41753</v>
      </c>
      <c r="B1050" s="146" t="s">
        <v>914</v>
      </c>
      <c r="C1050" s="147" t="s">
        <v>73</v>
      </c>
      <c r="D1050" s="147" t="s">
        <v>8</v>
      </c>
      <c r="E1050" s="233">
        <v>2000</v>
      </c>
      <c r="F1050" s="125">
        <v>3.0489803447482076</v>
      </c>
      <c r="G1050" s="125">
        <v>3.8174116727287162</v>
      </c>
      <c r="H1050" s="135">
        <v>523.91520000000003</v>
      </c>
      <c r="I1050" s="147" t="s">
        <v>21</v>
      </c>
      <c r="J1050" s="127" t="s">
        <v>1710</v>
      </c>
      <c r="K1050" s="147" t="s">
        <v>1081</v>
      </c>
      <c r="L1050" s="136" t="s">
        <v>14</v>
      </c>
      <c r="M1050" s="122" t="s">
        <v>1713</v>
      </c>
      <c r="N1050" s="130">
        <v>0.79870357355741306</v>
      </c>
    </row>
    <row r="1051" spans="1:14" x14ac:dyDescent="0.2">
      <c r="A1051" s="365">
        <v>41754</v>
      </c>
      <c r="B1051" s="146" t="s">
        <v>909</v>
      </c>
      <c r="C1051" s="147" t="s">
        <v>18</v>
      </c>
      <c r="D1051" s="147" t="s">
        <v>8</v>
      </c>
      <c r="E1051" s="233">
        <v>5000</v>
      </c>
      <c r="F1051" s="125">
        <v>7.6224508618705187</v>
      </c>
      <c r="G1051" s="125">
        <v>9.5435291818217909</v>
      </c>
      <c r="H1051" s="135">
        <v>523.91520000000003</v>
      </c>
      <c r="I1051" s="147" t="s">
        <v>21</v>
      </c>
      <c r="J1051" s="127" t="s">
        <v>1710</v>
      </c>
      <c r="K1051" s="147" t="s">
        <v>1081</v>
      </c>
      <c r="L1051" s="136" t="s">
        <v>14</v>
      </c>
      <c r="M1051" s="122" t="s">
        <v>1713</v>
      </c>
      <c r="N1051" s="130">
        <v>0.79870357355741306</v>
      </c>
    </row>
    <row r="1052" spans="1:14" x14ac:dyDescent="0.2">
      <c r="A1052" s="365">
        <v>41754</v>
      </c>
      <c r="B1052" s="146" t="s">
        <v>1082</v>
      </c>
      <c r="C1052" s="147" t="s">
        <v>18</v>
      </c>
      <c r="D1052" s="147" t="s">
        <v>8</v>
      </c>
      <c r="E1052" s="233">
        <v>900</v>
      </c>
      <c r="F1052" s="125">
        <v>1.3720411551366933</v>
      </c>
      <c r="G1052" s="125">
        <v>1.7178352527279224</v>
      </c>
      <c r="H1052" s="135">
        <v>523.91520000000003</v>
      </c>
      <c r="I1052" s="147" t="s">
        <v>21</v>
      </c>
      <c r="J1052" s="127" t="s">
        <v>1710</v>
      </c>
      <c r="K1052" s="147" t="s">
        <v>1081</v>
      </c>
      <c r="L1052" s="136" t="s">
        <v>14</v>
      </c>
      <c r="M1052" s="122" t="s">
        <v>1713</v>
      </c>
      <c r="N1052" s="130">
        <v>0.79870357355741306</v>
      </c>
    </row>
    <row r="1053" spans="1:14" x14ac:dyDescent="0.2">
      <c r="A1053" s="365">
        <v>41754</v>
      </c>
      <c r="B1053" s="146" t="s">
        <v>913</v>
      </c>
      <c r="C1053" s="147" t="s">
        <v>72</v>
      </c>
      <c r="D1053" s="147" t="s">
        <v>8</v>
      </c>
      <c r="E1053" s="233">
        <v>3000</v>
      </c>
      <c r="F1053" s="125">
        <v>4.5734705171223116</v>
      </c>
      <c r="G1053" s="125">
        <v>5.7261175090930747</v>
      </c>
      <c r="H1053" s="135">
        <v>523.91520000000003</v>
      </c>
      <c r="I1053" s="147" t="s">
        <v>21</v>
      </c>
      <c r="J1053" s="127" t="s">
        <v>1710</v>
      </c>
      <c r="K1053" s="147" t="s">
        <v>1081</v>
      </c>
      <c r="L1053" s="136" t="s">
        <v>14</v>
      </c>
      <c r="M1053" s="122" t="s">
        <v>1713</v>
      </c>
      <c r="N1053" s="130">
        <v>0.79870357355741306</v>
      </c>
    </row>
    <row r="1054" spans="1:14" x14ac:dyDescent="0.2">
      <c r="A1054" s="365">
        <v>41758</v>
      </c>
      <c r="B1054" s="146" t="s">
        <v>342</v>
      </c>
      <c r="C1054" s="147" t="s">
        <v>29</v>
      </c>
      <c r="D1054" s="147" t="s">
        <v>9</v>
      </c>
      <c r="E1054" s="233">
        <v>3300</v>
      </c>
      <c r="F1054" s="125">
        <v>5.0308175688345429</v>
      </c>
      <c r="G1054" s="125">
        <v>6.2987292600023821</v>
      </c>
      <c r="H1054" s="135">
        <v>523.91520000000003</v>
      </c>
      <c r="I1054" s="147" t="s">
        <v>343</v>
      </c>
      <c r="J1054" s="127" t="s">
        <v>1710</v>
      </c>
      <c r="K1054" s="238" t="s">
        <v>1090</v>
      </c>
      <c r="L1054" s="136" t="s">
        <v>14</v>
      </c>
      <c r="M1054" s="122" t="s">
        <v>1713</v>
      </c>
      <c r="N1054" s="130">
        <v>0.79870357355741317</v>
      </c>
    </row>
    <row r="1055" spans="1:14" x14ac:dyDescent="0.2">
      <c r="A1055" s="365">
        <v>41759</v>
      </c>
      <c r="B1055" s="154" t="s">
        <v>1091</v>
      </c>
      <c r="C1055" s="155" t="s">
        <v>72</v>
      </c>
      <c r="D1055" s="144" t="s">
        <v>10</v>
      </c>
      <c r="E1055" s="230">
        <v>5000</v>
      </c>
      <c r="F1055" s="125">
        <v>7.6224508618705187</v>
      </c>
      <c r="G1055" s="125">
        <v>9.5435291818217909</v>
      </c>
      <c r="H1055" s="135">
        <v>523.91520000000003</v>
      </c>
      <c r="I1055" s="157" t="s">
        <v>82</v>
      </c>
      <c r="J1055" s="127" t="s">
        <v>1710</v>
      </c>
      <c r="K1055" s="152" t="s">
        <v>1092</v>
      </c>
      <c r="L1055" s="136" t="s">
        <v>14</v>
      </c>
      <c r="M1055" s="122" t="s">
        <v>1713</v>
      </c>
      <c r="N1055" s="130">
        <v>0.79870357355741306</v>
      </c>
    </row>
    <row r="1056" spans="1:14" x14ac:dyDescent="0.2">
      <c r="A1056" s="365">
        <v>41760</v>
      </c>
      <c r="B1056" s="154" t="s">
        <v>1093</v>
      </c>
      <c r="C1056" s="155" t="s">
        <v>28</v>
      </c>
      <c r="D1056" s="144" t="s">
        <v>10</v>
      </c>
      <c r="E1056" s="230">
        <v>10000</v>
      </c>
      <c r="F1056" s="125">
        <v>15.244901723741037</v>
      </c>
      <c r="G1056" s="125">
        <v>19.087058363643582</v>
      </c>
      <c r="H1056" s="135">
        <v>523.91520000000003</v>
      </c>
      <c r="I1056" s="157" t="s">
        <v>82</v>
      </c>
      <c r="J1056" s="127" t="s">
        <v>1710</v>
      </c>
      <c r="K1056" s="152" t="s">
        <v>1094</v>
      </c>
      <c r="L1056" s="136" t="s">
        <v>14</v>
      </c>
      <c r="M1056" s="122" t="s">
        <v>1713</v>
      </c>
      <c r="N1056" s="130">
        <v>0.79870357355741306</v>
      </c>
    </row>
    <row r="1057" spans="1:14" x14ac:dyDescent="0.2">
      <c r="A1057" s="365">
        <v>41760</v>
      </c>
      <c r="B1057" s="154" t="s">
        <v>1095</v>
      </c>
      <c r="C1057" s="155" t="s">
        <v>361</v>
      </c>
      <c r="D1057" s="144" t="s">
        <v>10</v>
      </c>
      <c r="E1057" s="230">
        <v>2000</v>
      </c>
      <c r="F1057" s="125">
        <v>3.0489803447482076</v>
      </c>
      <c r="G1057" s="125">
        <v>3.8174116727287162</v>
      </c>
      <c r="H1057" s="135">
        <v>523.91520000000003</v>
      </c>
      <c r="I1057" s="157" t="s">
        <v>82</v>
      </c>
      <c r="J1057" s="127" t="s">
        <v>1710</v>
      </c>
      <c r="K1057" s="152" t="s">
        <v>1094</v>
      </c>
      <c r="L1057" s="136" t="s">
        <v>14</v>
      </c>
      <c r="M1057" s="122" t="s">
        <v>1713</v>
      </c>
      <c r="N1057" s="130">
        <v>0.79870357355741306</v>
      </c>
    </row>
    <row r="1058" spans="1:14" x14ac:dyDescent="0.2">
      <c r="A1058" s="365">
        <v>41760</v>
      </c>
      <c r="B1058" s="154" t="s">
        <v>1096</v>
      </c>
      <c r="C1058" s="155" t="s">
        <v>18</v>
      </c>
      <c r="D1058" s="144" t="s">
        <v>10</v>
      </c>
      <c r="E1058" s="230">
        <v>3500</v>
      </c>
      <c r="F1058" s="125">
        <v>5.3357156033093629</v>
      </c>
      <c r="G1058" s="125">
        <v>6.6804704272752531</v>
      </c>
      <c r="H1058" s="135">
        <v>523.91520000000003</v>
      </c>
      <c r="I1058" s="157" t="s">
        <v>82</v>
      </c>
      <c r="J1058" s="127" t="s">
        <v>1710</v>
      </c>
      <c r="K1058" s="152" t="s">
        <v>1094</v>
      </c>
      <c r="L1058" s="136" t="s">
        <v>14</v>
      </c>
      <c r="M1058" s="122" t="s">
        <v>1713</v>
      </c>
      <c r="N1058" s="130">
        <v>0.79870357355741306</v>
      </c>
    </row>
    <row r="1059" spans="1:14" x14ac:dyDescent="0.2">
      <c r="A1059" s="365">
        <v>41760</v>
      </c>
      <c r="B1059" s="154" t="s">
        <v>1091</v>
      </c>
      <c r="C1059" s="155" t="s">
        <v>72</v>
      </c>
      <c r="D1059" s="144" t="s">
        <v>10</v>
      </c>
      <c r="E1059" s="230">
        <v>5000</v>
      </c>
      <c r="F1059" s="125">
        <v>7.6224508618705187</v>
      </c>
      <c r="G1059" s="125">
        <v>9.5435291818217909</v>
      </c>
      <c r="H1059" s="135">
        <v>523.91520000000003</v>
      </c>
      <c r="I1059" s="157" t="s">
        <v>82</v>
      </c>
      <c r="J1059" s="127" t="s">
        <v>1710</v>
      </c>
      <c r="K1059" s="152" t="s">
        <v>1092</v>
      </c>
      <c r="L1059" s="136" t="s">
        <v>14</v>
      </c>
      <c r="M1059" s="122" t="s">
        <v>1713</v>
      </c>
      <c r="N1059" s="130">
        <v>0.79870357355741306</v>
      </c>
    </row>
    <row r="1060" spans="1:14" x14ac:dyDescent="0.2">
      <c r="A1060" s="365">
        <v>41760</v>
      </c>
      <c r="B1060" s="154" t="s">
        <v>281</v>
      </c>
      <c r="C1060" s="155" t="s">
        <v>18</v>
      </c>
      <c r="D1060" s="144" t="s">
        <v>10</v>
      </c>
      <c r="E1060" s="230">
        <v>1800</v>
      </c>
      <c r="F1060" s="125">
        <v>2.7440823102733867</v>
      </c>
      <c r="G1060" s="125">
        <v>3.4356705054558447</v>
      </c>
      <c r="H1060" s="135">
        <v>523.91520000000003</v>
      </c>
      <c r="I1060" s="157" t="s">
        <v>82</v>
      </c>
      <c r="J1060" s="127" t="s">
        <v>1710</v>
      </c>
      <c r="K1060" s="152" t="s">
        <v>1092</v>
      </c>
      <c r="L1060" s="136" t="s">
        <v>14</v>
      </c>
      <c r="M1060" s="122" t="s">
        <v>1713</v>
      </c>
      <c r="N1060" s="130">
        <v>0.79870357355741306</v>
      </c>
    </row>
    <row r="1061" spans="1:14" x14ac:dyDescent="0.2">
      <c r="A1061" s="365">
        <v>41760</v>
      </c>
      <c r="B1061" s="159" t="s">
        <v>1097</v>
      </c>
      <c r="C1061" s="155" t="s">
        <v>18</v>
      </c>
      <c r="D1061" s="160" t="s">
        <v>8</v>
      </c>
      <c r="E1061" s="230">
        <v>1500</v>
      </c>
      <c r="F1061" s="125">
        <v>2.2867352585611558</v>
      </c>
      <c r="G1061" s="125">
        <v>2.8630587545465374</v>
      </c>
      <c r="H1061" s="135">
        <v>523.91520000000003</v>
      </c>
      <c r="I1061" s="157" t="s">
        <v>358</v>
      </c>
      <c r="J1061" s="127" t="s">
        <v>1710</v>
      </c>
      <c r="K1061" s="152" t="s">
        <v>1098</v>
      </c>
      <c r="L1061" s="136" t="s">
        <v>14</v>
      </c>
      <c r="M1061" s="122" t="s">
        <v>1713</v>
      </c>
      <c r="N1061" s="130">
        <v>0.79870357355741306</v>
      </c>
    </row>
    <row r="1062" spans="1:14" x14ac:dyDescent="0.2">
      <c r="A1062" s="365">
        <v>41760</v>
      </c>
      <c r="B1062" s="159" t="s">
        <v>1099</v>
      </c>
      <c r="C1062" s="155" t="s">
        <v>18</v>
      </c>
      <c r="D1062" s="160" t="s">
        <v>8</v>
      </c>
      <c r="E1062" s="230">
        <v>1500</v>
      </c>
      <c r="F1062" s="125">
        <v>2.2867352585611558</v>
      </c>
      <c r="G1062" s="125">
        <v>2.8630587545465374</v>
      </c>
      <c r="H1062" s="135">
        <v>523.91520000000003</v>
      </c>
      <c r="I1062" s="157" t="s">
        <v>358</v>
      </c>
      <c r="J1062" s="127" t="s">
        <v>1710</v>
      </c>
      <c r="K1062" s="152" t="s">
        <v>1098</v>
      </c>
      <c r="L1062" s="136" t="s">
        <v>14</v>
      </c>
      <c r="M1062" s="122" t="s">
        <v>1713</v>
      </c>
      <c r="N1062" s="130">
        <v>0.79870357355741306</v>
      </c>
    </row>
    <row r="1063" spans="1:14" x14ac:dyDescent="0.2">
      <c r="A1063" s="365">
        <v>41760</v>
      </c>
      <c r="B1063" s="159" t="s">
        <v>1100</v>
      </c>
      <c r="C1063" s="155" t="s">
        <v>18</v>
      </c>
      <c r="D1063" s="159" t="s">
        <v>10</v>
      </c>
      <c r="E1063" s="230">
        <v>900</v>
      </c>
      <c r="F1063" s="125">
        <v>1.3720411551366933</v>
      </c>
      <c r="G1063" s="125">
        <v>1.7178352527279224</v>
      </c>
      <c r="H1063" s="135">
        <v>523.91520000000003</v>
      </c>
      <c r="I1063" s="160" t="s">
        <v>77</v>
      </c>
      <c r="J1063" s="127" t="s">
        <v>1710</v>
      </c>
      <c r="K1063" s="152" t="s">
        <v>1101</v>
      </c>
      <c r="L1063" s="136" t="s">
        <v>14</v>
      </c>
      <c r="M1063" s="122" t="s">
        <v>1713</v>
      </c>
      <c r="N1063" s="130">
        <v>0.79870357355741306</v>
      </c>
    </row>
    <row r="1064" spans="1:14" x14ac:dyDescent="0.2">
      <c r="A1064" s="365">
        <v>41760</v>
      </c>
      <c r="B1064" s="159" t="s">
        <v>1102</v>
      </c>
      <c r="C1064" s="155" t="s">
        <v>18</v>
      </c>
      <c r="D1064" s="159" t="s">
        <v>10</v>
      </c>
      <c r="E1064" s="230">
        <v>1000</v>
      </c>
      <c r="F1064" s="125">
        <v>1.5244901723741038</v>
      </c>
      <c r="G1064" s="125">
        <v>1.9087058363643581</v>
      </c>
      <c r="H1064" s="135">
        <v>523.91520000000003</v>
      </c>
      <c r="I1064" s="160" t="s">
        <v>77</v>
      </c>
      <c r="J1064" s="127" t="s">
        <v>1710</v>
      </c>
      <c r="K1064" s="152" t="s">
        <v>1101</v>
      </c>
      <c r="L1064" s="136" t="s">
        <v>14</v>
      </c>
      <c r="M1064" s="122" t="s">
        <v>1713</v>
      </c>
      <c r="N1064" s="130">
        <v>0.79870357355741306</v>
      </c>
    </row>
    <row r="1065" spans="1:14" x14ac:dyDescent="0.2">
      <c r="A1065" s="365">
        <v>41760</v>
      </c>
      <c r="B1065" s="159" t="s">
        <v>1103</v>
      </c>
      <c r="C1065" s="155" t="s">
        <v>18</v>
      </c>
      <c r="D1065" s="160" t="s">
        <v>10</v>
      </c>
      <c r="E1065" s="230">
        <v>300</v>
      </c>
      <c r="F1065" s="125">
        <v>0.45734705171223117</v>
      </c>
      <c r="G1065" s="125">
        <v>0.57261175090930738</v>
      </c>
      <c r="H1065" s="135">
        <v>523.91520000000003</v>
      </c>
      <c r="I1065" s="160" t="s">
        <v>77</v>
      </c>
      <c r="J1065" s="127" t="s">
        <v>1710</v>
      </c>
      <c r="K1065" s="152" t="s">
        <v>1104</v>
      </c>
      <c r="L1065" s="136" t="s">
        <v>14</v>
      </c>
      <c r="M1065" s="122" t="s">
        <v>1713</v>
      </c>
      <c r="N1065" s="130">
        <v>0.79870357355741317</v>
      </c>
    </row>
    <row r="1066" spans="1:14" x14ac:dyDescent="0.2">
      <c r="A1066" s="365">
        <v>41760</v>
      </c>
      <c r="B1066" s="159" t="s">
        <v>1105</v>
      </c>
      <c r="C1066" s="155" t="s">
        <v>18</v>
      </c>
      <c r="D1066" s="160" t="s">
        <v>10</v>
      </c>
      <c r="E1066" s="230">
        <v>300</v>
      </c>
      <c r="F1066" s="125">
        <v>0.45734705171223117</v>
      </c>
      <c r="G1066" s="125">
        <v>0.57261175090930738</v>
      </c>
      <c r="H1066" s="135">
        <v>523.91520000000003</v>
      </c>
      <c r="I1066" s="160" t="s">
        <v>77</v>
      </c>
      <c r="J1066" s="127" t="s">
        <v>1710</v>
      </c>
      <c r="K1066" s="152" t="s">
        <v>1104</v>
      </c>
      <c r="L1066" s="136" t="s">
        <v>14</v>
      </c>
      <c r="M1066" s="122" t="s">
        <v>1713</v>
      </c>
      <c r="N1066" s="130">
        <v>0.79870357355741317</v>
      </c>
    </row>
    <row r="1067" spans="1:14" x14ac:dyDescent="0.2">
      <c r="A1067" s="365">
        <v>41760</v>
      </c>
      <c r="B1067" s="152" t="s">
        <v>1006</v>
      </c>
      <c r="C1067" s="161" t="s">
        <v>18</v>
      </c>
      <c r="D1067" s="133" t="s">
        <v>9</v>
      </c>
      <c r="E1067" s="230">
        <v>1400</v>
      </c>
      <c r="F1067" s="125">
        <v>2.1342862413237453</v>
      </c>
      <c r="G1067" s="125">
        <v>2.6721881709101014</v>
      </c>
      <c r="H1067" s="135">
        <v>523.91520000000003</v>
      </c>
      <c r="I1067" s="162" t="s">
        <v>83</v>
      </c>
      <c r="J1067" s="127" t="s">
        <v>1710</v>
      </c>
      <c r="K1067" s="152" t="s">
        <v>1106</v>
      </c>
      <c r="L1067" s="136" t="s">
        <v>14</v>
      </c>
      <c r="M1067" s="122" t="s">
        <v>1713</v>
      </c>
      <c r="N1067" s="130">
        <v>0.79870357355741306</v>
      </c>
    </row>
    <row r="1068" spans="1:14" x14ac:dyDescent="0.2">
      <c r="A1068" s="365">
        <v>41760</v>
      </c>
      <c r="B1068" s="159" t="s">
        <v>1107</v>
      </c>
      <c r="C1068" s="155" t="s">
        <v>18</v>
      </c>
      <c r="D1068" s="160" t="s">
        <v>10</v>
      </c>
      <c r="E1068" s="230">
        <v>1400</v>
      </c>
      <c r="F1068" s="125">
        <v>2.1342862413237453</v>
      </c>
      <c r="G1068" s="125">
        <v>2.6721881709101014</v>
      </c>
      <c r="H1068" s="135">
        <v>523.91520000000003</v>
      </c>
      <c r="I1068" s="157" t="s">
        <v>74</v>
      </c>
      <c r="J1068" s="127" t="s">
        <v>1710</v>
      </c>
      <c r="K1068" s="152" t="s">
        <v>1108</v>
      </c>
      <c r="L1068" s="136" t="s">
        <v>14</v>
      </c>
      <c r="M1068" s="122" t="s">
        <v>1713</v>
      </c>
      <c r="N1068" s="130">
        <v>0.79870357355741306</v>
      </c>
    </row>
    <row r="1069" spans="1:14" x14ac:dyDescent="0.2">
      <c r="A1069" s="365">
        <v>41761</v>
      </c>
      <c r="B1069" s="154" t="s">
        <v>1091</v>
      </c>
      <c r="C1069" s="155" t="s">
        <v>72</v>
      </c>
      <c r="D1069" s="144" t="s">
        <v>10</v>
      </c>
      <c r="E1069" s="230">
        <v>5000</v>
      </c>
      <c r="F1069" s="125">
        <v>7.6224508618705187</v>
      </c>
      <c r="G1069" s="125">
        <v>9.5435291818217909</v>
      </c>
      <c r="H1069" s="135">
        <v>523.91520000000003</v>
      </c>
      <c r="I1069" s="157" t="s">
        <v>82</v>
      </c>
      <c r="J1069" s="127" t="s">
        <v>1710</v>
      </c>
      <c r="K1069" s="152" t="s">
        <v>1092</v>
      </c>
      <c r="L1069" s="136" t="s">
        <v>14</v>
      </c>
      <c r="M1069" s="122" t="s">
        <v>1713</v>
      </c>
      <c r="N1069" s="130">
        <v>0.79870357355741306</v>
      </c>
    </row>
    <row r="1070" spans="1:14" x14ac:dyDescent="0.2">
      <c r="A1070" s="365">
        <v>41761</v>
      </c>
      <c r="B1070" s="154" t="s">
        <v>281</v>
      </c>
      <c r="C1070" s="155" t="s">
        <v>18</v>
      </c>
      <c r="D1070" s="144" t="s">
        <v>10</v>
      </c>
      <c r="E1070" s="230">
        <v>2800</v>
      </c>
      <c r="F1070" s="125">
        <v>4.2685724826474907</v>
      </c>
      <c r="G1070" s="125">
        <v>5.3443763418202028</v>
      </c>
      <c r="H1070" s="135">
        <v>523.91520000000003</v>
      </c>
      <c r="I1070" s="157" t="s">
        <v>82</v>
      </c>
      <c r="J1070" s="127" t="s">
        <v>1710</v>
      </c>
      <c r="K1070" s="152" t="s">
        <v>1092</v>
      </c>
      <c r="L1070" s="136" t="s">
        <v>14</v>
      </c>
      <c r="M1070" s="122" t="s">
        <v>1713</v>
      </c>
      <c r="N1070" s="130">
        <v>0.79870357355741306</v>
      </c>
    </row>
    <row r="1071" spans="1:14" x14ac:dyDescent="0.2">
      <c r="A1071" s="365">
        <v>41761</v>
      </c>
      <c r="B1071" s="159" t="s">
        <v>252</v>
      </c>
      <c r="C1071" s="155" t="s">
        <v>19</v>
      </c>
      <c r="D1071" s="160" t="s">
        <v>15</v>
      </c>
      <c r="E1071" s="230">
        <v>10000</v>
      </c>
      <c r="F1071" s="125">
        <v>15.244901723741037</v>
      </c>
      <c r="G1071" s="125">
        <v>19.087058363643582</v>
      </c>
      <c r="H1071" s="135">
        <v>523.91520000000003</v>
      </c>
      <c r="I1071" s="157" t="s">
        <v>24</v>
      </c>
      <c r="J1071" s="127" t="s">
        <v>1710</v>
      </c>
      <c r="K1071" s="152" t="s">
        <v>1109</v>
      </c>
      <c r="L1071" s="136" t="s">
        <v>14</v>
      </c>
      <c r="M1071" s="122" t="s">
        <v>1713</v>
      </c>
      <c r="N1071" s="130">
        <v>0.79870357355741306</v>
      </c>
    </row>
    <row r="1072" spans="1:14" x14ac:dyDescent="0.2">
      <c r="A1072" s="365">
        <v>41761</v>
      </c>
      <c r="B1072" s="159" t="s">
        <v>252</v>
      </c>
      <c r="C1072" s="155" t="s">
        <v>19</v>
      </c>
      <c r="D1072" s="160" t="s">
        <v>15</v>
      </c>
      <c r="E1072" s="230">
        <v>10000</v>
      </c>
      <c r="F1072" s="125">
        <v>15.244901723741037</v>
      </c>
      <c r="G1072" s="125">
        <v>19.087058363643582</v>
      </c>
      <c r="H1072" s="135">
        <v>523.91520000000003</v>
      </c>
      <c r="I1072" s="157" t="s">
        <v>24</v>
      </c>
      <c r="J1072" s="127" t="s">
        <v>1710</v>
      </c>
      <c r="K1072" s="152" t="s">
        <v>1109</v>
      </c>
      <c r="L1072" s="136" t="s">
        <v>14</v>
      </c>
      <c r="M1072" s="122" t="s">
        <v>1713</v>
      </c>
      <c r="N1072" s="130">
        <v>0.79870357355741306</v>
      </c>
    </row>
    <row r="1073" spans="1:14" x14ac:dyDescent="0.2">
      <c r="A1073" s="365">
        <v>41761</v>
      </c>
      <c r="B1073" s="159" t="s">
        <v>252</v>
      </c>
      <c r="C1073" s="155" t="s">
        <v>19</v>
      </c>
      <c r="D1073" s="160" t="s">
        <v>15</v>
      </c>
      <c r="E1073" s="230">
        <v>20000</v>
      </c>
      <c r="F1073" s="125">
        <v>30.489803447482075</v>
      </c>
      <c r="G1073" s="125">
        <v>38.174116727287164</v>
      </c>
      <c r="H1073" s="135">
        <v>523.91520000000003</v>
      </c>
      <c r="I1073" s="157" t="s">
        <v>24</v>
      </c>
      <c r="J1073" s="127" t="s">
        <v>1710</v>
      </c>
      <c r="K1073" s="152" t="s">
        <v>1109</v>
      </c>
      <c r="L1073" s="136" t="s">
        <v>14</v>
      </c>
      <c r="M1073" s="122" t="s">
        <v>1713</v>
      </c>
      <c r="N1073" s="130">
        <v>0.79870357355741306</v>
      </c>
    </row>
    <row r="1074" spans="1:14" x14ac:dyDescent="0.2">
      <c r="A1074" s="365">
        <v>41761</v>
      </c>
      <c r="B1074" s="159" t="s">
        <v>252</v>
      </c>
      <c r="C1074" s="155" t="s">
        <v>19</v>
      </c>
      <c r="D1074" s="160" t="s">
        <v>15</v>
      </c>
      <c r="E1074" s="230">
        <v>10000</v>
      </c>
      <c r="F1074" s="125">
        <v>15.244901723741037</v>
      </c>
      <c r="G1074" s="125">
        <v>19.087058363643582</v>
      </c>
      <c r="H1074" s="135">
        <v>523.91520000000003</v>
      </c>
      <c r="I1074" s="157" t="s">
        <v>24</v>
      </c>
      <c r="J1074" s="127" t="s">
        <v>1710</v>
      </c>
      <c r="K1074" s="152" t="s">
        <v>1109</v>
      </c>
      <c r="L1074" s="136" t="s">
        <v>14</v>
      </c>
      <c r="M1074" s="122" t="s">
        <v>1713</v>
      </c>
      <c r="N1074" s="130">
        <v>0.79870357355741306</v>
      </c>
    </row>
    <row r="1075" spans="1:14" x14ac:dyDescent="0.2">
      <c r="A1075" s="365">
        <v>41761</v>
      </c>
      <c r="B1075" s="159" t="s">
        <v>252</v>
      </c>
      <c r="C1075" s="155" t="s">
        <v>19</v>
      </c>
      <c r="D1075" s="160" t="s">
        <v>15</v>
      </c>
      <c r="E1075" s="230">
        <v>10000</v>
      </c>
      <c r="F1075" s="125">
        <v>15.244901723741037</v>
      </c>
      <c r="G1075" s="125">
        <v>19.087058363643582</v>
      </c>
      <c r="H1075" s="135">
        <v>523.91520000000003</v>
      </c>
      <c r="I1075" s="157" t="s">
        <v>24</v>
      </c>
      <c r="J1075" s="127" t="s">
        <v>1710</v>
      </c>
      <c r="K1075" s="152" t="s">
        <v>1110</v>
      </c>
      <c r="L1075" s="136" t="s">
        <v>14</v>
      </c>
      <c r="M1075" s="122" t="s">
        <v>1713</v>
      </c>
      <c r="N1075" s="130">
        <v>0.79870357355741306</v>
      </c>
    </row>
    <row r="1076" spans="1:14" x14ac:dyDescent="0.2">
      <c r="A1076" s="365">
        <v>41761</v>
      </c>
      <c r="B1076" s="159" t="s">
        <v>252</v>
      </c>
      <c r="C1076" s="155" t="s">
        <v>19</v>
      </c>
      <c r="D1076" s="160" t="s">
        <v>15</v>
      </c>
      <c r="E1076" s="230">
        <v>10000</v>
      </c>
      <c r="F1076" s="125">
        <v>15.244901723741037</v>
      </c>
      <c r="G1076" s="125">
        <v>19.087058363643582</v>
      </c>
      <c r="H1076" s="135">
        <v>523.91520000000003</v>
      </c>
      <c r="I1076" s="157" t="s">
        <v>24</v>
      </c>
      <c r="J1076" s="127" t="s">
        <v>1710</v>
      </c>
      <c r="K1076" s="152" t="s">
        <v>1110</v>
      </c>
      <c r="L1076" s="136" t="s">
        <v>14</v>
      </c>
      <c r="M1076" s="122" t="s">
        <v>1713</v>
      </c>
      <c r="N1076" s="130">
        <v>0.79870357355741306</v>
      </c>
    </row>
    <row r="1077" spans="1:14" x14ac:dyDescent="0.2">
      <c r="A1077" s="365">
        <v>41761</v>
      </c>
      <c r="B1077" s="159" t="s">
        <v>252</v>
      </c>
      <c r="C1077" s="155" t="s">
        <v>19</v>
      </c>
      <c r="D1077" s="160" t="s">
        <v>15</v>
      </c>
      <c r="E1077" s="230">
        <v>10000</v>
      </c>
      <c r="F1077" s="125">
        <v>15.244901723741037</v>
      </c>
      <c r="G1077" s="125">
        <v>19.087058363643582</v>
      </c>
      <c r="H1077" s="135">
        <v>523.91520000000003</v>
      </c>
      <c r="I1077" s="157" t="s">
        <v>24</v>
      </c>
      <c r="J1077" s="127" t="s">
        <v>1710</v>
      </c>
      <c r="K1077" s="152" t="s">
        <v>1110</v>
      </c>
      <c r="L1077" s="136" t="s">
        <v>14</v>
      </c>
      <c r="M1077" s="122" t="s">
        <v>1713</v>
      </c>
      <c r="N1077" s="130">
        <v>0.79870357355741306</v>
      </c>
    </row>
    <row r="1078" spans="1:14" x14ac:dyDescent="0.2">
      <c r="A1078" s="365">
        <v>41761</v>
      </c>
      <c r="B1078" s="159" t="s">
        <v>252</v>
      </c>
      <c r="C1078" s="155" t="s">
        <v>19</v>
      </c>
      <c r="D1078" s="160" t="s">
        <v>15</v>
      </c>
      <c r="E1078" s="230">
        <v>10000</v>
      </c>
      <c r="F1078" s="125">
        <v>15.244901723741037</v>
      </c>
      <c r="G1078" s="125">
        <v>19.087058363643582</v>
      </c>
      <c r="H1078" s="135">
        <v>523.91520000000003</v>
      </c>
      <c r="I1078" s="157" t="s">
        <v>24</v>
      </c>
      <c r="J1078" s="127" t="s">
        <v>1710</v>
      </c>
      <c r="K1078" s="152" t="s">
        <v>1110</v>
      </c>
      <c r="L1078" s="136" t="s">
        <v>14</v>
      </c>
      <c r="M1078" s="122" t="s">
        <v>1713</v>
      </c>
      <c r="N1078" s="130">
        <v>0.79870357355741306</v>
      </c>
    </row>
    <row r="1079" spans="1:14" x14ac:dyDescent="0.2">
      <c r="A1079" s="365">
        <v>41761</v>
      </c>
      <c r="B1079" s="159" t="s">
        <v>1097</v>
      </c>
      <c r="C1079" s="155" t="s">
        <v>18</v>
      </c>
      <c r="D1079" s="160" t="s">
        <v>8</v>
      </c>
      <c r="E1079" s="230">
        <v>1500</v>
      </c>
      <c r="F1079" s="125">
        <v>2.2867352585611558</v>
      </c>
      <c r="G1079" s="125">
        <v>2.8630587545465374</v>
      </c>
      <c r="H1079" s="135">
        <v>523.91520000000003</v>
      </c>
      <c r="I1079" s="157" t="s">
        <v>358</v>
      </c>
      <c r="J1079" s="127" t="s">
        <v>1710</v>
      </c>
      <c r="K1079" s="152" t="s">
        <v>1098</v>
      </c>
      <c r="L1079" s="136" t="s">
        <v>14</v>
      </c>
      <c r="M1079" s="122" t="s">
        <v>1713</v>
      </c>
      <c r="N1079" s="130">
        <v>0.79870357355741306</v>
      </c>
    </row>
    <row r="1080" spans="1:14" x14ac:dyDescent="0.2">
      <c r="A1080" s="365">
        <v>41761</v>
      </c>
      <c r="B1080" s="159" t="s">
        <v>1099</v>
      </c>
      <c r="C1080" s="155" t="s">
        <v>18</v>
      </c>
      <c r="D1080" s="160" t="s">
        <v>8</v>
      </c>
      <c r="E1080" s="230">
        <v>1500</v>
      </c>
      <c r="F1080" s="125">
        <v>2.2867352585611558</v>
      </c>
      <c r="G1080" s="125">
        <v>2.8630587545465374</v>
      </c>
      <c r="H1080" s="135">
        <v>523.91520000000003</v>
      </c>
      <c r="I1080" s="157" t="s">
        <v>358</v>
      </c>
      <c r="J1080" s="127" t="s">
        <v>1710</v>
      </c>
      <c r="K1080" s="152" t="s">
        <v>1098</v>
      </c>
      <c r="L1080" s="136" t="s">
        <v>14</v>
      </c>
      <c r="M1080" s="122" t="s">
        <v>1713</v>
      </c>
      <c r="N1080" s="130">
        <v>0.79870357355741306</v>
      </c>
    </row>
    <row r="1081" spans="1:14" x14ac:dyDescent="0.2">
      <c r="A1081" s="365">
        <v>41761</v>
      </c>
      <c r="B1081" s="159" t="s">
        <v>1111</v>
      </c>
      <c r="C1081" s="155" t="s">
        <v>18</v>
      </c>
      <c r="D1081" s="160" t="s">
        <v>10</v>
      </c>
      <c r="E1081" s="230">
        <v>600</v>
      </c>
      <c r="F1081" s="125">
        <v>0.91469410342446233</v>
      </c>
      <c r="G1081" s="125">
        <v>1.1452235018186148</v>
      </c>
      <c r="H1081" s="135">
        <v>523.91520000000003</v>
      </c>
      <c r="I1081" s="160" t="s">
        <v>77</v>
      </c>
      <c r="J1081" s="127" t="s">
        <v>1710</v>
      </c>
      <c r="K1081" s="152" t="s">
        <v>1112</v>
      </c>
      <c r="L1081" s="136" t="s">
        <v>14</v>
      </c>
      <c r="M1081" s="122" t="s">
        <v>1713</v>
      </c>
      <c r="N1081" s="130">
        <v>0.79870357355741317</v>
      </c>
    </row>
    <row r="1082" spans="1:14" x14ac:dyDescent="0.2">
      <c r="A1082" s="365">
        <v>41761</v>
      </c>
      <c r="B1082" s="159" t="s">
        <v>1113</v>
      </c>
      <c r="C1082" s="155" t="s">
        <v>18</v>
      </c>
      <c r="D1082" s="160" t="s">
        <v>10</v>
      </c>
      <c r="E1082" s="230">
        <v>300</v>
      </c>
      <c r="F1082" s="125">
        <v>0.45734705171223117</v>
      </c>
      <c r="G1082" s="125">
        <v>0.57261175090930738</v>
      </c>
      <c r="H1082" s="135">
        <v>523.91520000000003</v>
      </c>
      <c r="I1082" s="160" t="s">
        <v>77</v>
      </c>
      <c r="J1082" s="127" t="s">
        <v>1710</v>
      </c>
      <c r="K1082" s="152" t="s">
        <v>1112</v>
      </c>
      <c r="L1082" s="136" t="s">
        <v>14</v>
      </c>
      <c r="M1082" s="122" t="s">
        <v>1713</v>
      </c>
      <c r="N1082" s="130">
        <v>0.79870357355741317</v>
      </c>
    </row>
    <row r="1083" spans="1:14" x14ac:dyDescent="0.2">
      <c r="A1083" s="365">
        <v>41761</v>
      </c>
      <c r="B1083" s="159" t="s">
        <v>1114</v>
      </c>
      <c r="C1083" s="155" t="s">
        <v>18</v>
      </c>
      <c r="D1083" s="160" t="s">
        <v>10</v>
      </c>
      <c r="E1083" s="230">
        <v>150</v>
      </c>
      <c r="F1083" s="125">
        <v>0.22867352585611558</v>
      </c>
      <c r="G1083" s="125">
        <v>0.28630587545465369</v>
      </c>
      <c r="H1083" s="135">
        <v>523.91520000000003</v>
      </c>
      <c r="I1083" s="160" t="s">
        <v>77</v>
      </c>
      <c r="J1083" s="127" t="s">
        <v>1710</v>
      </c>
      <c r="K1083" s="152" t="s">
        <v>1112</v>
      </c>
      <c r="L1083" s="136" t="s">
        <v>14</v>
      </c>
      <c r="M1083" s="122" t="s">
        <v>1713</v>
      </c>
      <c r="N1083" s="130">
        <v>0.79870357355741317</v>
      </c>
    </row>
    <row r="1084" spans="1:14" x14ac:dyDescent="0.2">
      <c r="A1084" s="365">
        <v>41761</v>
      </c>
      <c r="B1084" s="142" t="s">
        <v>1115</v>
      </c>
      <c r="C1084" s="155" t="s">
        <v>18</v>
      </c>
      <c r="D1084" s="160" t="s">
        <v>10</v>
      </c>
      <c r="E1084" s="230">
        <v>250</v>
      </c>
      <c r="F1084" s="125">
        <v>0.38112254309352595</v>
      </c>
      <c r="G1084" s="125">
        <v>0.47717645909108952</v>
      </c>
      <c r="H1084" s="135">
        <v>523.91520000000003</v>
      </c>
      <c r="I1084" s="160" t="s">
        <v>77</v>
      </c>
      <c r="J1084" s="127" t="s">
        <v>1710</v>
      </c>
      <c r="K1084" s="152" t="s">
        <v>1112</v>
      </c>
      <c r="L1084" s="136" t="s">
        <v>14</v>
      </c>
      <c r="M1084" s="122" t="s">
        <v>1713</v>
      </c>
      <c r="N1084" s="130">
        <v>0.79870357355741306</v>
      </c>
    </row>
    <row r="1085" spans="1:14" x14ac:dyDescent="0.2">
      <c r="A1085" s="365">
        <v>41761</v>
      </c>
      <c r="B1085" s="159" t="s">
        <v>1116</v>
      </c>
      <c r="C1085" s="155" t="s">
        <v>361</v>
      </c>
      <c r="D1085" s="160" t="s">
        <v>10</v>
      </c>
      <c r="E1085" s="230">
        <v>24000</v>
      </c>
      <c r="F1085" s="125">
        <v>36.587764136978493</v>
      </c>
      <c r="G1085" s="125">
        <v>45.808940072744598</v>
      </c>
      <c r="H1085" s="135">
        <v>523.91520000000003</v>
      </c>
      <c r="I1085" s="160" t="s">
        <v>77</v>
      </c>
      <c r="J1085" s="127" t="s">
        <v>1710</v>
      </c>
      <c r="K1085" s="152" t="s">
        <v>1112</v>
      </c>
      <c r="L1085" s="136" t="s">
        <v>14</v>
      </c>
      <c r="M1085" s="122" t="s">
        <v>1713</v>
      </c>
      <c r="N1085" s="130">
        <v>0.79870357355741306</v>
      </c>
    </row>
    <row r="1086" spans="1:14" x14ac:dyDescent="0.2">
      <c r="A1086" s="365">
        <v>41761</v>
      </c>
      <c r="B1086" s="152" t="s">
        <v>1117</v>
      </c>
      <c r="C1086" s="161" t="s">
        <v>18</v>
      </c>
      <c r="D1086" s="133" t="s">
        <v>9</v>
      </c>
      <c r="E1086" s="230">
        <v>1200</v>
      </c>
      <c r="F1086" s="125">
        <v>1.8293882068489247</v>
      </c>
      <c r="G1086" s="125">
        <v>2.2904470036372295</v>
      </c>
      <c r="H1086" s="135">
        <v>523.91520000000003</v>
      </c>
      <c r="I1086" s="162" t="s">
        <v>23</v>
      </c>
      <c r="J1086" s="127" t="s">
        <v>1710</v>
      </c>
      <c r="K1086" s="152" t="s">
        <v>1118</v>
      </c>
      <c r="L1086" s="136" t="s">
        <v>14</v>
      </c>
      <c r="M1086" s="122" t="s">
        <v>1713</v>
      </c>
      <c r="N1086" s="130">
        <v>0.79870357355741317</v>
      </c>
    </row>
    <row r="1087" spans="1:14" x14ac:dyDescent="0.2">
      <c r="A1087" s="365">
        <v>41761</v>
      </c>
      <c r="B1087" s="152" t="s">
        <v>1847</v>
      </c>
      <c r="C1087" s="161" t="s">
        <v>27</v>
      </c>
      <c r="D1087" s="133" t="s">
        <v>9</v>
      </c>
      <c r="E1087" s="230">
        <v>85000</v>
      </c>
      <c r="F1087" s="125">
        <v>129.58166465179883</v>
      </c>
      <c r="G1087" s="125">
        <v>162.23999609097044</v>
      </c>
      <c r="H1087" s="135">
        <v>523.91520000000003</v>
      </c>
      <c r="I1087" s="162" t="s">
        <v>23</v>
      </c>
      <c r="J1087" s="127" t="s">
        <v>1710</v>
      </c>
      <c r="K1087" s="152" t="s">
        <v>1118</v>
      </c>
      <c r="L1087" s="136" t="s">
        <v>14</v>
      </c>
      <c r="M1087" s="122" t="s">
        <v>1713</v>
      </c>
      <c r="N1087" s="130">
        <v>0.79870357355741317</v>
      </c>
    </row>
    <row r="1088" spans="1:14" x14ac:dyDescent="0.2">
      <c r="A1088" s="365">
        <v>41761</v>
      </c>
      <c r="B1088" s="152" t="s">
        <v>1006</v>
      </c>
      <c r="C1088" s="161" t="s">
        <v>18</v>
      </c>
      <c r="D1088" s="133" t="s">
        <v>9</v>
      </c>
      <c r="E1088" s="230">
        <v>1400</v>
      </c>
      <c r="F1088" s="125">
        <v>2.1342862413237453</v>
      </c>
      <c r="G1088" s="125">
        <v>2.6721881709101014</v>
      </c>
      <c r="H1088" s="135">
        <v>523.91520000000003</v>
      </c>
      <c r="I1088" s="162" t="s">
        <v>83</v>
      </c>
      <c r="J1088" s="127" t="s">
        <v>1710</v>
      </c>
      <c r="K1088" s="152" t="s">
        <v>1106</v>
      </c>
      <c r="L1088" s="136" t="s">
        <v>14</v>
      </c>
      <c r="M1088" s="122" t="s">
        <v>1713</v>
      </c>
      <c r="N1088" s="130">
        <v>0.79870357355741306</v>
      </c>
    </row>
    <row r="1089" spans="1:14" x14ac:dyDescent="0.2">
      <c r="A1089" s="365">
        <v>41762</v>
      </c>
      <c r="B1089" s="142" t="s">
        <v>1119</v>
      </c>
      <c r="C1089" s="163" t="s">
        <v>26</v>
      </c>
      <c r="D1089" s="160" t="s">
        <v>8</v>
      </c>
      <c r="E1089" s="225">
        <v>1000</v>
      </c>
      <c r="F1089" s="125">
        <v>1.5244901723741038</v>
      </c>
      <c r="G1089" s="125">
        <v>1.9087058363643581</v>
      </c>
      <c r="H1089" s="135">
        <v>523.91520000000003</v>
      </c>
      <c r="I1089" s="164" t="s">
        <v>21</v>
      </c>
      <c r="J1089" s="127" t="s">
        <v>1710</v>
      </c>
      <c r="K1089" s="152" t="s">
        <v>1120</v>
      </c>
      <c r="L1089" s="136" t="s">
        <v>14</v>
      </c>
      <c r="M1089" s="122" t="s">
        <v>1713</v>
      </c>
      <c r="N1089" s="130">
        <v>0.79870357355741306</v>
      </c>
    </row>
    <row r="1090" spans="1:14" x14ac:dyDescent="0.2">
      <c r="A1090" s="365">
        <v>41762</v>
      </c>
      <c r="B1090" s="142" t="s">
        <v>1121</v>
      </c>
      <c r="C1090" s="155" t="s">
        <v>18</v>
      </c>
      <c r="D1090" s="160" t="s">
        <v>8</v>
      </c>
      <c r="E1090" s="225">
        <v>2400</v>
      </c>
      <c r="F1090" s="125">
        <v>3.6587764136978493</v>
      </c>
      <c r="G1090" s="125">
        <v>4.5808940072744591</v>
      </c>
      <c r="H1090" s="135">
        <v>523.91520000000003</v>
      </c>
      <c r="I1090" s="164" t="s">
        <v>21</v>
      </c>
      <c r="J1090" s="127" t="s">
        <v>1710</v>
      </c>
      <c r="K1090" s="152" t="s">
        <v>1120</v>
      </c>
      <c r="L1090" s="136" t="s">
        <v>14</v>
      </c>
      <c r="M1090" s="122" t="s">
        <v>1713</v>
      </c>
      <c r="N1090" s="130">
        <v>0.79870357355741317</v>
      </c>
    </row>
    <row r="1091" spans="1:14" x14ac:dyDescent="0.2">
      <c r="A1091" s="365">
        <v>41762</v>
      </c>
      <c r="B1091" s="154" t="s">
        <v>1091</v>
      </c>
      <c r="C1091" s="155" t="s">
        <v>72</v>
      </c>
      <c r="D1091" s="144" t="s">
        <v>10</v>
      </c>
      <c r="E1091" s="230">
        <v>5000</v>
      </c>
      <c r="F1091" s="125">
        <v>7.6224508618705187</v>
      </c>
      <c r="G1091" s="125">
        <v>9.5435291818217909</v>
      </c>
      <c r="H1091" s="135">
        <v>523.91520000000003</v>
      </c>
      <c r="I1091" s="157" t="s">
        <v>82</v>
      </c>
      <c r="J1091" s="127" t="s">
        <v>1710</v>
      </c>
      <c r="K1091" s="152" t="s">
        <v>1092</v>
      </c>
      <c r="L1091" s="136" t="s">
        <v>14</v>
      </c>
      <c r="M1091" s="122" t="s">
        <v>1713</v>
      </c>
      <c r="N1091" s="130">
        <v>0.79870357355741306</v>
      </c>
    </row>
    <row r="1092" spans="1:14" x14ac:dyDescent="0.2">
      <c r="A1092" s="365">
        <v>41762</v>
      </c>
      <c r="B1092" s="154" t="s">
        <v>281</v>
      </c>
      <c r="C1092" s="155" t="s">
        <v>18</v>
      </c>
      <c r="D1092" s="144" t="s">
        <v>10</v>
      </c>
      <c r="E1092" s="230">
        <v>2100</v>
      </c>
      <c r="F1092" s="125">
        <v>3.201429361985618</v>
      </c>
      <c r="G1092" s="125">
        <v>4.0082822563651517</v>
      </c>
      <c r="H1092" s="135">
        <v>523.91520000000003</v>
      </c>
      <c r="I1092" s="157" t="s">
        <v>82</v>
      </c>
      <c r="J1092" s="127" t="s">
        <v>1710</v>
      </c>
      <c r="K1092" s="152" t="s">
        <v>1092</v>
      </c>
      <c r="L1092" s="136" t="s">
        <v>14</v>
      </c>
      <c r="M1092" s="122" t="s">
        <v>1713</v>
      </c>
      <c r="N1092" s="130">
        <v>0.79870357355741317</v>
      </c>
    </row>
    <row r="1093" spans="1:14" x14ac:dyDescent="0.2">
      <c r="A1093" s="365">
        <v>41762</v>
      </c>
      <c r="B1093" s="152" t="s">
        <v>1122</v>
      </c>
      <c r="C1093" s="165" t="s">
        <v>25</v>
      </c>
      <c r="D1093" s="152" t="s">
        <v>9</v>
      </c>
      <c r="E1093" s="226">
        <v>150000</v>
      </c>
      <c r="F1093" s="125">
        <v>228.67352585611556</v>
      </c>
      <c r="G1093" s="125">
        <v>286.30587545465369</v>
      </c>
      <c r="H1093" s="135">
        <v>523.91520000000003</v>
      </c>
      <c r="I1093" s="166" t="s">
        <v>12</v>
      </c>
      <c r="J1093" s="127" t="s">
        <v>1710</v>
      </c>
      <c r="K1093" s="152" t="s">
        <v>1123</v>
      </c>
      <c r="L1093" s="136" t="s">
        <v>14</v>
      </c>
      <c r="M1093" s="122" t="s">
        <v>1713</v>
      </c>
      <c r="N1093" s="130">
        <v>0.79870357355741317</v>
      </c>
    </row>
    <row r="1094" spans="1:14" x14ac:dyDescent="0.2">
      <c r="A1094" s="365">
        <v>41762</v>
      </c>
      <c r="B1094" s="159" t="s">
        <v>252</v>
      </c>
      <c r="C1094" s="155" t="s">
        <v>19</v>
      </c>
      <c r="D1094" s="160" t="s">
        <v>15</v>
      </c>
      <c r="E1094" s="230">
        <v>5000</v>
      </c>
      <c r="F1094" s="125">
        <v>7.6224508618705187</v>
      </c>
      <c r="G1094" s="125">
        <v>9.5435291818217909</v>
      </c>
      <c r="H1094" s="135">
        <v>523.91520000000003</v>
      </c>
      <c r="I1094" s="157" t="s">
        <v>24</v>
      </c>
      <c r="J1094" s="127" t="s">
        <v>1710</v>
      </c>
      <c r="K1094" s="152" t="s">
        <v>1110</v>
      </c>
      <c r="L1094" s="136" t="s">
        <v>14</v>
      </c>
      <c r="M1094" s="122" t="s">
        <v>1713</v>
      </c>
      <c r="N1094" s="130">
        <v>0.79870357355741306</v>
      </c>
    </row>
    <row r="1095" spans="1:14" x14ac:dyDescent="0.2">
      <c r="A1095" s="365">
        <v>41762</v>
      </c>
      <c r="B1095" s="159" t="s">
        <v>252</v>
      </c>
      <c r="C1095" s="155" t="s">
        <v>19</v>
      </c>
      <c r="D1095" s="160" t="s">
        <v>15</v>
      </c>
      <c r="E1095" s="230">
        <v>10000</v>
      </c>
      <c r="F1095" s="125">
        <v>15.244901723741037</v>
      </c>
      <c r="G1095" s="125">
        <v>19.087058363643582</v>
      </c>
      <c r="H1095" s="135">
        <v>523.91520000000003</v>
      </c>
      <c r="I1095" s="157" t="s">
        <v>24</v>
      </c>
      <c r="J1095" s="127" t="s">
        <v>1710</v>
      </c>
      <c r="K1095" s="152" t="s">
        <v>1110</v>
      </c>
      <c r="L1095" s="136" t="s">
        <v>14</v>
      </c>
      <c r="M1095" s="122" t="s">
        <v>1713</v>
      </c>
      <c r="N1095" s="130">
        <v>0.79870357355741306</v>
      </c>
    </row>
    <row r="1096" spans="1:14" x14ac:dyDescent="0.2">
      <c r="A1096" s="365">
        <v>41762</v>
      </c>
      <c r="B1096" s="159" t="s">
        <v>252</v>
      </c>
      <c r="C1096" s="155" t="s">
        <v>19</v>
      </c>
      <c r="D1096" s="160" t="s">
        <v>15</v>
      </c>
      <c r="E1096" s="230">
        <v>10000</v>
      </c>
      <c r="F1096" s="125">
        <v>15.244901723741037</v>
      </c>
      <c r="G1096" s="125">
        <v>19.087058363643582</v>
      </c>
      <c r="H1096" s="135">
        <v>523.91520000000003</v>
      </c>
      <c r="I1096" s="157" t="s">
        <v>24</v>
      </c>
      <c r="J1096" s="127" t="s">
        <v>1710</v>
      </c>
      <c r="K1096" s="152" t="s">
        <v>1110</v>
      </c>
      <c r="L1096" s="136" t="s">
        <v>14</v>
      </c>
      <c r="M1096" s="122" t="s">
        <v>1713</v>
      </c>
      <c r="N1096" s="130">
        <v>0.79870357355741306</v>
      </c>
    </row>
    <row r="1097" spans="1:14" x14ac:dyDescent="0.2">
      <c r="A1097" s="365">
        <v>41762</v>
      </c>
      <c r="B1097" s="159" t="s">
        <v>252</v>
      </c>
      <c r="C1097" s="155" t="s">
        <v>19</v>
      </c>
      <c r="D1097" s="160" t="s">
        <v>15</v>
      </c>
      <c r="E1097" s="230">
        <v>5000</v>
      </c>
      <c r="F1097" s="125">
        <v>7.6224508618705187</v>
      </c>
      <c r="G1097" s="125">
        <v>9.5435291818217909</v>
      </c>
      <c r="H1097" s="135">
        <v>523.91520000000003</v>
      </c>
      <c r="I1097" s="157" t="s">
        <v>24</v>
      </c>
      <c r="J1097" s="127" t="s">
        <v>1710</v>
      </c>
      <c r="K1097" s="152" t="s">
        <v>1110</v>
      </c>
      <c r="L1097" s="136" t="s">
        <v>14</v>
      </c>
      <c r="M1097" s="122" t="s">
        <v>1713</v>
      </c>
      <c r="N1097" s="130">
        <v>0.79870357355741306</v>
      </c>
    </row>
    <row r="1098" spans="1:14" x14ac:dyDescent="0.2">
      <c r="A1098" s="365">
        <v>41762</v>
      </c>
      <c r="B1098" s="159" t="s">
        <v>252</v>
      </c>
      <c r="C1098" s="155" t="s">
        <v>19</v>
      </c>
      <c r="D1098" s="160" t="s">
        <v>15</v>
      </c>
      <c r="E1098" s="230">
        <v>5000</v>
      </c>
      <c r="F1098" s="125">
        <v>7.6224508618705187</v>
      </c>
      <c r="G1098" s="125">
        <v>9.5435291818217909</v>
      </c>
      <c r="H1098" s="135">
        <v>523.91520000000003</v>
      </c>
      <c r="I1098" s="157" t="s">
        <v>24</v>
      </c>
      <c r="J1098" s="127" t="s">
        <v>1710</v>
      </c>
      <c r="K1098" s="152" t="s">
        <v>1110</v>
      </c>
      <c r="L1098" s="136" t="s">
        <v>14</v>
      </c>
      <c r="M1098" s="122" t="s">
        <v>1713</v>
      </c>
      <c r="N1098" s="130">
        <v>0.79870357355741306</v>
      </c>
    </row>
    <row r="1099" spans="1:14" x14ac:dyDescent="0.2">
      <c r="A1099" s="365">
        <v>41762</v>
      </c>
      <c r="B1099" s="159" t="s">
        <v>252</v>
      </c>
      <c r="C1099" s="155" t="s">
        <v>19</v>
      </c>
      <c r="D1099" s="160" t="s">
        <v>15</v>
      </c>
      <c r="E1099" s="230">
        <v>5000</v>
      </c>
      <c r="F1099" s="125">
        <v>7.6224508618705187</v>
      </c>
      <c r="G1099" s="125">
        <v>9.5435291818217909</v>
      </c>
      <c r="H1099" s="135">
        <v>523.91520000000003</v>
      </c>
      <c r="I1099" s="157" t="s">
        <v>24</v>
      </c>
      <c r="J1099" s="127" t="s">
        <v>1710</v>
      </c>
      <c r="K1099" s="152" t="s">
        <v>1110</v>
      </c>
      <c r="L1099" s="136" t="s">
        <v>14</v>
      </c>
      <c r="M1099" s="122" t="s">
        <v>1713</v>
      </c>
      <c r="N1099" s="130">
        <v>0.79870357355741306</v>
      </c>
    </row>
    <row r="1100" spans="1:14" x14ac:dyDescent="0.2">
      <c r="A1100" s="365">
        <v>41762</v>
      </c>
      <c r="B1100" s="159" t="s">
        <v>252</v>
      </c>
      <c r="C1100" s="155" t="s">
        <v>19</v>
      </c>
      <c r="D1100" s="160" t="s">
        <v>15</v>
      </c>
      <c r="E1100" s="230">
        <v>5000</v>
      </c>
      <c r="F1100" s="125">
        <v>7.6224508618705187</v>
      </c>
      <c r="G1100" s="125">
        <v>9.5435291818217909</v>
      </c>
      <c r="H1100" s="135">
        <v>523.91520000000003</v>
      </c>
      <c r="I1100" s="157" t="s">
        <v>24</v>
      </c>
      <c r="J1100" s="127" t="s">
        <v>1710</v>
      </c>
      <c r="K1100" s="152" t="s">
        <v>1110</v>
      </c>
      <c r="L1100" s="136" t="s">
        <v>14</v>
      </c>
      <c r="M1100" s="122" t="s">
        <v>1713</v>
      </c>
      <c r="N1100" s="130">
        <v>0.79870357355741306</v>
      </c>
    </row>
    <row r="1101" spans="1:14" x14ac:dyDescent="0.2">
      <c r="A1101" s="365">
        <v>41762</v>
      </c>
      <c r="B1101" s="159" t="s">
        <v>252</v>
      </c>
      <c r="C1101" s="155" t="s">
        <v>19</v>
      </c>
      <c r="D1101" s="160" t="s">
        <v>15</v>
      </c>
      <c r="E1101" s="230">
        <v>5000</v>
      </c>
      <c r="F1101" s="125">
        <v>7.6224508618705187</v>
      </c>
      <c r="G1101" s="125">
        <v>9.5435291818217909</v>
      </c>
      <c r="H1101" s="135">
        <v>523.91520000000003</v>
      </c>
      <c r="I1101" s="157" t="s">
        <v>24</v>
      </c>
      <c r="J1101" s="127" t="s">
        <v>1710</v>
      </c>
      <c r="K1101" s="152" t="s">
        <v>1110</v>
      </c>
      <c r="L1101" s="136" t="s">
        <v>14</v>
      </c>
      <c r="M1101" s="122" t="s">
        <v>1713</v>
      </c>
      <c r="N1101" s="130">
        <v>0.79870357355741306</v>
      </c>
    </row>
    <row r="1102" spans="1:14" x14ac:dyDescent="0.2">
      <c r="A1102" s="365">
        <v>41762</v>
      </c>
      <c r="B1102" s="159" t="s">
        <v>252</v>
      </c>
      <c r="C1102" s="155" t="s">
        <v>19</v>
      </c>
      <c r="D1102" s="160" t="s">
        <v>15</v>
      </c>
      <c r="E1102" s="230">
        <v>5000</v>
      </c>
      <c r="F1102" s="125">
        <v>7.6224508618705187</v>
      </c>
      <c r="G1102" s="125">
        <v>9.5435291818217909</v>
      </c>
      <c r="H1102" s="135">
        <v>523.91520000000003</v>
      </c>
      <c r="I1102" s="157" t="s">
        <v>24</v>
      </c>
      <c r="J1102" s="127" t="s">
        <v>1710</v>
      </c>
      <c r="K1102" s="152" t="s">
        <v>1110</v>
      </c>
      <c r="L1102" s="136" t="s">
        <v>14</v>
      </c>
      <c r="M1102" s="122" t="s">
        <v>1713</v>
      </c>
      <c r="N1102" s="130">
        <v>0.79870357355741306</v>
      </c>
    </row>
    <row r="1103" spans="1:14" x14ac:dyDescent="0.2">
      <c r="A1103" s="365">
        <v>41762</v>
      </c>
      <c r="B1103" s="159" t="s">
        <v>252</v>
      </c>
      <c r="C1103" s="155" t="s">
        <v>19</v>
      </c>
      <c r="D1103" s="160" t="s">
        <v>15</v>
      </c>
      <c r="E1103" s="230">
        <v>5000</v>
      </c>
      <c r="F1103" s="125">
        <v>7.6224508618705187</v>
      </c>
      <c r="G1103" s="125">
        <v>9.5435291818217909</v>
      </c>
      <c r="H1103" s="135">
        <v>523.91520000000003</v>
      </c>
      <c r="I1103" s="157" t="s">
        <v>24</v>
      </c>
      <c r="J1103" s="127" t="s">
        <v>1710</v>
      </c>
      <c r="K1103" s="152" t="s">
        <v>1110</v>
      </c>
      <c r="L1103" s="136" t="s">
        <v>14</v>
      </c>
      <c r="M1103" s="122" t="s">
        <v>1713</v>
      </c>
      <c r="N1103" s="130">
        <v>0.79870357355741306</v>
      </c>
    </row>
    <row r="1104" spans="1:14" x14ac:dyDescent="0.2">
      <c r="A1104" s="365">
        <v>41762</v>
      </c>
      <c r="B1104" s="159" t="s">
        <v>252</v>
      </c>
      <c r="C1104" s="155" t="s">
        <v>19</v>
      </c>
      <c r="D1104" s="160" t="s">
        <v>15</v>
      </c>
      <c r="E1104" s="230">
        <v>5000</v>
      </c>
      <c r="F1104" s="125">
        <v>7.6224508618705187</v>
      </c>
      <c r="G1104" s="125">
        <v>9.5435291818217909</v>
      </c>
      <c r="H1104" s="135">
        <v>523.91520000000003</v>
      </c>
      <c r="I1104" s="157" t="s">
        <v>24</v>
      </c>
      <c r="J1104" s="127" t="s">
        <v>1710</v>
      </c>
      <c r="K1104" s="152" t="s">
        <v>1110</v>
      </c>
      <c r="L1104" s="136" t="s">
        <v>14</v>
      </c>
      <c r="M1104" s="122" t="s">
        <v>1713</v>
      </c>
      <c r="N1104" s="130">
        <v>0.79870357355741306</v>
      </c>
    </row>
    <row r="1105" spans="1:14" x14ac:dyDescent="0.2">
      <c r="A1105" s="365">
        <v>41762</v>
      </c>
      <c r="B1105" s="159" t="s">
        <v>252</v>
      </c>
      <c r="C1105" s="155" t="s">
        <v>19</v>
      </c>
      <c r="D1105" s="160" t="s">
        <v>15</v>
      </c>
      <c r="E1105" s="230">
        <v>5000</v>
      </c>
      <c r="F1105" s="125">
        <v>7.6224508618705187</v>
      </c>
      <c r="G1105" s="125">
        <v>9.5435291818217909</v>
      </c>
      <c r="H1105" s="135">
        <v>523.91520000000003</v>
      </c>
      <c r="I1105" s="157" t="s">
        <v>24</v>
      </c>
      <c r="J1105" s="127" t="s">
        <v>1710</v>
      </c>
      <c r="K1105" s="152" t="s">
        <v>1110</v>
      </c>
      <c r="L1105" s="136" t="s">
        <v>14</v>
      </c>
      <c r="M1105" s="122" t="s">
        <v>1713</v>
      </c>
      <c r="N1105" s="130">
        <v>0.79870357355741306</v>
      </c>
    </row>
    <row r="1106" spans="1:14" x14ac:dyDescent="0.2">
      <c r="A1106" s="365">
        <v>41762</v>
      </c>
      <c r="B1106" s="159" t="s">
        <v>1124</v>
      </c>
      <c r="C1106" s="155" t="s">
        <v>1763</v>
      </c>
      <c r="D1106" s="160" t="s">
        <v>8</v>
      </c>
      <c r="E1106" s="230">
        <v>45000</v>
      </c>
      <c r="F1106" s="125">
        <v>68.602057756834668</v>
      </c>
      <c r="G1106" s="125">
        <v>85.891762636396109</v>
      </c>
      <c r="H1106" s="135">
        <v>523.91520000000003</v>
      </c>
      <c r="I1106" s="157" t="s">
        <v>358</v>
      </c>
      <c r="J1106" s="127" t="s">
        <v>1710</v>
      </c>
      <c r="K1106" s="152" t="s">
        <v>1125</v>
      </c>
      <c r="L1106" s="136" t="s">
        <v>14</v>
      </c>
      <c r="M1106" s="122" t="s">
        <v>1713</v>
      </c>
      <c r="N1106" s="130">
        <v>0.79870357355741317</v>
      </c>
    </row>
    <row r="1107" spans="1:14" x14ac:dyDescent="0.2">
      <c r="A1107" s="365">
        <v>41762</v>
      </c>
      <c r="B1107" s="159" t="s">
        <v>1126</v>
      </c>
      <c r="C1107" s="155" t="s">
        <v>18</v>
      </c>
      <c r="D1107" s="160" t="s">
        <v>8</v>
      </c>
      <c r="E1107" s="230">
        <v>600</v>
      </c>
      <c r="F1107" s="125">
        <v>0.91469410342446233</v>
      </c>
      <c r="G1107" s="125">
        <v>1.1452235018186148</v>
      </c>
      <c r="H1107" s="135">
        <v>523.91520000000003</v>
      </c>
      <c r="I1107" s="157" t="s">
        <v>358</v>
      </c>
      <c r="J1107" s="127" t="s">
        <v>1710</v>
      </c>
      <c r="K1107" s="152" t="s">
        <v>1125</v>
      </c>
      <c r="L1107" s="136" t="s">
        <v>14</v>
      </c>
      <c r="M1107" s="122" t="s">
        <v>1713</v>
      </c>
      <c r="N1107" s="130">
        <v>0.79870357355741317</v>
      </c>
    </row>
    <row r="1108" spans="1:14" x14ac:dyDescent="0.2">
      <c r="A1108" s="365">
        <v>41762</v>
      </c>
      <c r="B1108" s="159" t="s">
        <v>1127</v>
      </c>
      <c r="C1108" s="155" t="s">
        <v>18</v>
      </c>
      <c r="D1108" s="160" t="s">
        <v>8</v>
      </c>
      <c r="E1108" s="230">
        <v>600</v>
      </c>
      <c r="F1108" s="125">
        <v>0.91469410342446233</v>
      </c>
      <c r="G1108" s="125">
        <v>1.1452235018186148</v>
      </c>
      <c r="H1108" s="135">
        <v>523.91520000000003</v>
      </c>
      <c r="I1108" s="157" t="s">
        <v>358</v>
      </c>
      <c r="J1108" s="127" t="s">
        <v>1710</v>
      </c>
      <c r="K1108" s="152" t="s">
        <v>1125</v>
      </c>
      <c r="L1108" s="136" t="s">
        <v>14</v>
      </c>
      <c r="M1108" s="122" t="s">
        <v>1713</v>
      </c>
      <c r="N1108" s="130">
        <v>0.79870357355741317</v>
      </c>
    </row>
    <row r="1109" spans="1:14" x14ac:dyDescent="0.2">
      <c r="A1109" s="365">
        <v>41762</v>
      </c>
      <c r="B1109" s="159" t="s">
        <v>1097</v>
      </c>
      <c r="C1109" s="155" t="s">
        <v>18</v>
      </c>
      <c r="D1109" s="160" t="s">
        <v>8</v>
      </c>
      <c r="E1109" s="230">
        <v>1500</v>
      </c>
      <c r="F1109" s="125">
        <v>2.2867352585611558</v>
      </c>
      <c r="G1109" s="125">
        <v>2.8630587545465374</v>
      </c>
      <c r="H1109" s="135">
        <v>523.91520000000003</v>
      </c>
      <c r="I1109" s="157" t="s">
        <v>358</v>
      </c>
      <c r="J1109" s="127" t="s">
        <v>1710</v>
      </c>
      <c r="K1109" s="152" t="s">
        <v>1098</v>
      </c>
      <c r="L1109" s="136" t="s">
        <v>14</v>
      </c>
      <c r="M1109" s="122" t="s">
        <v>1713</v>
      </c>
      <c r="N1109" s="130">
        <v>0.79870357355741306</v>
      </c>
    </row>
    <row r="1110" spans="1:14" x14ac:dyDescent="0.2">
      <c r="A1110" s="365">
        <v>41762</v>
      </c>
      <c r="B1110" s="159" t="s">
        <v>1099</v>
      </c>
      <c r="C1110" s="155" t="s">
        <v>18</v>
      </c>
      <c r="D1110" s="160" t="s">
        <v>8</v>
      </c>
      <c r="E1110" s="230">
        <v>1500</v>
      </c>
      <c r="F1110" s="125">
        <v>2.2867352585611558</v>
      </c>
      <c r="G1110" s="125">
        <v>2.8630587545465374</v>
      </c>
      <c r="H1110" s="135">
        <v>523.91520000000003</v>
      </c>
      <c r="I1110" s="157" t="s">
        <v>358</v>
      </c>
      <c r="J1110" s="127" t="s">
        <v>1710</v>
      </c>
      <c r="K1110" s="152" t="s">
        <v>1098</v>
      </c>
      <c r="L1110" s="136" t="s">
        <v>14</v>
      </c>
      <c r="M1110" s="122" t="s">
        <v>1713</v>
      </c>
      <c r="N1110" s="130">
        <v>0.79870357355741306</v>
      </c>
    </row>
    <row r="1111" spans="1:14" x14ac:dyDescent="0.2">
      <c r="A1111" s="365">
        <v>41762</v>
      </c>
      <c r="B1111" s="152" t="s">
        <v>1128</v>
      </c>
      <c r="C1111" s="161" t="s">
        <v>18</v>
      </c>
      <c r="D1111" s="133" t="s">
        <v>9</v>
      </c>
      <c r="E1111" s="230">
        <v>600</v>
      </c>
      <c r="F1111" s="125">
        <v>0.91469410342446233</v>
      </c>
      <c r="G1111" s="125">
        <v>1.1452235018186148</v>
      </c>
      <c r="H1111" s="135">
        <v>523.91520000000003</v>
      </c>
      <c r="I1111" s="162" t="s">
        <v>23</v>
      </c>
      <c r="J1111" s="127" t="s">
        <v>1710</v>
      </c>
      <c r="K1111" s="152" t="s">
        <v>1129</v>
      </c>
      <c r="L1111" s="136" t="s">
        <v>14</v>
      </c>
      <c r="M1111" s="122" t="s">
        <v>1713</v>
      </c>
      <c r="N1111" s="130">
        <v>0.79870357355741317</v>
      </c>
    </row>
    <row r="1112" spans="1:14" x14ac:dyDescent="0.2">
      <c r="A1112" s="365">
        <v>41762</v>
      </c>
      <c r="B1112" s="152" t="s">
        <v>1130</v>
      </c>
      <c r="C1112" s="161" t="s">
        <v>18</v>
      </c>
      <c r="D1112" s="133" t="s">
        <v>9</v>
      </c>
      <c r="E1112" s="230">
        <v>2500</v>
      </c>
      <c r="F1112" s="125">
        <v>3.8112254309352593</v>
      </c>
      <c r="G1112" s="125">
        <v>4.7717645909108954</v>
      </c>
      <c r="H1112" s="135">
        <v>523.91520000000003</v>
      </c>
      <c r="I1112" s="162" t="s">
        <v>23</v>
      </c>
      <c r="J1112" s="127" t="s">
        <v>1710</v>
      </c>
      <c r="K1112" s="152" t="s">
        <v>1129</v>
      </c>
      <c r="L1112" s="136" t="s">
        <v>14</v>
      </c>
      <c r="M1112" s="122" t="s">
        <v>1713</v>
      </c>
      <c r="N1112" s="130">
        <v>0.79870357355741306</v>
      </c>
    </row>
    <row r="1113" spans="1:14" x14ac:dyDescent="0.2">
      <c r="A1113" s="365">
        <v>41762</v>
      </c>
      <c r="B1113" s="152" t="s">
        <v>1131</v>
      </c>
      <c r="C1113" s="161" t="s">
        <v>71</v>
      </c>
      <c r="D1113" s="133" t="s">
        <v>9</v>
      </c>
      <c r="E1113" s="230">
        <v>84750</v>
      </c>
      <c r="F1113" s="125">
        <v>129.20054210870529</v>
      </c>
      <c r="G1113" s="125">
        <v>161.76281963187935</v>
      </c>
      <c r="H1113" s="135">
        <v>523.91520000000003</v>
      </c>
      <c r="I1113" s="162" t="s">
        <v>23</v>
      </c>
      <c r="J1113" s="127" t="s">
        <v>1710</v>
      </c>
      <c r="K1113" s="152" t="s">
        <v>1129</v>
      </c>
      <c r="L1113" s="136" t="s">
        <v>14</v>
      </c>
      <c r="M1113" s="122" t="s">
        <v>1713</v>
      </c>
      <c r="N1113" s="130">
        <v>0.79870357355741306</v>
      </c>
    </row>
    <row r="1114" spans="1:14" x14ac:dyDescent="0.2">
      <c r="A1114" s="365">
        <v>41762</v>
      </c>
      <c r="B1114" s="152" t="s">
        <v>1132</v>
      </c>
      <c r="C1114" s="161" t="s">
        <v>18</v>
      </c>
      <c r="D1114" s="133" t="s">
        <v>9</v>
      </c>
      <c r="E1114" s="230">
        <v>1200</v>
      </c>
      <c r="F1114" s="125">
        <v>1.8293882068489247</v>
      </c>
      <c r="G1114" s="125">
        <v>2.2904470036372295</v>
      </c>
      <c r="H1114" s="135">
        <v>523.91520000000003</v>
      </c>
      <c r="I1114" s="162" t="s">
        <v>24</v>
      </c>
      <c r="J1114" s="127" t="s">
        <v>1710</v>
      </c>
      <c r="K1114" s="152" t="s">
        <v>1133</v>
      </c>
      <c r="L1114" s="136" t="s">
        <v>14</v>
      </c>
      <c r="M1114" s="122" t="s">
        <v>1713</v>
      </c>
      <c r="N1114" s="130">
        <v>0.79870357355741317</v>
      </c>
    </row>
    <row r="1115" spans="1:14" x14ac:dyDescent="0.2">
      <c r="A1115" s="365">
        <v>41762</v>
      </c>
      <c r="B1115" s="152" t="s">
        <v>1134</v>
      </c>
      <c r="C1115" s="161" t="s">
        <v>349</v>
      </c>
      <c r="D1115" s="133" t="s">
        <v>9</v>
      </c>
      <c r="E1115" s="230">
        <v>10900</v>
      </c>
      <c r="F1115" s="125">
        <v>16.616942878877733</v>
      </c>
      <c r="G1115" s="125">
        <v>20.804893616371505</v>
      </c>
      <c r="H1115" s="135">
        <v>523.91520000000003</v>
      </c>
      <c r="I1115" s="162" t="s">
        <v>24</v>
      </c>
      <c r="J1115" s="127" t="s">
        <v>1710</v>
      </c>
      <c r="K1115" s="152" t="s">
        <v>1135</v>
      </c>
      <c r="L1115" s="136" t="s">
        <v>14</v>
      </c>
      <c r="M1115" s="122" t="s">
        <v>1713</v>
      </c>
      <c r="N1115" s="130">
        <v>0.79870357355741317</v>
      </c>
    </row>
    <row r="1116" spans="1:14" x14ac:dyDescent="0.2">
      <c r="A1116" s="365">
        <v>41762</v>
      </c>
      <c r="B1116" s="152" t="s">
        <v>1136</v>
      </c>
      <c r="C1116" s="161" t="s">
        <v>18</v>
      </c>
      <c r="D1116" s="133" t="s">
        <v>9</v>
      </c>
      <c r="E1116" s="230">
        <v>500</v>
      </c>
      <c r="F1116" s="125">
        <v>0.76224508618705189</v>
      </c>
      <c r="G1116" s="125">
        <v>0.95435291818217904</v>
      </c>
      <c r="H1116" s="135">
        <v>523.91520000000003</v>
      </c>
      <c r="I1116" s="162" t="s">
        <v>23</v>
      </c>
      <c r="J1116" s="127" t="s">
        <v>1710</v>
      </c>
      <c r="K1116" s="152" t="s">
        <v>1137</v>
      </c>
      <c r="L1116" s="136" t="s">
        <v>14</v>
      </c>
      <c r="M1116" s="122" t="s">
        <v>1713</v>
      </c>
      <c r="N1116" s="130">
        <v>0.79870357355741306</v>
      </c>
    </row>
    <row r="1117" spans="1:14" x14ac:dyDescent="0.2">
      <c r="A1117" s="365">
        <v>41762</v>
      </c>
      <c r="B1117" s="152" t="s">
        <v>1138</v>
      </c>
      <c r="C1117" s="167" t="s">
        <v>27</v>
      </c>
      <c r="D1117" s="152" t="s">
        <v>9</v>
      </c>
      <c r="E1117" s="230">
        <v>35000</v>
      </c>
      <c r="F1117" s="125">
        <v>53.357156033093631</v>
      </c>
      <c r="G1117" s="125">
        <v>66.804704272752531</v>
      </c>
      <c r="H1117" s="135">
        <v>523.91520000000003</v>
      </c>
      <c r="I1117" s="168" t="s">
        <v>83</v>
      </c>
      <c r="J1117" s="127" t="s">
        <v>1710</v>
      </c>
      <c r="K1117" s="152" t="s">
        <v>1139</v>
      </c>
      <c r="L1117" s="136" t="s">
        <v>14</v>
      </c>
      <c r="M1117" s="122" t="s">
        <v>1713</v>
      </c>
      <c r="N1117" s="130">
        <v>0.79870357355741306</v>
      </c>
    </row>
    <row r="1118" spans="1:14" x14ac:dyDescent="0.2">
      <c r="A1118" s="365">
        <v>41762</v>
      </c>
      <c r="B1118" s="152" t="s">
        <v>1140</v>
      </c>
      <c r="C1118" s="161" t="s">
        <v>18</v>
      </c>
      <c r="D1118" s="133" t="s">
        <v>9</v>
      </c>
      <c r="E1118" s="230">
        <v>200</v>
      </c>
      <c r="F1118" s="125">
        <v>0.30489803447482078</v>
      </c>
      <c r="G1118" s="125">
        <v>0.38174116727287161</v>
      </c>
      <c r="H1118" s="135">
        <v>523.91520000000003</v>
      </c>
      <c r="I1118" s="162" t="s">
        <v>358</v>
      </c>
      <c r="J1118" s="127" t="s">
        <v>1710</v>
      </c>
      <c r="K1118" s="152" t="s">
        <v>1141</v>
      </c>
      <c r="L1118" s="136" t="s">
        <v>14</v>
      </c>
      <c r="M1118" s="122" t="s">
        <v>1713</v>
      </c>
      <c r="N1118" s="130">
        <v>0.79870357355741317</v>
      </c>
    </row>
    <row r="1119" spans="1:14" x14ac:dyDescent="0.2">
      <c r="A1119" s="365">
        <v>41762</v>
      </c>
      <c r="B1119" s="152" t="s">
        <v>1142</v>
      </c>
      <c r="C1119" s="161" t="s">
        <v>71</v>
      </c>
      <c r="D1119" s="133" t="s">
        <v>9</v>
      </c>
      <c r="E1119" s="230">
        <v>1600</v>
      </c>
      <c r="F1119" s="125">
        <v>2.4391842757985662</v>
      </c>
      <c r="G1119" s="125">
        <v>3.0539293381829729</v>
      </c>
      <c r="H1119" s="135">
        <v>523.91520000000003</v>
      </c>
      <c r="I1119" s="162" t="s">
        <v>358</v>
      </c>
      <c r="J1119" s="127" t="s">
        <v>1710</v>
      </c>
      <c r="K1119" s="152" t="s">
        <v>1141</v>
      </c>
      <c r="L1119" s="136" t="s">
        <v>14</v>
      </c>
      <c r="M1119" s="122" t="s">
        <v>1713</v>
      </c>
      <c r="N1119" s="130">
        <v>0.79870357355741317</v>
      </c>
    </row>
    <row r="1120" spans="1:14" x14ac:dyDescent="0.2">
      <c r="A1120" s="365">
        <v>41762</v>
      </c>
      <c r="B1120" s="152" t="s">
        <v>1143</v>
      </c>
      <c r="C1120" s="161" t="s">
        <v>18</v>
      </c>
      <c r="D1120" s="133" t="s">
        <v>9</v>
      </c>
      <c r="E1120" s="230">
        <v>500</v>
      </c>
      <c r="F1120" s="125">
        <v>0.76224508618705189</v>
      </c>
      <c r="G1120" s="125">
        <v>0.95435291818217904</v>
      </c>
      <c r="H1120" s="135">
        <v>523.91520000000003</v>
      </c>
      <c r="I1120" s="162" t="s">
        <v>23</v>
      </c>
      <c r="J1120" s="127" t="s">
        <v>1710</v>
      </c>
      <c r="K1120" s="152" t="s">
        <v>1137</v>
      </c>
      <c r="L1120" s="136" t="s">
        <v>14</v>
      </c>
      <c r="M1120" s="122" t="s">
        <v>1713</v>
      </c>
      <c r="N1120" s="130">
        <v>0.79870357355741306</v>
      </c>
    </row>
    <row r="1121" spans="1:14" x14ac:dyDescent="0.2">
      <c r="A1121" s="365">
        <v>41762</v>
      </c>
      <c r="B1121" s="152" t="s">
        <v>1144</v>
      </c>
      <c r="C1121" s="161" t="s">
        <v>71</v>
      </c>
      <c r="D1121" s="133" t="s">
        <v>9</v>
      </c>
      <c r="E1121" s="230">
        <v>23745</v>
      </c>
      <c r="F1121" s="125">
        <v>36.199019143023094</v>
      </c>
      <c r="G1121" s="125">
        <v>45.322220084471681</v>
      </c>
      <c r="H1121" s="135">
        <v>523.91520000000003</v>
      </c>
      <c r="I1121" s="162" t="s">
        <v>23</v>
      </c>
      <c r="J1121" s="127" t="s">
        <v>1710</v>
      </c>
      <c r="K1121" s="152" t="s">
        <v>1145</v>
      </c>
      <c r="L1121" s="136" t="s">
        <v>14</v>
      </c>
      <c r="M1121" s="122" t="s">
        <v>1713</v>
      </c>
      <c r="N1121" s="130">
        <v>0.79870357355741317</v>
      </c>
    </row>
    <row r="1122" spans="1:14" x14ac:dyDescent="0.2">
      <c r="A1122" s="365">
        <v>41762</v>
      </c>
      <c r="B1122" s="152" t="s">
        <v>1146</v>
      </c>
      <c r="C1122" s="161" t="s">
        <v>18</v>
      </c>
      <c r="D1122" s="133" t="s">
        <v>9</v>
      </c>
      <c r="E1122" s="230">
        <v>800</v>
      </c>
      <c r="F1122" s="125">
        <v>1.2195921378992831</v>
      </c>
      <c r="G1122" s="125">
        <v>1.5269646690914864</v>
      </c>
      <c r="H1122" s="135">
        <v>523.91520000000003</v>
      </c>
      <c r="I1122" s="162" t="s">
        <v>23</v>
      </c>
      <c r="J1122" s="127" t="s">
        <v>1710</v>
      </c>
      <c r="K1122" s="152" t="s">
        <v>1145</v>
      </c>
      <c r="L1122" s="136" t="s">
        <v>14</v>
      </c>
      <c r="M1122" s="122" t="s">
        <v>1713</v>
      </c>
      <c r="N1122" s="130">
        <v>0.79870357355741317</v>
      </c>
    </row>
    <row r="1123" spans="1:14" x14ac:dyDescent="0.2">
      <c r="A1123" s="365">
        <v>41762</v>
      </c>
      <c r="B1123" s="152" t="s">
        <v>1006</v>
      </c>
      <c r="C1123" s="161" t="s">
        <v>18</v>
      </c>
      <c r="D1123" s="133" t="s">
        <v>9</v>
      </c>
      <c r="E1123" s="230">
        <v>1400</v>
      </c>
      <c r="F1123" s="125">
        <v>2.1342862413237453</v>
      </c>
      <c r="G1123" s="125">
        <v>2.6721881709101014</v>
      </c>
      <c r="H1123" s="135">
        <v>523.91520000000003</v>
      </c>
      <c r="I1123" s="162" t="s">
        <v>83</v>
      </c>
      <c r="J1123" s="127" t="s">
        <v>1710</v>
      </c>
      <c r="K1123" s="152" t="s">
        <v>1106</v>
      </c>
      <c r="L1123" s="136" t="s">
        <v>14</v>
      </c>
      <c r="M1123" s="122" t="s">
        <v>1713</v>
      </c>
      <c r="N1123" s="130">
        <v>0.79870357355741306</v>
      </c>
    </row>
    <row r="1124" spans="1:14" x14ac:dyDescent="0.2">
      <c r="A1124" s="365">
        <v>41762</v>
      </c>
      <c r="B1124" s="159" t="s">
        <v>1147</v>
      </c>
      <c r="C1124" s="155" t="s">
        <v>18</v>
      </c>
      <c r="D1124" s="160" t="s">
        <v>10</v>
      </c>
      <c r="E1124" s="230">
        <v>66000</v>
      </c>
      <c r="F1124" s="125">
        <v>100.61635137669086</v>
      </c>
      <c r="G1124" s="125">
        <v>125.97458520004764</v>
      </c>
      <c r="H1124" s="135">
        <v>523.91520000000003</v>
      </c>
      <c r="I1124" s="157" t="s">
        <v>74</v>
      </c>
      <c r="J1124" s="127" t="s">
        <v>1710</v>
      </c>
      <c r="K1124" s="152" t="s">
        <v>1148</v>
      </c>
      <c r="L1124" s="136" t="s">
        <v>14</v>
      </c>
      <c r="M1124" s="122" t="s">
        <v>1713</v>
      </c>
      <c r="N1124" s="130">
        <v>0.79870357355741317</v>
      </c>
    </row>
    <row r="1125" spans="1:14" x14ac:dyDescent="0.2">
      <c r="A1125" s="365">
        <v>41762</v>
      </c>
      <c r="B1125" s="159" t="s">
        <v>1149</v>
      </c>
      <c r="C1125" s="155" t="s">
        <v>25</v>
      </c>
      <c r="D1125" s="160" t="s">
        <v>347</v>
      </c>
      <c r="E1125" s="230">
        <v>132000</v>
      </c>
      <c r="F1125" s="125">
        <v>201.23270275338172</v>
      </c>
      <c r="G1125" s="125">
        <v>251.94917040009528</v>
      </c>
      <c r="H1125" s="135">
        <v>523.91520000000003</v>
      </c>
      <c r="I1125" s="157" t="s">
        <v>74</v>
      </c>
      <c r="J1125" s="127" t="s">
        <v>1710</v>
      </c>
      <c r="K1125" s="152" t="s">
        <v>1148</v>
      </c>
      <c r="L1125" s="136" t="s">
        <v>14</v>
      </c>
      <c r="M1125" s="122" t="s">
        <v>1713</v>
      </c>
      <c r="N1125" s="130">
        <v>0.79870357355741317</v>
      </c>
    </row>
    <row r="1126" spans="1:14" x14ac:dyDescent="0.2">
      <c r="A1126" s="365">
        <v>41762</v>
      </c>
      <c r="B1126" s="159" t="s">
        <v>1150</v>
      </c>
      <c r="C1126" s="155" t="s">
        <v>25</v>
      </c>
      <c r="D1126" s="160" t="s">
        <v>347</v>
      </c>
      <c r="E1126" s="230">
        <v>150500</v>
      </c>
      <c r="F1126" s="125">
        <v>229.43577094230261</v>
      </c>
      <c r="G1126" s="125">
        <v>287.26022837283591</v>
      </c>
      <c r="H1126" s="135">
        <v>523.91520000000003</v>
      </c>
      <c r="I1126" s="157" t="s">
        <v>74</v>
      </c>
      <c r="J1126" s="127" t="s">
        <v>1710</v>
      </c>
      <c r="K1126" s="152" t="s">
        <v>1148</v>
      </c>
      <c r="L1126" s="136" t="s">
        <v>14</v>
      </c>
      <c r="M1126" s="122" t="s">
        <v>1713</v>
      </c>
      <c r="N1126" s="130">
        <v>0.79870357355741306</v>
      </c>
    </row>
    <row r="1127" spans="1:14" x14ac:dyDescent="0.2">
      <c r="A1127" s="365">
        <v>41763</v>
      </c>
      <c r="B1127" s="154" t="s">
        <v>1091</v>
      </c>
      <c r="C1127" s="155" t="s">
        <v>72</v>
      </c>
      <c r="D1127" s="144" t="s">
        <v>10</v>
      </c>
      <c r="E1127" s="230">
        <v>5000</v>
      </c>
      <c r="F1127" s="125">
        <v>7.6224508618705187</v>
      </c>
      <c r="G1127" s="125">
        <v>9.5435291818217909</v>
      </c>
      <c r="H1127" s="135">
        <v>523.91520000000003</v>
      </c>
      <c r="I1127" s="157" t="s">
        <v>82</v>
      </c>
      <c r="J1127" s="127" t="s">
        <v>1710</v>
      </c>
      <c r="K1127" s="152" t="s">
        <v>1092</v>
      </c>
      <c r="L1127" s="136" t="s">
        <v>14</v>
      </c>
      <c r="M1127" s="122" t="s">
        <v>1713</v>
      </c>
      <c r="N1127" s="130">
        <v>0.79870357355741306</v>
      </c>
    </row>
    <row r="1128" spans="1:14" x14ac:dyDescent="0.2">
      <c r="A1128" s="365">
        <v>41763</v>
      </c>
      <c r="B1128" s="154" t="s">
        <v>281</v>
      </c>
      <c r="C1128" s="155" t="s">
        <v>18</v>
      </c>
      <c r="D1128" s="144" t="s">
        <v>10</v>
      </c>
      <c r="E1128" s="230">
        <v>1800</v>
      </c>
      <c r="F1128" s="125">
        <v>2.7440823102733867</v>
      </c>
      <c r="G1128" s="125">
        <v>3.4356705054558447</v>
      </c>
      <c r="H1128" s="135">
        <v>523.91520000000003</v>
      </c>
      <c r="I1128" s="157" t="s">
        <v>82</v>
      </c>
      <c r="J1128" s="127" t="s">
        <v>1710</v>
      </c>
      <c r="K1128" s="152" t="s">
        <v>1092</v>
      </c>
      <c r="L1128" s="136" t="s">
        <v>14</v>
      </c>
      <c r="M1128" s="122" t="s">
        <v>1713</v>
      </c>
      <c r="N1128" s="130">
        <v>0.79870357355741306</v>
      </c>
    </row>
    <row r="1129" spans="1:14" x14ac:dyDescent="0.2">
      <c r="A1129" s="365">
        <v>41763</v>
      </c>
      <c r="B1129" s="159" t="s">
        <v>1097</v>
      </c>
      <c r="C1129" s="155" t="s">
        <v>18</v>
      </c>
      <c r="D1129" s="160" t="s">
        <v>8</v>
      </c>
      <c r="E1129" s="230">
        <v>1500</v>
      </c>
      <c r="F1129" s="125">
        <v>2.2867352585611558</v>
      </c>
      <c r="G1129" s="125">
        <v>2.8630587545465374</v>
      </c>
      <c r="H1129" s="135">
        <v>523.91520000000003</v>
      </c>
      <c r="I1129" s="157" t="s">
        <v>358</v>
      </c>
      <c r="J1129" s="127" t="s">
        <v>1710</v>
      </c>
      <c r="K1129" s="152" t="s">
        <v>1151</v>
      </c>
      <c r="L1129" s="136" t="s">
        <v>14</v>
      </c>
      <c r="M1129" s="122" t="s">
        <v>1713</v>
      </c>
      <c r="N1129" s="130">
        <v>0.79870357355741306</v>
      </c>
    </row>
    <row r="1130" spans="1:14" x14ac:dyDescent="0.2">
      <c r="A1130" s="365">
        <v>41763</v>
      </c>
      <c r="B1130" s="159" t="s">
        <v>1099</v>
      </c>
      <c r="C1130" s="155" t="s">
        <v>18</v>
      </c>
      <c r="D1130" s="160" t="s">
        <v>8</v>
      </c>
      <c r="E1130" s="230">
        <v>1500</v>
      </c>
      <c r="F1130" s="125">
        <v>2.2867352585611558</v>
      </c>
      <c r="G1130" s="125">
        <v>2.8630587545465374</v>
      </c>
      <c r="H1130" s="135">
        <v>523.91520000000003</v>
      </c>
      <c r="I1130" s="157" t="s">
        <v>358</v>
      </c>
      <c r="J1130" s="127" t="s">
        <v>1710</v>
      </c>
      <c r="K1130" s="152" t="s">
        <v>1151</v>
      </c>
      <c r="L1130" s="136" t="s">
        <v>14</v>
      </c>
      <c r="M1130" s="122" t="s">
        <v>1713</v>
      </c>
      <c r="N1130" s="130">
        <v>0.79870357355741306</v>
      </c>
    </row>
    <row r="1131" spans="1:14" x14ac:dyDescent="0.2">
      <c r="A1131" s="365">
        <v>41763</v>
      </c>
      <c r="B1131" s="159" t="s">
        <v>1152</v>
      </c>
      <c r="C1131" s="155" t="s">
        <v>18</v>
      </c>
      <c r="D1131" s="160" t="s">
        <v>10</v>
      </c>
      <c r="E1131" s="230">
        <v>600</v>
      </c>
      <c r="F1131" s="125">
        <v>0.91469410342446233</v>
      </c>
      <c r="G1131" s="125">
        <v>1.1452235018186148</v>
      </c>
      <c r="H1131" s="135">
        <v>523.91520000000003</v>
      </c>
      <c r="I1131" s="160" t="s">
        <v>77</v>
      </c>
      <c r="J1131" s="127" t="s">
        <v>1710</v>
      </c>
      <c r="K1131" s="152" t="s">
        <v>1153</v>
      </c>
      <c r="L1131" s="136" t="s">
        <v>14</v>
      </c>
      <c r="M1131" s="122" t="s">
        <v>1713</v>
      </c>
      <c r="N1131" s="130">
        <v>0.79870357355741317</v>
      </c>
    </row>
    <row r="1132" spans="1:14" x14ac:dyDescent="0.2">
      <c r="A1132" s="365">
        <v>41763</v>
      </c>
      <c r="B1132" s="142" t="s">
        <v>1154</v>
      </c>
      <c r="C1132" s="155" t="s">
        <v>18</v>
      </c>
      <c r="D1132" s="160" t="s">
        <v>10</v>
      </c>
      <c r="E1132" s="230">
        <v>2000</v>
      </c>
      <c r="F1132" s="125">
        <v>3.0489803447482076</v>
      </c>
      <c r="G1132" s="125">
        <v>3.8174116727287162</v>
      </c>
      <c r="H1132" s="135">
        <v>523.91520000000003</v>
      </c>
      <c r="I1132" s="160" t="s">
        <v>77</v>
      </c>
      <c r="J1132" s="127" t="s">
        <v>1710</v>
      </c>
      <c r="K1132" s="152" t="s">
        <v>1153</v>
      </c>
      <c r="L1132" s="136" t="s">
        <v>14</v>
      </c>
      <c r="M1132" s="122" t="s">
        <v>1713</v>
      </c>
      <c r="N1132" s="130">
        <v>0.79870357355741306</v>
      </c>
    </row>
    <row r="1133" spans="1:14" x14ac:dyDescent="0.2">
      <c r="A1133" s="365">
        <v>41763</v>
      </c>
      <c r="B1133" s="159" t="s">
        <v>1155</v>
      </c>
      <c r="C1133" s="155" t="s">
        <v>18</v>
      </c>
      <c r="D1133" s="160" t="s">
        <v>10</v>
      </c>
      <c r="E1133" s="230">
        <v>300</v>
      </c>
      <c r="F1133" s="125">
        <v>0.45734705171223117</v>
      </c>
      <c r="G1133" s="125">
        <v>0.57261175090930738</v>
      </c>
      <c r="H1133" s="135">
        <v>523.91520000000003</v>
      </c>
      <c r="I1133" s="160" t="s">
        <v>77</v>
      </c>
      <c r="J1133" s="127" t="s">
        <v>1710</v>
      </c>
      <c r="K1133" s="152" t="s">
        <v>1153</v>
      </c>
      <c r="L1133" s="136" t="s">
        <v>14</v>
      </c>
      <c r="M1133" s="122" t="s">
        <v>1713</v>
      </c>
      <c r="N1133" s="130">
        <v>0.79870357355741317</v>
      </c>
    </row>
    <row r="1134" spans="1:14" x14ac:dyDescent="0.2">
      <c r="A1134" s="365">
        <v>41763</v>
      </c>
      <c r="B1134" s="159" t="s">
        <v>1156</v>
      </c>
      <c r="C1134" s="155" t="s">
        <v>18</v>
      </c>
      <c r="D1134" s="160" t="s">
        <v>10</v>
      </c>
      <c r="E1134" s="230">
        <v>300</v>
      </c>
      <c r="F1134" s="125">
        <v>0.45734705171223117</v>
      </c>
      <c r="G1134" s="125">
        <v>0.57261175090930738</v>
      </c>
      <c r="H1134" s="135">
        <v>523.91520000000003</v>
      </c>
      <c r="I1134" s="160" t="s">
        <v>77</v>
      </c>
      <c r="J1134" s="127" t="s">
        <v>1710</v>
      </c>
      <c r="K1134" s="152" t="s">
        <v>1153</v>
      </c>
      <c r="L1134" s="136" t="s">
        <v>14</v>
      </c>
      <c r="M1134" s="122" t="s">
        <v>1713</v>
      </c>
      <c r="N1134" s="130">
        <v>0.79870357355741317</v>
      </c>
    </row>
    <row r="1135" spans="1:14" x14ac:dyDescent="0.2">
      <c r="A1135" s="365">
        <v>41763</v>
      </c>
      <c r="B1135" s="159" t="s">
        <v>258</v>
      </c>
      <c r="C1135" s="155" t="s">
        <v>257</v>
      </c>
      <c r="D1135" s="160" t="s">
        <v>10</v>
      </c>
      <c r="E1135" s="230">
        <v>3000</v>
      </c>
      <c r="F1135" s="125">
        <v>4.5734705171223116</v>
      </c>
      <c r="G1135" s="125">
        <v>5.7261175090930747</v>
      </c>
      <c r="H1135" s="135">
        <v>523.91520000000003</v>
      </c>
      <c r="I1135" s="160" t="s">
        <v>77</v>
      </c>
      <c r="J1135" s="127" t="s">
        <v>1710</v>
      </c>
      <c r="K1135" s="152" t="s">
        <v>1153</v>
      </c>
      <c r="L1135" s="136" t="s">
        <v>14</v>
      </c>
      <c r="M1135" s="122" t="s">
        <v>1713</v>
      </c>
      <c r="N1135" s="130">
        <v>0.79870357355741306</v>
      </c>
    </row>
    <row r="1136" spans="1:14" x14ac:dyDescent="0.2">
      <c r="A1136" s="365">
        <v>41763</v>
      </c>
      <c r="B1136" s="159" t="s">
        <v>1157</v>
      </c>
      <c r="C1136" s="155" t="s">
        <v>257</v>
      </c>
      <c r="D1136" s="160" t="s">
        <v>10</v>
      </c>
      <c r="E1136" s="230">
        <v>6000</v>
      </c>
      <c r="F1136" s="125">
        <v>9.1469410342446231</v>
      </c>
      <c r="G1136" s="125">
        <v>11.452235018186149</v>
      </c>
      <c r="H1136" s="135">
        <v>523.91520000000003</v>
      </c>
      <c r="I1136" s="160" t="s">
        <v>77</v>
      </c>
      <c r="J1136" s="127" t="s">
        <v>1710</v>
      </c>
      <c r="K1136" s="152" t="s">
        <v>1153</v>
      </c>
      <c r="L1136" s="136" t="s">
        <v>14</v>
      </c>
      <c r="M1136" s="122" t="s">
        <v>1713</v>
      </c>
      <c r="N1136" s="130">
        <v>0.79870357355741306</v>
      </c>
    </row>
    <row r="1137" spans="1:14" x14ac:dyDescent="0.2">
      <c r="A1137" s="365">
        <v>41763</v>
      </c>
      <c r="B1137" s="152" t="s">
        <v>1006</v>
      </c>
      <c r="C1137" s="161" t="s">
        <v>18</v>
      </c>
      <c r="D1137" s="133" t="s">
        <v>9</v>
      </c>
      <c r="E1137" s="230">
        <v>1400</v>
      </c>
      <c r="F1137" s="125">
        <v>2.1342862413237453</v>
      </c>
      <c r="G1137" s="125">
        <v>2.6721881709101014</v>
      </c>
      <c r="H1137" s="135">
        <v>523.91520000000003</v>
      </c>
      <c r="I1137" s="162" t="s">
        <v>83</v>
      </c>
      <c r="J1137" s="127" t="s">
        <v>1710</v>
      </c>
      <c r="K1137" s="152" t="s">
        <v>1106</v>
      </c>
      <c r="L1137" s="136" t="s">
        <v>14</v>
      </c>
      <c r="M1137" s="122" t="s">
        <v>1713</v>
      </c>
      <c r="N1137" s="130">
        <v>0.79870357355741306</v>
      </c>
    </row>
    <row r="1138" spans="1:14" x14ac:dyDescent="0.2">
      <c r="A1138" s="365">
        <v>41763</v>
      </c>
      <c r="B1138" s="159" t="s">
        <v>1158</v>
      </c>
      <c r="C1138" s="155" t="s">
        <v>18</v>
      </c>
      <c r="D1138" s="160" t="s">
        <v>10</v>
      </c>
      <c r="E1138" s="230">
        <v>3100</v>
      </c>
      <c r="F1138" s="125">
        <v>4.725919534359722</v>
      </c>
      <c r="G1138" s="125">
        <v>5.9169880927295102</v>
      </c>
      <c r="H1138" s="135">
        <v>523.91520000000003</v>
      </c>
      <c r="I1138" s="157" t="s">
        <v>74</v>
      </c>
      <c r="J1138" s="127" t="s">
        <v>1710</v>
      </c>
      <c r="K1138" s="152" t="s">
        <v>1159</v>
      </c>
      <c r="L1138" s="136" t="s">
        <v>14</v>
      </c>
      <c r="M1138" s="122" t="s">
        <v>1713</v>
      </c>
      <c r="N1138" s="130">
        <v>0.79870357355741317</v>
      </c>
    </row>
    <row r="1139" spans="1:14" x14ac:dyDescent="0.2">
      <c r="A1139" s="365">
        <v>41763</v>
      </c>
      <c r="B1139" s="159" t="s">
        <v>1160</v>
      </c>
      <c r="C1139" s="155" t="s">
        <v>72</v>
      </c>
      <c r="D1139" s="160" t="s">
        <v>10</v>
      </c>
      <c r="E1139" s="230">
        <v>3000</v>
      </c>
      <c r="F1139" s="125">
        <v>4.5734705171223116</v>
      </c>
      <c r="G1139" s="125">
        <v>5.7261175090930747</v>
      </c>
      <c r="H1139" s="135">
        <v>523.91520000000003</v>
      </c>
      <c r="I1139" s="157" t="s">
        <v>74</v>
      </c>
      <c r="J1139" s="127" t="s">
        <v>1710</v>
      </c>
      <c r="K1139" s="152" t="s">
        <v>1159</v>
      </c>
      <c r="L1139" s="136" t="s">
        <v>14</v>
      </c>
      <c r="M1139" s="122" t="s">
        <v>1713</v>
      </c>
      <c r="N1139" s="130">
        <v>0.79870357355741306</v>
      </c>
    </row>
    <row r="1140" spans="1:14" x14ac:dyDescent="0.2">
      <c r="A1140" s="365">
        <v>41763</v>
      </c>
      <c r="B1140" s="159" t="s">
        <v>1161</v>
      </c>
      <c r="C1140" s="155" t="s">
        <v>72</v>
      </c>
      <c r="D1140" s="160" t="s">
        <v>10</v>
      </c>
      <c r="E1140" s="230">
        <v>6000</v>
      </c>
      <c r="F1140" s="125">
        <v>9.1469410342446231</v>
      </c>
      <c r="G1140" s="125">
        <v>11.452235018186149</v>
      </c>
      <c r="H1140" s="135">
        <v>523.91520000000003</v>
      </c>
      <c r="I1140" s="157" t="s">
        <v>74</v>
      </c>
      <c r="J1140" s="127" t="s">
        <v>1710</v>
      </c>
      <c r="K1140" s="152" t="s">
        <v>1159</v>
      </c>
      <c r="L1140" s="136" t="s">
        <v>14</v>
      </c>
      <c r="M1140" s="122" t="s">
        <v>1713</v>
      </c>
      <c r="N1140" s="130">
        <v>0.79870357355741306</v>
      </c>
    </row>
    <row r="1141" spans="1:14" x14ac:dyDescent="0.2">
      <c r="A1141" s="365">
        <v>41764</v>
      </c>
      <c r="B1141" s="154" t="s">
        <v>1091</v>
      </c>
      <c r="C1141" s="155" t="s">
        <v>72</v>
      </c>
      <c r="D1141" s="144" t="s">
        <v>10</v>
      </c>
      <c r="E1141" s="230">
        <v>5000</v>
      </c>
      <c r="F1141" s="125">
        <v>7.6224508618705187</v>
      </c>
      <c r="G1141" s="125">
        <v>9.5435291818217909</v>
      </c>
      <c r="H1141" s="135">
        <v>523.91520000000003</v>
      </c>
      <c r="I1141" s="157" t="s">
        <v>82</v>
      </c>
      <c r="J1141" s="127" t="s">
        <v>1710</v>
      </c>
      <c r="K1141" s="152" t="s">
        <v>1162</v>
      </c>
      <c r="L1141" s="136" t="s">
        <v>14</v>
      </c>
      <c r="M1141" s="122" t="s">
        <v>1713</v>
      </c>
      <c r="N1141" s="130">
        <v>0.79870357355741306</v>
      </c>
    </row>
    <row r="1142" spans="1:14" x14ac:dyDescent="0.2">
      <c r="A1142" s="365">
        <v>41764</v>
      </c>
      <c r="B1142" s="154" t="s">
        <v>281</v>
      </c>
      <c r="C1142" s="155" t="s">
        <v>18</v>
      </c>
      <c r="D1142" s="144" t="s">
        <v>10</v>
      </c>
      <c r="E1142" s="230">
        <v>1600</v>
      </c>
      <c r="F1142" s="125">
        <v>2.4391842757985662</v>
      </c>
      <c r="G1142" s="125">
        <v>3.0539293381829729</v>
      </c>
      <c r="H1142" s="135">
        <v>523.91520000000003</v>
      </c>
      <c r="I1142" s="157" t="s">
        <v>82</v>
      </c>
      <c r="J1142" s="127" t="s">
        <v>1710</v>
      </c>
      <c r="K1142" s="152" t="s">
        <v>1162</v>
      </c>
      <c r="L1142" s="136" t="s">
        <v>14</v>
      </c>
      <c r="M1142" s="122" t="s">
        <v>1713</v>
      </c>
      <c r="N1142" s="130">
        <v>0.79870357355741317</v>
      </c>
    </row>
    <row r="1143" spans="1:14" x14ac:dyDescent="0.2">
      <c r="A1143" s="365">
        <v>41764</v>
      </c>
      <c r="B1143" s="159" t="s">
        <v>1163</v>
      </c>
      <c r="C1143" s="155" t="s">
        <v>18</v>
      </c>
      <c r="D1143" s="160" t="s">
        <v>10</v>
      </c>
      <c r="E1143" s="230">
        <v>2000</v>
      </c>
      <c r="F1143" s="125">
        <v>3.0489803447482076</v>
      </c>
      <c r="G1143" s="125">
        <v>3.8174116727287162</v>
      </c>
      <c r="H1143" s="135">
        <v>523.91520000000003</v>
      </c>
      <c r="I1143" s="160" t="s">
        <v>77</v>
      </c>
      <c r="J1143" s="127" t="s">
        <v>1710</v>
      </c>
      <c r="K1143" s="152" t="s">
        <v>1153</v>
      </c>
      <c r="L1143" s="136" t="s">
        <v>14</v>
      </c>
      <c r="M1143" s="122" t="s">
        <v>1713</v>
      </c>
      <c r="N1143" s="130">
        <v>0.79870357355741306</v>
      </c>
    </row>
    <row r="1144" spans="1:14" x14ac:dyDescent="0.2">
      <c r="A1144" s="365">
        <v>41764</v>
      </c>
      <c r="B1144" s="159" t="s">
        <v>258</v>
      </c>
      <c r="C1144" s="155" t="s">
        <v>257</v>
      </c>
      <c r="D1144" s="160" t="s">
        <v>10</v>
      </c>
      <c r="E1144" s="230">
        <v>3000</v>
      </c>
      <c r="F1144" s="125">
        <v>4.5734705171223116</v>
      </c>
      <c r="G1144" s="125">
        <v>5.7261175090930747</v>
      </c>
      <c r="H1144" s="135">
        <v>523.91520000000003</v>
      </c>
      <c r="I1144" s="160" t="s">
        <v>77</v>
      </c>
      <c r="J1144" s="127" t="s">
        <v>1710</v>
      </c>
      <c r="K1144" s="152" t="s">
        <v>1153</v>
      </c>
      <c r="L1144" s="136" t="s">
        <v>14</v>
      </c>
      <c r="M1144" s="122" t="s">
        <v>1713</v>
      </c>
      <c r="N1144" s="130">
        <v>0.79870357355741306</v>
      </c>
    </row>
    <row r="1145" spans="1:14" x14ac:dyDescent="0.2">
      <c r="A1145" s="365">
        <v>41764</v>
      </c>
      <c r="B1145" s="159" t="s">
        <v>1164</v>
      </c>
      <c r="C1145" s="155" t="s">
        <v>18</v>
      </c>
      <c r="D1145" s="160" t="s">
        <v>10</v>
      </c>
      <c r="E1145" s="230">
        <v>300</v>
      </c>
      <c r="F1145" s="125">
        <v>0.45734705171223117</v>
      </c>
      <c r="G1145" s="125">
        <v>0.57261175090930738</v>
      </c>
      <c r="H1145" s="135">
        <v>523.91520000000003</v>
      </c>
      <c r="I1145" s="160" t="s">
        <v>77</v>
      </c>
      <c r="J1145" s="127" t="s">
        <v>1710</v>
      </c>
      <c r="K1145" s="152" t="s">
        <v>1153</v>
      </c>
      <c r="L1145" s="136" t="s">
        <v>14</v>
      </c>
      <c r="M1145" s="122" t="s">
        <v>1713</v>
      </c>
      <c r="N1145" s="130">
        <v>0.79870357355741317</v>
      </c>
    </row>
    <row r="1146" spans="1:14" x14ac:dyDescent="0.2">
      <c r="A1146" s="365">
        <v>41764</v>
      </c>
      <c r="B1146" s="159" t="s">
        <v>1165</v>
      </c>
      <c r="C1146" s="155" t="s">
        <v>18</v>
      </c>
      <c r="D1146" s="160" t="s">
        <v>10</v>
      </c>
      <c r="E1146" s="230">
        <v>600</v>
      </c>
      <c r="F1146" s="125">
        <v>0.91469410342446233</v>
      </c>
      <c r="G1146" s="125">
        <v>1.1452235018186148</v>
      </c>
      <c r="H1146" s="135">
        <v>523.91520000000003</v>
      </c>
      <c r="I1146" s="160" t="s">
        <v>77</v>
      </c>
      <c r="J1146" s="127" t="s">
        <v>1710</v>
      </c>
      <c r="K1146" s="152" t="s">
        <v>1153</v>
      </c>
      <c r="L1146" s="136" t="s">
        <v>14</v>
      </c>
      <c r="M1146" s="122" t="s">
        <v>1713</v>
      </c>
      <c r="N1146" s="130">
        <v>0.79870357355741317</v>
      </c>
    </row>
    <row r="1147" spans="1:14" x14ac:dyDescent="0.2">
      <c r="A1147" s="365">
        <v>41764</v>
      </c>
      <c r="B1147" s="152" t="s">
        <v>1166</v>
      </c>
      <c r="C1147" s="161" t="s">
        <v>18</v>
      </c>
      <c r="D1147" s="133" t="s">
        <v>9</v>
      </c>
      <c r="E1147" s="230">
        <v>600</v>
      </c>
      <c r="F1147" s="125">
        <v>0.91469410342446233</v>
      </c>
      <c r="G1147" s="125">
        <v>1.1452235018186148</v>
      </c>
      <c r="H1147" s="135">
        <v>523.91520000000003</v>
      </c>
      <c r="I1147" s="162" t="s">
        <v>83</v>
      </c>
      <c r="J1147" s="127" t="s">
        <v>1710</v>
      </c>
      <c r="K1147" s="152" t="s">
        <v>1167</v>
      </c>
      <c r="L1147" s="136" t="s">
        <v>14</v>
      </c>
      <c r="M1147" s="122" t="s">
        <v>1713</v>
      </c>
      <c r="N1147" s="130">
        <v>0.79870357355741317</v>
      </c>
    </row>
    <row r="1148" spans="1:14" x14ac:dyDescent="0.2">
      <c r="A1148" s="365">
        <v>41764</v>
      </c>
      <c r="B1148" s="152" t="s">
        <v>1168</v>
      </c>
      <c r="C1148" s="161" t="s">
        <v>18</v>
      </c>
      <c r="D1148" s="133" t="s">
        <v>9</v>
      </c>
      <c r="E1148" s="230">
        <v>4000</v>
      </c>
      <c r="F1148" s="125">
        <v>6.0979606894964151</v>
      </c>
      <c r="G1148" s="125">
        <v>7.6348233454574324</v>
      </c>
      <c r="H1148" s="135">
        <v>523.91520000000003</v>
      </c>
      <c r="I1148" s="162" t="s">
        <v>83</v>
      </c>
      <c r="J1148" s="127" t="s">
        <v>1710</v>
      </c>
      <c r="K1148" s="152" t="s">
        <v>1167</v>
      </c>
      <c r="L1148" s="136" t="s">
        <v>14</v>
      </c>
      <c r="M1148" s="122" t="s">
        <v>1713</v>
      </c>
      <c r="N1148" s="130">
        <v>0.79870357355741306</v>
      </c>
    </row>
    <row r="1149" spans="1:14" x14ac:dyDescent="0.2">
      <c r="A1149" s="365">
        <v>41764</v>
      </c>
      <c r="B1149" s="152" t="s">
        <v>1169</v>
      </c>
      <c r="C1149" s="161" t="s">
        <v>18</v>
      </c>
      <c r="D1149" s="133" t="s">
        <v>9</v>
      </c>
      <c r="E1149" s="230">
        <v>400</v>
      </c>
      <c r="F1149" s="125">
        <v>0.60979606894964156</v>
      </c>
      <c r="G1149" s="125">
        <v>0.76348233454574321</v>
      </c>
      <c r="H1149" s="135">
        <v>523.91520000000003</v>
      </c>
      <c r="I1149" s="162" t="s">
        <v>83</v>
      </c>
      <c r="J1149" s="127" t="s">
        <v>1710</v>
      </c>
      <c r="K1149" s="152" t="s">
        <v>1167</v>
      </c>
      <c r="L1149" s="136" t="s">
        <v>14</v>
      </c>
      <c r="M1149" s="122" t="s">
        <v>1713</v>
      </c>
      <c r="N1149" s="130">
        <v>0.79870357355741317</v>
      </c>
    </row>
    <row r="1150" spans="1:14" x14ac:dyDescent="0.2">
      <c r="A1150" s="365">
        <v>41764</v>
      </c>
      <c r="B1150" s="159" t="s">
        <v>1158</v>
      </c>
      <c r="C1150" s="155" t="s">
        <v>18</v>
      </c>
      <c r="D1150" s="160" t="s">
        <v>10</v>
      </c>
      <c r="E1150" s="230">
        <v>2800</v>
      </c>
      <c r="F1150" s="125">
        <v>4.2685724826474907</v>
      </c>
      <c r="G1150" s="125">
        <v>5.3443763418202028</v>
      </c>
      <c r="H1150" s="135">
        <v>523.91520000000003</v>
      </c>
      <c r="I1150" s="157" t="s">
        <v>74</v>
      </c>
      <c r="J1150" s="127" t="s">
        <v>1710</v>
      </c>
      <c r="K1150" s="152" t="s">
        <v>1159</v>
      </c>
      <c r="L1150" s="136" t="s">
        <v>14</v>
      </c>
      <c r="M1150" s="122" t="s">
        <v>1713</v>
      </c>
      <c r="N1150" s="130">
        <v>0.79870357355741306</v>
      </c>
    </row>
    <row r="1151" spans="1:14" x14ac:dyDescent="0.2">
      <c r="A1151" s="365">
        <v>41764</v>
      </c>
      <c r="B1151" s="159" t="s">
        <v>1170</v>
      </c>
      <c r="C1151" s="155" t="s">
        <v>72</v>
      </c>
      <c r="D1151" s="160" t="s">
        <v>10</v>
      </c>
      <c r="E1151" s="230">
        <v>3000</v>
      </c>
      <c r="F1151" s="125">
        <v>4.5734705171223116</v>
      </c>
      <c r="G1151" s="125">
        <v>5.7261175090930747</v>
      </c>
      <c r="H1151" s="135">
        <v>523.91520000000003</v>
      </c>
      <c r="I1151" s="157" t="s">
        <v>74</v>
      </c>
      <c r="J1151" s="127" t="s">
        <v>1710</v>
      </c>
      <c r="K1151" s="152" t="s">
        <v>1159</v>
      </c>
      <c r="L1151" s="136" t="s">
        <v>14</v>
      </c>
      <c r="M1151" s="122" t="s">
        <v>1713</v>
      </c>
      <c r="N1151" s="130">
        <v>0.79870357355741306</v>
      </c>
    </row>
    <row r="1152" spans="1:14" x14ac:dyDescent="0.2">
      <c r="A1152" s="365">
        <v>41765</v>
      </c>
      <c r="B1152" s="154" t="s">
        <v>1091</v>
      </c>
      <c r="C1152" s="155" t="s">
        <v>72</v>
      </c>
      <c r="D1152" s="144" t="s">
        <v>10</v>
      </c>
      <c r="E1152" s="230">
        <v>5000</v>
      </c>
      <c r="F1152" s="125">
        <v>7.6224508618705187</v>
      </c>
      <c r="G1152" s="125">
        <v>9.5435291818217909</v>
      </c>
      <c r="H1152" s="135">
        <v>523.91520000000003</v>
      </c>
      <c r="I1152" s="157" t="s">
        <v>82</v>
      </c>
      <c r="J1152" s="127" t="s">
        <v>1710</v>
      </c>
      <c r="K1152" s="152" t="s">
        <v>1162</v>
      </c>
      <c r="L1152" s="136" t="s">
        <v>14</v>
      </c>
      <c r="M1152" s="122" t="s">
        <v>1713</v>
      </c>
      <c r="N1152" s="130">
        <v>0.79870357355741306</v>
      </c>
    </row>
    <row r="1153" spans="1:14" x14ac:dyDescent="0.2">
      <c r="A1153" s="365">
        <v>41765</v>
      </c>
      <c r="B1153" s="154" t="s">
        <v>281</v>
      </c>
      <c r="C1153" s="155" t="s">
        <v>18</v>
      </c>
      <c r="D1153" s="144" t="s">
        <v>10</v>
      </c>
      <c r="E1153" s="230">
        <v>800</v>
      </c>
      <c r="F1153" s="125">
        <v>1.2195921378992831</v>
      </c>
      <c r="G1153" s="125">
        <v>1.5269646690914864</v>
      </c>
      <c r="H1153" s="135">
        <v>523.91520000000003</v>
      </c>
      <c r="I1153" s="157" t="s">
        <v>82</v>
      </c>
      <c r="J1153" s="127" t="s">
        <v>1710</v>
      </c>
      <c r="K1153" s="152" t="s">
        <v>1162</v>
      </c>
      <c r="L1153" s="136" t="s">
        <v>14</v>
      </c>
      <c r="M1153" s="122" t="s">
        <v>1713</v>
      </c>
      <c r="N1153" s="130">
        <v>0.79870357355741317</v>
      </c>
    </row>
    <row r="1154" spans="1:14" x14ac:dyDescent="0.2">
      <c r="A1154" s="365">
        <v>41765</v>
      </c>
      <c r="B1154" s="154" t="s">
        <v>281</v>
      </c>
      <c r="C1154" s="155" t="s">
        <v>18</v>
      </c>
      <c r="D1154" s="144" t="s">
        <v>10</v>
      </c>
      <c r="E1154" s="230">
        <v>400</v>
      </c>
      <c r="F1154" s="125">
        <v>0.60979606894964156</v>
      </c>
      <c r="G1154" s="125">
        <v>0.76348233454574321</v>
      </c>
      <c r="H1154" s="135">
        <v>523.91520000000003</v>
      </c>
      <c r="I1154" s="157" t="s">
        <v>82</v>
      </c>
      <c r="J1154" s="127" t="s">
        <v>1710</v>
      </c>
      <c r="K1154" s="152" t="s">
        <v>1171</v>
      </c>
      <c r="L1154" s="136" t="s">
        <v>14</v>
      </c>
      <c r="M1154" s="122" t="s">
        <v>1713</v>
      </c>
      <c r="N1154" s="130">
        <v>0.79870357355741317</v>
      </c>
    </row>
    <row r="1155" spans="1:14" x14ac:dyDescent="0.2">
      <c r="A1155" s="365">
        <v>41765</v>
      </c>
      <c r="B1155" s="154" t="s">
        <v>283</v>
      </c>
      <c r="C1155" s="155" t="s">
        <v>28</v>
      </c>
      <c r="D1155" s="144" t="s">
        <v>10</v>
      </c>
      <c r="E1155" s="230">
        <v>1000</v>
      </c>
      <c r="F1155" s="125">
        <v>1.5244901723741038</v>
      </c>
      <c r="G1155" s="125">
        <v>1.9087058363643581</v>
      </c>
      <c r="H1155" s="135">
        <v>523.91520000000003</v>
      </c>
      <c r="I1155" s="157" t="s">
        <v>82</v>
      </c>
      <c r="J1155" s="127" t="s">
        <v>1710</v>
      </c>
      <c r="K1155" s="152" t="s">
        <v>1171</v>
      </c>
      <c r="L1155" s="136" t="s">
        <v>14</v>
      </c>
      <c r="M1155" s="122" t="s">
        <v>1713</v>
      </c>
      <c r="N1155" s="130">
        <v>0.79870357355741306</v>
      </c>
    </row>
    <row r="1156" spans="1:14" x14ac:dyDescent="0.2">
      <c r="A1156" s="365">
        <v>41765</v>
      </c>
      <c r="B1156" s="159" t="s">
        <v>1097</v>
      </c>
      <c r="C1156" s="155" t="s">
        <v>18</v>
      </c>
      <c r="D1156" s="160" t="s">
        <v>8</v>
      </c>
      <c r="E1156" s="230">
        <v>1500</v>
      </c>
      <c r="F1156" s="125">
        <v>2.2867352585611558</v>
      </c>
      <c r="G1156" s="125">
        <v>2.8630587545465374</v>
      </c>
      <c r="H1156" s="135">
        <v>523.91520000000003</v>
      </c>
      <c r="I1156" s="157" t="s">
        <v>358</v>
      </c>
      <c r="J1156" s="127" t="s">
        <v>1710</v>
      </c>
      <c r="K1156" s="152" t="s">
        <v>1172</v>
      </c>
      <c r="L1156" s="136" t="s">
        <v>14</v>
      </c>
      <c r="M1156" s="122" t="s">
        <v>1713</v>
      </c>
      <c r="N1156" s="130">
        <v>0.79870357355741306</v>
      </c>
    </row>
    <row r="1157" spans="1:14" x14ac:dyDescent="0.2">
      <c r="A1157" s="365">
        <v>41765</v>
      </c>
      <c r="B1157" s="159" t="s">
        <v>1099</v>
      </c>
      <c r="C1157" s="155" t="s">
        <v>18</v>
      </c>
      <c r="D1157" s="160" t="s">
        <v>8</v>
      </c>
      <c r="E1157" s="230">
        <v>1500</v>
      </c>
      <c r="F1157" s="125">
        <v>2.2867352585611558</v>
      </c>
      <c r="G1157" s="125">
        <v>2.8630587545465374</v>
      </c>
      <c r="H1157" s="135">
        <v>523.91520000000003</v>
      </c>
      <c r="I1157" s="157" t="s">
        <v>358</v>
      </c>
      <c r="J1157" s="127" t="s">
        <v>1710</v>
      </c>
      <c r="K1157" s="152" t="s">
        <v>1172</v>
      </c>
      <c r="L1157" s="136" t="s">
        <v>14</v>
      </c>
      <c r="M1157" s="122" t="s">
        <v>1713</v>
      </c>
      <c r="N1157" s="130">
        <v>0.79870357355741306</v>
      </c>
    </row>
    <row r="1158" spans="1:14" x14ac:dyDescent="0.2">
      <c r="A1158" s="365">
        <v>41765</v>
      </c>
      <c r="B1158" s="159" t="s">
        <v>1173</v>
      </c>
      <c r="C1158" s="155" t="s">
        <v>18</v>
      </c>
      <c r="D1158" s="160" t="s">
        <v>10</v>
      </c>
      <c r="E1158" s="230">
        <v>200</v>
      </c>
      <c r="F1158" s="125">
        <v>0.30489803447482078</v>
      </c>
      <c r="G1158" s="125">
        <v>0.38174116727287161</v>
      </c>
      <c r="H1158" s="135">
        <v>523.91520000000003</v>
      </c>
      <c r="I1158" s="160" t="s">
        <v>77</v>
      </c>
      <c r="J1158" s="127" t="s">
        <v>1710</v>
      </c>
      <c r="K1158" s="152" t="s">
        <v>1174</v>
      </c>
      <c r="L1158" s="136" t="s">
        <v>14</v>
      </c>
      <c r="M1158" s="122" t="s">
        <v>1713</v>
      </c>
      <c r="N1158" s="130">
        <v>0.79870357355741317</v>
      </c>
    </row>
    <row r="1159" spans="1:14" x14ac:dyDescent="0.2">
      <c r="A1159" s="365">
        <v>41765</v>
      </c>
      <c r="B1159" s="159" t="s">
        <v>1175</v>
      </c>
      <c r="C1159" s="155" t="s">
        <v>18</v>
      </c>
      <c r="D1159" s="160" t="s">
        <v>10</v>
      </c>
      <c r="E1159" s="230">
        <v>100</v>
      </c>
      <c r="F1159" s="125">
        <v>0.15244901723741039</v>
      </c>
      <c r="G1159" s="125">
        <v>0.1908705836364358</v>
      </c>
      <c r="H1159" s="135">
        <v>523.91520000000003</v>
      </c>
      <c r="I1159" s="160" t="s">
        <v>77</v>
      </c>
      <c r="J1159" s="127" t="s">
        <v>1710</v>
      </c>
      <c r="K1159" s="152" t="s">
        <v>1174</v>
      </c>
      <c r="L1159" s="136" t="s">
        <v>14</v>
      </c>
      <c r="M1159" s="122" t="s">
        <v>1713</v>
      </c>
      <c r="N1159" s="130">
        <v>0.79870357355741317</v>
      </c>
    </row>
    <row r="1160" spans="1:14" x14ac:dyDescent="0.2">
      <c r="A1160" s="365">
        <v>41765</v>
      </c>
      <c r="B1160" s="159" t="s">
        <v>1176</v>
      </c>
      <c r="C1160" s="155" t="s">
        <v>18</v>
      </c>
      <c r="D1160" s="160" t="s">
        <v>10</v>
      </c>
      <c r="E1160" s="230">
        <v>150</v>
      </c>
      <c r="F1160" s="125">
        <v>0.22867352585611558</v>
      </c>
      <c r="G1160" s="125">
        <v>0.28630587545465369</v>
      </c>
      <c r="H1160" s="135">
        <v>523.91520000000003</v>
      </c>
      <c r="I1160" s="160" t="s">
        <v>77</v>
      </c>
      <c r="J1160" s="127" t="s">
        <v>1710</v>
      </c>
      <c r="K1160" s="152" t="s">
        <v>1174</v>
      </c>
      <c r="L1160" s="136" t="s">
        <v>14</v>
      </c>
      <c r="M1160" s="122" t="s">
        <v>1713</v>
      </c>
      <c r="N1160" s="130">
        <v>0.79870357355741317</v>
      </c>
    </row>
    <row r="1161" spans="1:14" x14ac:dyDescent="0.2">
      <c r="A1161" s="365">
        <v>41765</v>
      </c>
      <c r="B1161" s="159" t="s">
        <v>1177</v>
      </c>
      <c r="C1161" s="163" t="s">
        <v>26</v>
      </c>
      <c r="D1161" s="160" t="s">
        <v>10</v>
      </c>
      <c r="E1161" s="230">
        <v>67500</v>
      </c>
      <c r="F1161" s="125">
        <v>102.90308663525201</v>
      </c>
      <c r="G1161" s="125">
        <v>128.83764395459417</v>
      </c>
      <c r="H1161" s="135">
        <v>523.91520000000003</v>
      </c>
      <c r="I1161" s="160" t="s">
        <v>77</v>
      </c>
      <c r="J1161" s="127" t="s">
        <v>1710</v>
      </c>
      <c r="K1161" s="152" t="s">
        <v>1174</v>
      </c>
      <c r="L1161" s="136" t="s">
        <v>14</v>
      </c>
      <c r="M1161" s="122" t="s">
        <v>1713</v>
      </c>
      <c r="N1161" s="130">
        <v>0.79870357355741317</v>
      </c>
    </row>
    <row r="1162" spans="1:14" x14ac:dyDescent="0.2">
      <c r="A1162" s="365">
        <v>41765</v>
      </c>
      <c r="B1162" s="152" t="s">
        <v>1178</v>
      </c>
      <c r="C1162" s="161" t="s">
        <v>349</v>
      </c>
      <c r="D1162" s="133" t="s">
        <v>9</v>
      </c>
      <c r="E1162" s="230">
        <v>16440</v>
      </c>
      <c r="F1162" s="125">
        <v>25.062618433830266</v>
      </c>
      <c r="G1162" s="125">
        <v>31.379123949830046</v>
      </c>
      <c r="H1162" s="135">
        <v>523.91520000000003</v>
      </c>
      <c r="I1162" s="162" t="s">
        <v>24</v>
      </c>
      <c r="J1162" s="127" t="s">
        <v>1710</v>
      </c>
      <c r="K1162" s="152" t="s">
        <v>1179</v>
      </c>
      <c r="L1162" s="136" t="s">
        <v>14</v>
      </c>
      <c r="M1162" s="122" t="s">
        <v>1713</v>
      </c>
      <c r="N1162" s="130">
        <v>0.79870357355741317</v>
      </c>
    </row>
    <row r="1163" spans="1:14" x14ac:dyDescent="0.2">
      <c r="A1163" s="365">
        <v>41765</v>
      </c>
      <c r="B1163" s="152" t="s">
        <v>1180</v>
      </c>
      <c r="C1163" s="161" t="s">
        <v>18</v>
      </c>
      <c r="D1163" s="133" t="s">
        <v>9</v>
      </c>
      <c r="E1163" s="230">
        <v>300</v>
      </c>
      <c r="F1163" s="125">
        <v>0.45734705171223117</v>
      </c>
      <c r="G1163" s="125">
        <v>0.57261175090930738</v>
      </c>
      <c r="H1163" s="135">
        <v>523.91520000000003</v>
      </c>
      <c r="I1163" s="162" t="s">
        <v>24</v>
      </c>
      <c r="J1163" s="127" t="s">
        <v>1710</v>
      </c>
      <c r="K1163" s="152" t="s">
        <v>1179</v>
      </c>
      <c r="L1163" s="136" t="s">
        <v>14</v>
      </c>
      <c r="M1163" s="122" t="s">
        <v>1713</v>
      </c>
      <c r="N1163" s="130">
        <v>0.79870357355741317</v>
      </c>
    </row>
    <row r="1164" spans="1:14" x14ac:dyDescent="0.2">
      <c r="A1164" s="365">
        <v>41765</v>
      </c>
      <c r="B1164" s="152" t="s">
        <v>1006</v>
      </c>
      <c r="C1164" s="161" t="s">
        <v>18</v>
      </c>
      <c r="D1164" s="133" t="s">
        <v>9</v>
      </c>
      <c r="E1164" s="230">
        <v>1400</v>
      </c>
      <c r="F1164" s="125">
        <v>2.1342862413237453</v>
      </c>
      <c r="G1164" s="125">
        <v>2.6721881709101014</v>
      </c>
      <c r="H1164" s="135">
        <v>523.91520000000003</v>
      </c>
      <c r="I1164" s="162" t="s">
        <v>83</v>
      </c>
      <c r="J1164" s="127" t="s">
        <v>1710</v>
      </c>
      <c r="K1164" s="152" t="s">
        <v>1106</v>
      </c>
      <c r="L1164" s="136" t="s">
        <v>14</v>
      </c>
      <c r="M1164" s="122" t="s">
        <v>1713</v>
      </c>
      <c r="N1164" s="130">
        <v>0.79870357355741306</v>
      </c>
    </row>
    <row r="1165" spans="1:14" x14ac:dyDescent="0.2">
      <c r="A1165" s="365">
        <v>41765</v>
      </c>
      <c r="B1165" s="152" t="s">
        <v>1181</v>
      </c>
      <c r="C1165" s="169" t="s">
        <v>18</v>
      </c>
      <c r="D1165" s="160" t="s">
        <v>10</v>
      </c>
      <c r="E1165" s="230">
        <v>600</v>
      </c>
      <c r="F1165" s="125">
        <v>0.91469410342446233</v>
      </c>
      <c r="G1165" s="125">
        <v>1.1452235018186148</v>
      </c>
      <c r="H1165" s="135">
        <v>523.91520000000003</v>
      </c>
      <c r="I1165" s="157" t="s">
        <v>74</v>
      </c>
      <c r="J1165" s="127" t="s">
        <v>1710</v>
      </c>
      <c r="K1165" s="152" t="s">
        <v>1182</v>
      </c>
      <c r="L1165" s="136" t="s">
        <v>14</v>
      </c>
      <c r="M1165" s="122" t="s">
        <v>1713</v>
      </c>
      <c r="N1165" s="130">
        <v>0.79870357355741317</v>
      </c>
    </row>
    <row r="1166" spans="1:14" x14ac:dyDescent="0.2">
      <c r="A1166" s="365">
        <v>41765</v>
      </c>
      <c r="B1166" s="152" t="s">
        <v>1183</v>
      </c>
      <c r="C1166" s="169" t="s">
        <v>18</v>
      </c>
      <c r="D1166" s="160" t="s">
        <v>10</v>
      </c>
      <c r="E1166" s="230">
        <v>1300</v>
      </c>
      <c r="F1166" s="125">
        <v>1.9818372240863349</v>
      </c>
      <c r="G1166" s="125">
        <v>2.4813175872736655</v>
      </c>
      <c r="H1166" s="135">
        <v>523.91520000000003</v>
      </c>
      <c r="I1166" s="157" t="s">
        <v>74</v>
      </c>
      <c r="J1166" s="127" t="s">
        <v>1710</v>
      </c>
      <c r="K1166" s="152" t="s">
        <v>1184</v>
      </c>
      <c r="L1166" s="136" t="s">
        <v>14</v>
      </c>
      <c r="M1166" s="122" t="s">
        <v>1713</v>
      </c>
      <c r="N1166" s="130">
        <v>0.79870357355741306</v>
      </c>
    </row>
    <row r="1167" spans="1:14" x14ac:dyDescent="0.2">
      <c r="A1167" s="365">
        <v>41766</v>
      </c>
      <c r="B1167" s="152" t="s">
        <v>1848</v>
      </c>
      <c r="C1167" s="167" t="s">
        <v>25</v>
      </c>
      <c r="D1167" s="152" t="s">
        <v>8</v>
      </c>
      <c r="E1167" s="226">
        <v>50000</v>
      </c>
      <c r="F1167" s="125">
        <v>76.224508618705187</v>
      </c>
      <c r="G1167" s="125">
        <v>95.435291818217905</v>
      </c>
      <c r="H1167" s="135">
        <v>523.91520000000003</v>
      </c>
      <c r="I1167" s="166" t="s">
        <v>21</v>
      </c>
      <c r="J1167" s="127" t="s">
        <v>1710</v>
      </c>
      <c r="K1167" s="152" t="s">
        <v>1185</v>
      </c>
      <c r="L1167" s="136" t="s">
        <v>14</v>
      </c>
      <c r="M1167" s="122" t="s">
        <v>1713</v>
      </c>
      <c r="N1167" s="130">
        <v>0.79870357355741306</v>
      </c>
    </row>
    <row r="1168" spans="1:14" x14ac:dyDescent="0.2">
      <c r="A1168" s="365">
        <v>41766</v>
      </c>
      <c r="B1168" s="154" t="s">
        <v>1091</v>
      </c>
      <c r="C1168" s="155" t="s">
        <v>72</v>
      </c>
      <c r="D1168" s="144" t="s">
        <v>10</v>
      </c>
      <c r="E1168" s="230">
        <v>5000</v>
      </c>
      <c r="F1168" s="125">
        <v>7.6224508618705187</v>
      </c>
      <c r="G1168" s="125">
        <v>9.5435291818217909</v>
      </c>
      <c r="H1168" s="135">
        <v>523.91520000000003</v>
      </c>
      <c r="I1168" s="157" t="s">
        <v>82</v>
      </c>
      <c r="J1168" s="127" t="s">
        <v>1710</v>
      </c>
      <c r="K1168" s="152" t="s">
        <v>1186</v>
      </c>
      <c r="L1168" s="136" t="s">
        <v>14</v>
      </c>
      <c r="M1168" s="122" t="s">
        <v>1713</v>
      </c>
      <c r="N1168" s="130">
        <v>0.79870357355741306</v>
      </c>
    </row>
    <row r="1169" spans="1:14" x14ac:dyDescent="0.2">
      <c r="A1169" s="365">
        <v>41766</v>
      </c>
      <c r="B1169" s="154" t="s">
        <v>281</v>
      </c>
      <c r="C1169" s="155" t="s">
        <v>18</v>
      </c>
      <c r="D1169" s="144" t="s">
        <v>10</v>
      </c>
      <c r="E1169" s="230">
        <v>800</v>
      </c>
      <c r="F1169" s="125">
        <v>1.2195921378992831</v>
      </c>
      <c r="G1169" s="125">
        <v>1.5269646690914864</v>
      </c>
      <c r="H1169" s="135">
        <v>523.91520000000003</v>
      </c>
      <c r="I1169" s="157" t="s">
        <v>82</v>
      </c>
      <c r="J1169" s="127" t="s">
        <v>1710</v>
      </c>
      <c r="K1169" s="152" t="s">
        <v>1186</v>
      </c>
      <c r="L1169" s="136" t="s">
        <v>14</v>
      </c>
      <c r="M1169" s="122" t="s">
        <v>1713</v>
      </c>
      <c r="N1169" s="130">
        <v>0.79870357355741317</v>
      </c>
    </row>
    <row r="1170" spans="1:14" x14ac:dyDescent="0.2">
      <c r="A1170" s="365">
        <v>41766</v>
      </c>
      <c r="B1170" s="152" t="s">
        <v>1849</v>
      </c>
      <c r="C1170" s="167" t="s">
        <v>25</v>
      </c>
      <c r="D1170" s="152" t="s">
        <v>11</v>
      </c>
      <c r="E1170" s="230">
        <v>150000</v>
      </c>
      <c r="F1170" s="125">
        <v>228.67352585611556</v>
      </c>
      <c r="G1170" s="125">
        <v>286.30587545465369</v>
      </c>
      <c r="H1170" s="135">
        <v>523.91520000000003</v>
      </c>
      <c r="I1170" s="168" t="s">
        <v>23</v>
      </c>
      <c r="J1170" s="127" t="s">
        <v>1710</v>
      </c>
      <c r="K1170" s="152" t="s">
        <v>1187</v>
      </c>
      <c r="L1170" s="136" t="s">
        <v>14</v>
      </c>
      <c r="M1170" s="122" t="s">
        <v>1713</v>
      </c>
      <c r="N1170" s="130">
        <v>0.79870357355741317</v>
      </c>
    </row>
    <row r="1171" spans="1:14" x14ac:dyDescent="0.2">
      <c r="A1171" s="365">
        <v>41766</v>
      </c>
      <c r="B1171" s="159" t="s">
        <v>1097</v>
      </c>
      <c r="C1171" s="155" t="s">
        <v>18</v>
      </c>
      <c r="D1171" s="160" t="s">
        <v>8</v>
      </c>
      <c r="E1171" s="230">
        <v>1500</v>
      </c>
      <c r="F1171" s="125">
        <v>2.2867352585611558</v>
      </c>
      <c r="G1171" s="125">
        <v>2.8630587545465374</v>
      </c>
      <c r="H1171" s="135">
        <v>523.91520000000003</v>
      </c>
      <c r="I1171" s="157" t="s">
        <v>358</v>
      </c>
      <c r="J1171" s="127" t="s">
        <v>1710</v>
      </c>
      <c r="K1171" s="152" t="s">
        <v>1172</v>
      </c>
      <c r="L1171" s="136" t="s">
        <v>14</v>
      </c>
      <c r="M1171" s="122" t="s">
        <v>1713</v>
      </c>
      <c r="N1171" s="130">
        <v>0.79870357355741306</v>
      </c>
    </row>
    <row r="1172" spans="1:14" x14ac:dyDescent="0.2">
      <c r="A1172" s="365">
        <v>41766</v>
      </c>
      <c r="B1172" s="159" t="s">
        <v>1099</v>
      </c>
      <c r="C1172" s="155" t="s">
        <v>18</v>
      </c>
      <c r="D1172" s="160" t="s">
        <v>8</v>
      </c>
      <c r="E1172" s="230">
        <v>1500</v>
      </c>
      <c r="F1172" s="125">
        <v>2.2867352585611558</v>
      </c>
      <c r="G1172" s="125">
        <v>2.8630587545465374</v>
      </c>
      <c r="H1172" s="135">
        <v>523.91520000000003</v>
      </c>
      <c r="I1172" s="157" t="s">
        <v>358</v>
      </c>
      <c r="J1172" s="127" t="s">
        <v>1710</v>
      </c>
      <c r="K1172" s="152" t="s">
        <v>1172</v>
      </c>
      <c r="L1172" s="136" t="s">
        <v>14</v>
      </c>
      <c r="M1172" s="122" t="s">
        <v>1713</v>
      </c>
      <c r="N1172" s="130">
        <v>0.79870357355741306</v>
      </c>
    </row>
    <row r="1173" spans="1:14" x14ac:dyDescent="0.2">
      <c r="A1173" s="365">
        <v>41766</v>
      </c>
      <c r="B1173" s="152" t="s">
        <v>1850</v>
      </c>
      <c r="C1173" s="167" t="s">
        <v>25</v>
      </c>
      <c r="D1173" s="152" t="s">
        <v>10</v>
      </c>
      <c r="E1173" s="230">
        <v>150000</v>
      </c>
      <c r="F1173" s="125">
        <v>228.67352585611556</v>
      </c>
      <c r="G1173" s="125">
        <v>286.30587545465369</v>
      </c>
      <c r="H1173" s="135">
        <v>523.91520000000003</v>
      </c>
      <c r="I1173" s="168" t="s">
        <v>77</v>
      </c>
      <c r="J1173" s="127" t="s">
        <v>1710</v>
      </c>
      <c r="K1173" s="152" t="s">
        <v>1188</v>
      </c>
      <c r="L1173" s="136" t="s">
        <v>14</v>
      </c>
      <c r="M1173" s="122" t="s">
        <v>1713</v>
      </c>
      <c r="N1173" s="130">
        <v>0.79870357355741317</v>
      </c>
    </row>
    <row r="1174" spans="1:14" x14ac:dyDescent="0.2">
      <c r="A1174" s="365">
        <v>41766</v>
      </c>
      <c r="B1174" s="152" t="s">
        <v>1851</v>
      </c>
      <c r="C1174" s="167" t="s">
        <v>25</v>
      </c>
      <c r="D1174" s="158" t="s">
        <v>15</v>
      </c>
      <c r="E1174" s="230">
        <v>150000</v>
      </c>
      <c r="F1174" s="125">
        <v>228.67352585611556</v>
      </c>
      <c r="G1174" s="125">
        <v>286.30587545465369</v>
      </c>
      <c r="H1174" s="135">
        <v>523.91520000000003</v>
      </c>
      <c r="I1174" s="168" t="s">
        <v>24</v>
      </c>
      <c r="J1174" s="127" t="s">
        <v>1710</v>
      </c>
      <c r="K1174" s="152" t="s">
        <v>1189</v>
      </c>
      <c r="L1174" s="136" t="s">
        <v>14</v>
      </c>
      <c r="M1174" s="122" t="s">
        <v>1713</v>
      </c>
      <c r="N1174" s="130">
        <v>0.79870357355741317</v>
      </c>
    </row>
    <row r="1175" spans="1:14" x14ac:dyDescent="0.2">
      <c r="A1175" s="365">
        <v>41766</v>
      </c>
      <c r="B1175" s="152" t="s">
        <v>1006</v>
      </c>
      <c r="C1175" s="161" t="s">
        <v>18</v>
      </c>
      <c r="D1175" s="133" t="s">
        <v>9</v>
      </c>
      <c r="E1175" s="230">
        <v>1400</v>
      </c>
      <c r="F1175" s="125">
        <v>2.1342862413237453</v>
      </c>
      <c r="G1175" s="125">
        <v>2.6721881709101014</v>
      </c>
      <c r="H1175" s="135">
        <v>523.91520000000003</v>
      </c>
      <c r="I1175" s="162" t="s">
        <v>83</v>
      </c>
      <c r="J1175" s="127" t="s">
        <v>1710</v>
      </c>
      <c r="K1175" s="152" t="s">
        <v>1106</v>
      </c>
      <c r="L1175" s="136" t="s">
        <v>14</v>
      </c>
      <c r="M1175" s="122" t="s">
        <v>1713</v>
      </c>
      <c r="N1175" s="130">
        <v>0.79870357355741306</v>
      </c>
    </row>
    <row r="1176" spans="1:14" x14ac:dyDescent="0.2">
      <c r="A1176" s="365">
        <v>41766</v>
      </c>
      <c r="B1176" s="152" t="s">
        <v>1852</v>
      </c>
      <c r="C1176" s="167" t="s">
        <v>25</v>
      </c>
      <c r="D1176" s="158" t="s">
        <v>10</v>
      </c>
      <c r="E1176" s="230">
        <v>150000</v>
      </c>
      <c r="F1176" s="125">
        <v>228.67352585611556</v>
      </c>
      <c r="G1176" s="125">
        <v>286.30587545465369</v>
      </c>
      <c r="H1176" s="135">
        <v>523.91520000000003</v>
      </c>
      <c r="I1176" s="168" t="s">
        <v>74</v>
      </c>
      <c r="J1176" s="127" t="s">
        <v>1710</v>
      </c>
      <c r="K1176" s="152" t="s">
        <v>1190</v>
      </c>
      <c r="L1176" s="136" t="s">
        <v>14</v>
      </c>
      <c r="M1176" s="122" t="s">
        <v>1713</v>
      </c>
      <c r="N1176" s="130">
        <v>0.79870357355741317</v>
      </c>
    </row>
    <row r="1177" spans="1:14" x14ac:dyDescent="0.2">
      <c r="A1177" s="365">
        <v>41766</v>
      </c>
      <c r="B1177" s="159" t="s">
        <v>1191</v>
      </c>
      <c r="C1177" s="155" t="s">
        <v>18</v>
      </c>
      <c r="D1177" s="160" t="s">
        <v>10</v>
      </c>
      <c r="E1177" s="230">
        <v>1400</v>
      </c>
      <c r="F1177" s="125">
        <v>2.1342862413237453</v>
      </c>
      <c r="G1177" s="125">
        <v>2.6721881709101014</v>
      </c>
      <c r="H1177" s="135">
        <v>523.91520000000003</v>
      </c>
      <c r="I1177" s="157" t="s">
        <v>74</v>
      </c>
      <c r="J1177" s="127" t="s">
        <v>1710</v>
      </c>
      <c r="K1177" s="152" t="s">
        <v>1192</v>
      </c>
      <c r="L1177" s="136" t="s">
        <v>14</v>
      </c>
      <c r="M1177" s="122" t="s">
        <v>1713</v>
      </c>
      <c r="N1177" s="130">
        <v>0.79870357355741306</v>
      </c>
    </row>
    <row r="1178" spans="1:14" x14ac:dyDescent="0.2">
      <c r="A1178" s="365">
        <v>41766</v>
      </c>
      <c r="B1178" s="159" t="s">
        <v>1193</v>
      </c>
      <c r="C1178" s="155" t="s">
        <v>25</v>
      </c>
      <c r="D1178" s="160" t="s">
        <v>10</v>
      </c>
      <c r="E1178" s="230">
        <v>50000</v>
      </c>
      <c r="F1178" s="125">
        <v>76.224508618705187</v>
      </c>
      <c r="G1178" s="125">
        <v>95.435291818217905</v>
      </c>
      <c r="H1178" s="135">
        <v>523.91520000000003</v>
      </c>
      <c r="I1178" s="157" t="s">
        <v>74</v>
      </c>
      <c r="J1178" s="127" t="s">
        <v>1710</v>
      </c>
      <c r="K1178" s="152" t="s">
        <v>1194</v>
      </c>
      <c r="L1178" s="136" t="s">
        <v>14</v>
      </c>
      <c r="M1178" s="122" t="s">
        <v>1713</v>
      </c>
      <c r="N1178" s="130">
        <v>0.79870357355741306</v>
      </c>
    </row>
    <row r="1179" spans="1:14" x14ac:dyDescent="0.2">
      <c r="A1179" s="365">
        <v>41767</v>
      </c>
      <c r="B1179" s="159" t="s">
        <v>1195</v>
      </c>
      <c r="C1179" s="155" t="s">
        <v>18</v>
      </c>
      <c r="D1179" s="160" t="s">
        <v>8</v>
      </c>
      <c r="E1179" s="230">
        <v>700</v>
      </c>
      <c r="F1179" s="125">
        <v>1.0671431206618727</v>
      </c>
      <c r="G1179" s="125">
        <v>1.3360940854550507</v>
      </c>
      <c r="H1179" s="135">
        <v>523.91520000000003</v>
      </c>
      <c r="I1179" s="157" t="s">
        <v>21</v>
      </c>
      <c r="J1179" s="127" t="s">
        <v>1710</v>
      </c>
      <c r="K1179" s="152" t="s">
        <v>1196</v>
      </c>
      <c r="L1179" s="136" t="s">
        <v>14</v>
      </c>
      <c r="M1179" s="122" t="s">
        <v>1713</v>
      </c>
      <c r="N1179" s="130">
        <v>0.79870357355741306</v>
      </c>
    </row>
    <row r="1180" spans="1:14" x14ac:dyDescent="0.2">
      <c r="A1180" s="365">
        <v>41767</v>
      </c>
      <c r="B1180" s="159" t="s">
        <v>1197</v>
      </c>
      <c r="C1180" s="155" t="s">
        <v>18</v>
      </c>
      <c r="D1180" s="160" t="s">
        <v>8</v>
      </c>
      <c r="E1180" s="230">
        <v>700</v>
      </c>
      <c r="F1180" s="125">
        <v>1.0671431206618727</v>
      </c>
      <c r="G1180" s="125">
        <v>1.3360940854550507</v>
      </c>
      <c r="H1180" s="135">
        <v>523.91520000000003</v>
      </c>
      <c r="I1180" s="157" t="s">
        <v>21</v>
      </c>
      <c r="J1180" s="127" t="s">
        <v>1710</v>
      </c>
      <c r="K1180" s="152" t="s">
        <v>1196</v>
      </c>
      <c r="L1180" s="136" t="s">
        <v>14</v>
      </c>
      <c r="M1180" s="122" t="s">
        <v>1713</v>
      </c>
      <c r="N1180" s="130">
        <v>0.79870357355741306</v>
      </c>
    </row>
    <row r="1181" spans="1:14" x14ac:dyDescent="0.2">
      <c r="A1181" s="365">
        <v>41767</v>
      </c>
      <c r="B1181" s="159" t="s">
        <v>227</v>
      </c>
      <c r="C1181" s="155" t="s">
        <v>73</v>
      </c>
      <c r="D1181" s="160" t="s">
        <v>8</v>
      </c>
      <c r="E1181" s="230">
        <v>1500</v>
      </c>
      <c r="F1181" s="125">
        <v>2.2867352585611558</v>
      </c>
      <c r="G1181" s="125">
        <v>2.8630587545465374</v>
      </c>
      <c r="H1181" s="135">
        <v>523.91520000000003</v>
      </c>
      <c r="I1181" s="157" t="s">
        <v>21</v>
      </c>
      <c r="J1181" s="127" t="s">
        <v>1710</v>
      </c>
      <c r="K1181" s="152" t="s">
        <v>1196</v>
      </c>
      <c r="L1181" s="136" t="s">
        <v>14</v>
      </c>
      <c r="M1181" s="122" t="s">
        <v>1713</v>
      </c>
      <c r="N1181" s="130">
        <v>0.79870357355741306</v>
      </c>
    </row>
    <row r="1182" spans="1:14" x14ac:dyDescent="0.2">
      <c r="A1182" s="365">
        <v>41767</v>
      </c>
      <c r="B1182" s="154" t="s">
        <v>1091</v>
      </c>
      <c r="C1182" s="155" t="s">
        <v>72</v>
      </c>
      <c r="D1182" s="144" t="s">
        <v>10</v>
      </c>
      <c r="E1182" s="230">
        <v>5000</v>
      </c>
      <c r="F1182" s="125">
        <v>7.6224508618705187</v>
      </c>
      <c r="G1182" s="125">
        <v>9.5435291818217909</v>
      </c>
      <c r="H1182" s="135">
        <v>523.91520000000003</v>
      </c>
      <c r="I1182" s="157" t="s">
        <v>82</v>
      </c>
      <c r="J1182" s="127" t="s">
        <v>1710</v>
      </c>
      <c r="K1182" s="152" t="s">
        <v>1186</v>
      </c>
      <c r="L1182" s="136" t="s">
        <v>14</v>
      </c>
      <c r="M1182" s="122" t="s">
        <v>1713</v>
      </c>
      <c r="N1182" s="130">
        <v>0.79870357355741306</v>
      </c>
    </row>
    <row r="1183" spans="1:14" x14ac:dyDescent="0.2">
      <c r="A1183" s="365">
        <v>41767</v>
      </c>
      <c r="B1183" s="154" t="s">
        <v>281</v>
      </c>
      <c r="C1183" s="155" t="s">
        <v>18</v>
      </c>
      <c r="D1183" s="144" t="s">
        <v>10</v>
      </c>
      <c r="E1183" s="230">
        <v>1200</v>
      </c>
      <c r="F1183" s="125">
        <v>1.8293882068489247</v>
      </c>
      <c r="G1183" s="125">
        <v>2.2904470036372295</v>
      </c>
      <c r="H1183" s="135">
        <v>523.91520000000003</v>
      </c>
      <c r="I1183" s="157" t="s">
        <v>82</v>
      </c>
      <c r="J1183" s="127" t="s">
        <v>1710</v>
      </c>
      <c r="K1183" s="152" t="s">
        <v>1186</v>
      </c>
      <c r="L1183" s="136" t="s">
        <v>14</v>
      </c>
      <c r="M1183" s="122" t="s">
        <v>1713</v>
      </c>
      <c r="N1183" s="130">
        <v>0.79870357355741317</v>
      </c>
    </row>
    <row r="1184" spans="1:14" x14ac:dyDescent="0.2">
      <c r="A1184" s="365">
        <v>41767</v>
      </c>
      <c r="B1184" s="159" t="s">
        <v>226</v>
      </c>
      <c r="C1184" s="155" t="s">
        <v>72</v>
      </c>
      <c r="D1184" s="160" t="s">
        <v>8</v>
      </c>
      <c r="E1184" s="230">
        <v>5000</v>
      </c>
      <c r="F1184" s="125">
        <v>7.6224508618705187</v>
      </c>
      <c r="G1184" s="125">
        <v>9.5435291818217909</v>
      </c>
      <c r="H1184" s="135">
        <v>523.91520000000003</v>
      </c>
      <c r="I1184" s="160" t="s">
        <v>12</v>
      </c>
      <c r="J1184" s="127" t="s">
        <v>1710</v>
      </c>
      <c r="K1184" s="152" t="s">
        <v>1198</v>
      </c>
      <c r="L1184" s="136" t="s">
        <v>14</v>
      </c>
      <c r="M1184" s="122" t="s">
        <v>1713</v>
      </c>
      <c r="N1184" s="130">
        <v>0.79870357355741306</v>
      </c>
    </row>
    <row r="1185" spans="1:14" x14ac:dyDescent="0.2">
      <c r="A1185" s="365">
        <v>41767</v>
      </c>
      <c r="B1185" s="159" t="s">
        <v>225</v>
      </c>
      <c r="C1185" s="155" t="s">
        <v>72</v>
      </c>
      <c r="D1185" s="160" t="s">
        <v>8</v>
      </c>
      <c r="E1185" s="230">
        <v>3000</v>
      </c>
      <c r="F1185" s="125">
        <v>4.5734705171223116</v>
      </c>
      <c r="G1185" s="125">
        <v>5.7261175090930747</v>
      </c>
      <c r="H1185" s="135">
        <v>523.91520000000003</v>
      </c>
      <c r="I1185" s="160" t="s">
        <v>12</v>
      </c>
      <c r="J1185" s="127" t="s">
        <v>1710</v>
      </c>
      <c r="K1185" s="152" t="s">
        <v>1198</v>
      </c>
      <c r="L1185" s="136" t="s">
        <v>14</v>
      </c>
      <c r="M1185" s="122" t="s">
        <v>1713</v>
      </c>
      <c r="N1185" s="130">
        <v>0.79870357355741306</v>
      </c>
    </row>
    <row r="1186" spans="1:14" x14ac:dyDescent="0.2">
      <c r="A1186" s="365">
        <v>41767</v>
      </c>
      <c r="B1186" s="159" t="s">
        <v>1199</v>
      </c>
      <c r="C1186" s="155" t="s">
        <v>18</v>
      </c>
      <c r="D1186" s="160" t="s">
        <v>8</v>
      </c>
      <c r="E1186" s="230">
        <v>300</v>
      </c>
      <c r="F1186" s="125">
        <v>0.45734705171223117</v>
      </c>
      <c r="G1186" s="125">
        <v>0.57261175090930738</v>
      </c>
      <c r="H1186" s="135">
        <v>523.91520000000003</v>
      </c>
      <c r="I1186" s="160" t="s">
        <v>12</v>
      </c>
      <c r="J1186" s="127" t="s">
        <v>1710</v>
      </c>
      <c r="K1186" s="152" t="s">
        <v>1198</v>
      </c>
      <c r="L1186" s="136" t="s">
        <v>14</v>
      </c>
      <c r="M1186" s="122" t="s">
        <v>1713</v>
      </c>
      <c r="N1186" s="130">
        <v>0.79870357355741317</v>
      </c>
    </row>
    <row r="1187" spans="1:14" x14ac:dyDescent="0.2">
      <c r="A1187" s="365">
        <v>41767</v>
      </c>
      <c r="B1187" s="159" t="s">
        <v>224</v>
      </c>
      <c r="C1187" s="155" t="s">
        <v>18</v>
      </c>
      <c r="D1187" s="160" t="s">
        <v>8</v>
      </c>
      <c r="E1187" s="230">
        <v>2100</v>
      </c>
      <c r="F1187" s="125">
        <v>3.201429361985618</v>
      </c>
      <c r="G1187" s="125">
        <v>4.0082822563651517</v>
      </c>
      <c r="H1187" s="135">
        <v>523.91520000000003</v>
      </c>
      <c r="I1187" s="160" t="s">
        <v>12</v>
      </c>
      <c r="J1187" s="127" t="s">
        <v>1710</v>
      </c>
      <c r="K1187" s="152" t="s">
        <v>1198</v>
      </c>
      <c r="L1187" s="136" t="s">
        <v>14</v>
      </c>
      <c r="M1187" s="122" t="s">
        <v>1713</v>
      </c>
      <c r="N1187" s="130">
        <v>0.79870357355741317</v>
      </c>
    </row>
    <row r="1188" spans="1:14" x14ac:dyDescent="0.2">
      <c r="A1188" s="365">
        <v>41767</v>
      </c>
      <c r="B1188" s="159" t="s">
        <v>227</v>
      </c>
      <c r="C1188" s="155" t="s">
        <v>73</v>
      </c>
      <c r="D1188" s="160" t="s">
        <v>8</v>
      </c>
      <c r="E1188" s="230">
        <v>3350</v>
      </c>
      <c r="F1188" s="125">
        <v>5.1070420774532481</v>
      </c>
      <c r="G1188" s="125">
        <v>6.3941645518205998</v>
      </c>
      <c r="H1188" s="135">
        <v>523.91520000000003</v>
      </c>
      <c r="I1188" s="160" t="s">
        <v>12</v>
      </c>
      <c r="J1188" s="127" t="s">
        <v>1710</v>
      </c>
      <c r="K1188" s="152" t="s">
        <v>1198</v>
      </c>
      <c r="L1188" s="136" t="s">
        <v>14</v>
      </c>
      <c r="M1188" s="122" t="s">
        <v>1713</v>
      </c>
      <c r="N1188" s="130">
        <v>0.79870357355741317</v>
      </c>
    </row>
    <row r="1189" spans="1:14" x14ac:dyDescent="0.2">
      <c r="A1189" s="365">
        <v>41767</v>
      </c>
      <c r="B1189" s="159" t="s">
        <v>1097</v>
      </c>
      <c r="C1189" s="155" t="s">
        <v>18</v>
      </c>
      <c r="D1189" s="160" t="s">
        <v>8</v>
      </c>
      <c r="E1189" s="230">
        <v>1500</v>
      </c>
      <c r="F1189" s="125">
        <v>2.2867352585611558</v>
      </c>
      <c r="G1189" s="125">
        <v>2.8630587545465374</v>
      </c>
      <c r="H1189" s="135">
        <v>523.91520000000003</v>
      </c>
      <c r="I1189" s="157" t="s">
        <v>358</v>
      </c>
      <c r="J1189" s="127" t="s">
        <v>1710</v>
      </c>
      <c r="K1189" s="152" t="s">
        <v>1172</v>
      </c>
      <c r="L1189" s="136" t="s">
        <v>14</v>
      </c>
      <c r="M1189" s="122" t="s">
        <v>1713</v>
      </c>
      <c r="N1189" s="130">
        <v>0.79870357355741306</v>
      </c>
    </row>
    <row r="1190" spans="1:14" x14ac:dyDescent="0.2">
      <c r="A1190" s="365">
        <v>41767</v>
      </c>
      <c r="B1190" s="159" t="s">
        <v>1099</v>
      </c>
      <c r="C1190" s="155" t="s">
        <v>18</v>
      </c>
      <c r="D1190" s="160" t="s">
        <v>8</v>
      </c>
      <c r="E1190" s="230">
        <v>1500</v>
      </c>
      <c r="F1190" s="125">
        <v>2.2867352585611558</v>
      </c>
      <c r="G1190" s="125">
        <v>2.8630587545465374</v>
      </c>
      <c r="H1190" s="135">
        <v>523.91520000000003</v>
      </c>
      <c r="I1190" s="157" t="s">
        <v>358</v>
      </c>
      <c r="J1190" s="127" t="s">
        <v>1710</v>
      </c>
      <c r="K1190" s="152" t="s">
        <v>1172</v>
      </c>
      <c r="L1190" s="136" t="s">
        <v>14</v>
      </c>
      <c r="M1190" s="122" t="s">
        <v>1713</v>
      </c>
      <c r="N1190" s="130">
        <v>0.79870357355741306</v>
      </c>
    </row>
    <row r="1191" spans="1:14" x14ac:dyDescent="0.2">
      <c r="A1191" s="365">
        <v>41767</v>
      </c>
      <c r="B1191" s="159" t="s">
        <v>1200</v>
      </c>
      <c r="C1191" s="155" t="s">
        <v>18</v>
      </c>
      <c r="D1191" s="160" t="s">
        <v>8</v>
      </c>
      <c r="E1191" s="230">
        <v>900</v>
      </c>
      <c r="F1191" s="125">
        <v>1.3720411551366933</v>
      </c>
      <c r="G1191" s="125">
        <v>1.7178352527279224</v>
      </c>
      <c r="H1191" s="135">
        <v>523.91520000000003</v>
      </c>
      <c r="I1191" s="157" t="s">
        <v>358</v>
      </c>
      <c r="J1191" s="127" t="s">
        <v>1710</v>
      </c>
      <c r="K1191" s="152" t="s">
        <v>1201</v>
      </c>
      <c r="L1191" s="136" t="s">
        <v>14</v>
      </c>
      <c r="M1191" s="122" t="s">
        <v>1713</v>
      </c>
      <c r="N1191" s="130">
        <v>0.79870357355741306</v>
      </c>
    </row>
    <row r="1192" spans="1:14" x14ac:dyDescent="0.2">
      <c r="A1192" s="365">
        <v>41767</v>
      </c>
      <c r="B1192" s="159" t="s">
        <v>1202</v>
      </c>
      <c r="C1192" s="155" t="s">
        <v>18</v>
      </c>
      <c r="D1192" s="160" t="s">
        <v>8</v>
      </c>
      <c r="E1192" s="230">
        <v>900</v>
      </c>
      <c r="F1192" s="125">
        <v>1.3720411551366933</v>
      </c>
      <c r="G1192" s="125">
        <v>1.7178352527279224</v>
      </c>
      <c r="H1192" s="135">
        <v>523.91520000000003</v>
      </c>
      <c r="I1192" s="157" t="s">
        <v>358</v>
      </c>
      <c r="J1192" s="127" t="s">
        <v>1710</v>
      </c>
      <c r="K1192" s="152" t="s">
        <v>1201</v>
      </c>
      <c r="L1192" s="136" t="s">
        <v>14</v>
      </c>
      <c r="M1192" s="122" t="s">
        <v>1713</v>
      </c>
      <c r="N1192" s="130">
        <v>0.79870357355741306</v>
      </c>
    </row>
    <row r="1193" spans="1:14" x14ac:dyDescent="0.2">
      <c r="A1193" s="365">
        <v>41767</v>
      </c>
      <c r="B1193" s="159" t="s">
        <v>227</v>
      </c>
      <c r="C1193" s="155" t="s">
        <v>73</v>
      </c>
      <c r="D1193" s="160" t="s">
        <v>8</v>
      </c>
      <c r="E1193" s="230">
        <v>1500</v>
      </c>
      <c r="F1193" s="125">
        <v>2.2867352585611558</v>
      </c>
      <c r="G1193" s="125">
        <v>2.8630587545465374</v>
      </c>
      <c r="H1193" s="135">
        <v>523.91520000000003</v>
      </c>
      <c r="I1193" s="157" t="s">
        <v>358</v>
      </c>
      <c r="J1193" s="127" t="s">
        <v>1710</v>
      </c>
      <c r="K1193" s="152" t="s">
        <v>1201</v>
      </c>
      <c r="L1193" s="136" t="s">
        <v>14</v>
      </c>
      <c r="M1193" s="122" t="s">
        <v>1713</v>
      </c>
      <c r="N1193" s="130">
        <v>0.79870357355741306</v>
      </c>
    </row>
    <row r="1194" spans="1:14" x14ac:dyDescent="0.2">
      <c r="A1194" s="365">
        <v>41767</v>
      </c>
      <c r="B1194" s="159" t="s">
        <v>1126</v>
      </c>
      <c r="C1194" s="155" t="s">
        <v>18</v>
      </c>
      <c r="D1194" s="160" t="s">
        <v>10</v>
      </c>
      <c r="E1194" s="230">
        <v>600</v>
      </c>
      <c r="F1194" s="125">
        <v>0.91469410342446233</v>
      </c>
      <c r="G1194" s="125">
        <v>1.1452235018186148</v>
      </c>
      <c r="H1194" s="135">
        <v>523.91520000000003</v>
      </c>
      <c r="I1194" s="160" t="s">
        <v>77</v>
      </c>
      <c r="J1194" s="127" t="s">
        <v>1710</v>
      </c>
      <c r="K1194" s="152" t="s">
        <v>1203</v>
      </c>
      <c r="L1194" s="136" t="s">
        <v>14</v>
      </c>
      <c r="M1194" s="122" t="s">
        <v>1713</v>
      </c>
      <c r="N1194" s="130">
        <v>0.79870357355741317</v>
      </c>
    </row>
    <row r="1195" spans="1:14" x14ac:dyDescent="0.2">
      <c r="A1195" s="365">
        <v>41767</v>
      </c>
      <c r="B1195" s="159" t="s">
        <v>1204</v>
      </c>
      <c r="C1195" s="155" t="s">
        <v>18</v>
      </c>
      <c r="D1195" s="160" t="s">
        <v>10</v>
      </c>
      <c r="E1195" s="230">
        <v>900</v>
      </c>
      <c r="F1195" s="125">
        <v>1.3720411551366933</v>
      </c>
      <c r="G1195" s="125">
        <v>1.7178352527279224</v>
      </c>
      <c r="H1195" s="135">
        <v>523.91520000000003</v>
      </c>
      <c r="I1195" s="160" t="s">
        <v>77</v>
      </c>
      <c r="J1195" s="127" t="s">
        <v>1710</v>
      </c>
      <c r="K1195" s="152" t="s">
        <v>1203</v>
      </c>
      <c r="L1195" s="136" t="s">
        <v>14</v>
      </c>
      <c r="M1195" s="122" t="s">
        <v>1713</v>
      </c>
      <c r="N1195" s="130">
        <v>0.79870357355741306</v>
      </c>
    </row>
    <row r="1196" spans="1:14" x14ac:dyDescent="0.2">
      <c r="A1196" s="365">
        <v>41767</v>
      </c>
      <c r="B1196" s="159" t="s">
        <v>1205</v>
      </c>
      <c r="C1196" s="155" t="s">
        <v>18</v>
      </c>
      <c r="D1196" s="160" t="s">
        <v>10</v>
      </c>
      <c r="E1196" s="230">
        <v>500</v>
      </c>
      <c r="F1196" s="125">
        <v>0.76224508618705189</v>
      </c>
      <c r="G1196" s="125">
        <v>0.95435291818217904</v>
      </c>
      <c r="H1196" s="135">
        <v>523.91520000000003</v>
      </c>
      <c r="I1196" s="160" t="s">
        <v>77</v>
      </c>
      <c r="J1196" s="127" t="s">
        <v>1710</v>
      </c>
      <c r="K1196" s="152" t="s">
        <v>1203</v>
      </c>
      <c r="L1196" s="136" t="s">
        <v>14</v>
      </c>
      <c r="M1196" s="122" t="s">
        <v>1713</v>
      </c>
      <c r="N1196" s="130">
        <v>0.79870357355741306</v>
      </c>
    </row>
    <row r="1197" spans="1:14" x14ac:dyDescent="0.2">
      <c r="A1197" s="365">
        <v>41767</v>
      </c>
      <c r="B1197" s="159" t="s">
        <v>1206</v>
      </c>
      <c r="C1197" s="155" t="s">
        <v>71</v>
      </c>
      <c r="D1197" s="160" t="s">
        <v>9</v>
      </c>
      <c r="E1197" s="230">
        <v>3000</v>
      </c>
      <c r="F1197" s="125">
        <v>4.5734705171223116</v>
      </c>
      <c r="G1197" s="125">
        <v>5.7261175090930747</v>
      </c>
      <c r="H1197" s="135">
        <v>523.91520000000003</v>
      </c>
      <c r="I1197" s="160" t="s">
        <v>77</v>
      </c>
      <c r="J1197" s="127" t="s">
        <v>1710</v>
      </c>
      <c r="K1197" s="152" t="s">
        <v>1207</v>
      </c>
      <c r="L1197" s="136" t="s">
        <v>14</v>
      </c>
      <c r="M1197" s="122" t="s">
        <v>1713</v>
      </c>
      <c r="N1197" s="130">
        <v>0.79870357355741306</v>
      </c>
    </row>
    <row r="1198" spans="1:14" x14ac:dyDescent="0.2">
      <c r="A1198" s="365">
        <v>41767</v>
      </c>
      <c r="B1198" s="159" t="s">
        <v>1208</v>
      </c>
      <c r="C1198" s="155" t="s">
        <v>71</v>
      </c>
      <c r="D1198" s="160" t="s">
        <v>9</v>
      </c>
      <c r="E1198" s="230">
        <v>500</v>
      </c>
      <c r="F1198" s="125">
        <v>0.76224508618705189</v>
      </c>
      <c r="G1198" s="125">
        <v>0.95435291818217904</v>
      </c>
      <c r="H1198" s="135">
        <v>523.91520000000003</v>
      </c>
      <c r="I1198" s="160" t="s">
        <v>77</v>
      </c>
      <c r="J1198" s="127" t="s">
        <v>1710</v>
      </c>
      <c r="K1198" s="152" t="s">
        <v>1207</v>
      </c>
      <c r="L1198" s="136" t="s">
        <v>14</v>
      </c>
      <c r="M1198" s="122" t="s">
        <v>1713</v>
      </c>
      <c r="N1198" s="130">
        <v>0.79870357355741306</v>
      </c>
    </row>
    <row r="1199" spans="1:14" x14ac:dyDescent="0.2">
      <c r="A1199" s="365">
        <v>41767</v>
      </c>
      <c r="B1199" s="159" t="s">
        <v>1209</v>
      </c>
      <c r="C1199" s="155" t="s">
        <v>71</v>
      </c>
      <c r="D1199" s="160" t="s">
        <v>9</v>
      </c>
      <c r="E1199" s="230">
        <v>500</v>
      </c>
      <c r="F1199" s="125">
        <v>0.76224508618705189</v>
      </c>
      <c r="G1199" s="125">
        <v>0.95435291818217904</v>
      </c>
      <c r="H1199" s="135">
        <v>523.91520000000003</v>
      </c>
      <c r="I1199" s="160" t="s">
        <v>77</v>
      </c>
      <c r="J1199" s="127" t="s">
        <v>1710</v>
      </c>
      <c r="K1199" s="152" t="s">
        <v>1207</v>
      </c>
      <c r="L1199" s="136" t="s">
        <v>14</v>
      </c>
      <c r="M1199" s="122" t="s">
        <v>1713</v>
      </c>
      <c r="N1199" s="130">
        <v>0.79870357355741306</v>
      </c>
    </row>
    <row r="1200" spans="1:14" x14ac:dyDescent="0.2">
      <c r="A1200" s="365">
        <v>41767</v>
      </c>
      <c r="B1200" s="159" t="s">
        <v>1210</v>
      </c>
      <c r="C1200" s="155" t="s">
        <v>71</v>
      </c>
      <c r="D1200" s="160" t="s">
        <v>9</v>
      </c>
      <c r="E1200" s="230">
        <v>5000</v>
      </c>
      <c r="F1200" s="125">
        <v>7.6224508618705187</v>
      </c>
      <c r="G1200" s="125">
        <v>9.5435291818217909</v>
      </c>
      <c r="H1200" s="135">
        <v>523.91520000000003</v>
      </c>
      <c r="I1200" s="160" t="s">
        <v>77</v>
      </c>
      <c r="J1200" s="127" t="s">
        <v>1710</v>
      </c>
      <c r="K1200" s="152" t="s">
        <v>1207</v>
      </c>
      <c r="L1200" s="136" t="s">
        <v>14</v>
      </c>
      <c r="M1200" s="122" t="s">
        <v>1713</v>
      </c>
      <c r="N1200" s="130">
        <v>0.79870357355741306</v>
      </c>
    </row>
    <row r="1201" spans="1:14" x14ac:dyDescent="0.2">
      <c r="A1201" s="365">
        <v>41767</v>
      </c>
      <c r="B1201" s="159" t="s">
        <v>1211</v>
      </c>
      <c r="C1201" s="155" t="s">
        <v>1763</v>
      </c>
      <c r="D1201" s="160" t="s">
        <v>10</v>
      </c>
      <c r="E1201" s="230">
        <v>24000</v>
      </c>
      <c r="F1201" s="125">
        <v>36.587764136978493</v>
      </c>
      <c r="G1201" s="125">
        <v>45.808940072744598</v>
      </c>
      <c r="H1201" s="135">
        <v>523.91520000000003</v>
      </c>
      <c r="I1201" s="160" t="s">
        <v>77</v>
      </c>
      <c r="J1201" s="127" t="s">
        <v>1710</v>
      </c>
      <c r="K1201" s="152" t="s">
        <v>1212</v>
      </c>
      <c r="L1201" s="136" t="s">
        <v>14</v>
      </c>
      <c r="M1201" s="122" t="s">
        <v>1713</v>
      </c>
      <c r="N1201" s="130">
        <v>0.79870357355741306</v>
      </c>
    </row>
    <row r="1202" spans="1:14" x14ac:dyDescent="0.2">
      <c r="A1202" s="365">
        <v>41767</v>
      </c>
      <c r="B1202" s="152" t="s">
        <v>1213</v>
      </c>
      <c r="C1202" s="161" t="s">
        <v>349</v>
      </c>
      <c r="D1202" s="133" t="s">
        <v>9</v>
      </c>
      <c r="E1202" s="230">
        <v>3000</v>
      </c>
      <c r="F1202" s="125">
        <v>4.5734705171223116</v>
      </c>
      <c r="G1202" s="125">
        <v>5.7261175090930747</v>
      </c>
      <c r="H1202" s="135">
        <v>523.91520000000003</v>
      </c>
      <c r="I1202" s="162" t="s">
        <v>83</v>
      </c>
      <c r="J1202" s="127" t="s">
        <v>1710</v>
      </c>
      <c r="K1202" s="152" t="s">
        <v>1214</v>
      </c>
      <c r="L1202" s="136" t="s">
        <v>14</v>
      </c>
      <c r="M1202" s="122" t="s">
        <v>1713</v>
      </c>
      <c r="N1202" s="130">
        <v>0.79870357355741306</v>
      </c>
    </row>
    <row r="1203" spans="1:14" x14ac:dyDescent="0.2">
      <c r="A1203" s="365">
        <v>41767</v>
      </c>
      <c r="B1203" s="152" t="s">
        <v>1006</v>
      </c>
      <c r="C1203" s="161" t="s">
        <v>18</v>
      </c>
      <c r="D1203" s="133" t="s">
        <v>9</v>
      </c>
      <c r="E1203" s="230">
        <v>1400</v>
      </c>
      <c r="F1203" s="125">
        <v>2.1342862413237453</v>
      </c>
      <c r="G1203" s="125">
        <v>2.6721881709101014</v>
      </c>
      <c r="H1203" s="135">
        <v>523.91520000000003</v>
      </c>
      <c r="I1203" s="162" t="s">
        <v>83</v>
      </c>
      <c r="J1203" s="127" t="s">
        <v>1710</v>
      </c>
      <c r="K1203" s="152" t="s">
        <v>1106</v>
      </c>
      <c r="L1203" s="136" t="s">
        <v>14</v>
      </c>
      <c r="M1203" s="122" t="s">
        <v>1713</v>
      </c>
      <c r="N1203" s="130">
        <v>0.79870357355741306</v>
      </c>
    </row>
    <row r="1204" spans="1:14" x14ac:dyDescent="0.2">
      <c r="A1204" s="365">
        <v>41768</v>
      </c>
      <c r="B1204" s="154" t="s">
        <v>1091</v>
      </c>
      <c r="C1204" s="155" t="s">
        <v>72</v>
      </c>
      <c r="D1204" s="144" t="s">
        <v>10</v>
      </c>
      <c r="E1204" s="230">
        <v>5000</v>
      </c>
      <c r="F1204" s="125">
        <v>7.6224508618705187</v>
      </c>
      <c r="G1204" s="125">
        <v>9.5435291818217909</v>
      </c>
      <c r="H1204" s="135">
        <v>523.91520000000003</v>
      </c>
      <c r="I1204" s="157" t="s">
        <v>82</v>
      </c>
      <c r="J1204" s="127" t="s">
        <v>1710</v>
      </c>
      <c r="K1204" s="152" t="s">
        <v>1186</v>
      </c>
      <c r="L1204" s="136" t="s">
        <v>14</v>
      </c>
      <c r="M1204" s="122" t="s">
        <v>1713</v>
      </c>
      <c r="N1204" s="130">
        <v>0.79870357355741306</v>
      </c>
    </row>
    <row r="1205" spans="1:14" x14ac:dyDescent="0.2">
      <c r="A1205" s="365">
        <v>41768</v>
      </c>
      <c r="B1205" s="154" t="s">
        <v>281</v>
      </c>
      <c r="C1205" s="155" t="s">
        <v>18</v>
      </c>
      <c r="D1205" s="144" t="s">
        <v>10</v>
      </c>
      <c r="E1205" s="230">
        <v>1600</v>
      </c>
      <c r="F1205" s="125">
        <v>2.4391842757985662</v>
      </c>
      <c r="G1205" s="125">
        <v>3.0539293381829729</v>
      </c>
      <c r="H1205" s="135">
        <v>523.91520000000003</v>
      </c>
      <c r="I1205" s="157" t="s">
        <v>82</v>
      </c>
      <c r="J1205" s="127" t="s">
        <v>1710</v>
      </c>
      <c r="K1205" s="152" t="s">
        <v>1186</v>
      </c>
      <c r="L1205" s="136" t="s">
        <v>14</v>
      </c>
      <c r="M1205" s="122" t="s">
        <v>1713</v>
      </c>
      <c r="N1205" s="130">
        <v>0.79870357355741317</v>
      </c>
    </row>
    <row r="1206" spans="1:14" x14ac:dyDescent="0.2">
      <c r="A1206" s="365">
        <v>41768</v>
      </c>
      <c r="B1206" s="159" t="s">
        <v>227</v>
      </c>
      <c r="C1206" s="155" t="s">
        <v>73</v>
      </c>
      <c r="D1206" s="160" t="s">
        <v>8</v>
      </c>
      <c r="E1206" s="230">
        <v>1200</v>
      </c>
      <c r="F1206" s="125">
        <v>1.8293882068489247</v>
      </c>
      <c r="G1206" s="125">
        <v>2.2904470036372295</v>
      </c>
      <c r="H1206" s="135">
        <v>523.91520000000003</v>
      </c>
      <c r="I1206" s="160" t="s">
        <v>12</v>
      </c>
      <c r="J1206" s="127" t="s">
        <v>1710</v>
      </c>
      <c r="K1206" s="152" t="s">
        <v>1198</v>
      </c>
      <c r="L1206" s="136" t="s">
        <v>14</v>
      </c>
      <c r="M1206" s="122" t="s">
        <v>1713</v>
      </c>
      <c r="N1206" s="130">
        <v>0.79870357355741317</v>
      </c>
    </row>
    <row r="1207" spans="1:14" x14ac:dyDescent="0.2">
      <c r="A1207" s="365">
        <v>41768</v>
      </c>
      <c r="B1207" s="159" t="s">
        <v>1215</v>
      </c>
      <c r="C1207" s="155" t="s">
        <v>18</v>
      </c>
      <c r="D1207" s="160" t="s">
        <v>8</v>
      </c>
      <c r="E1207" s="230">
        <v>300</v>
      </c>
      <c r="F1207" s="125">
        <v>0.45734705171223117</v>
      </c>
      <c r="G1207" s="125">
        <v>0.57261175090930738</v>
      </c>
      <c r="H1207" s="135">
        <v>523.91520000000003</v>
      </c>
      <c r="I1207" s="160" t="s">
        <v>12</v>
      </c>
      <c r="J1207" s="127" t="s">
        <v>1710</v>
      </c>
      <c r="K1207" s="152" t="s">
        <v>1198</v>
      </c>
      <c r="L1207" s="136" t="s">
        <v>14</v>
      </c>
      <c r="M1207" s="122" t="s">
        <v>1713</v>
      </c>
      <c r="N1207" s="130">
        <v>0.79870357355741317</v>
      </c>
    </row>
    <row r="1208" spans="1:14" x14ac:dyDescent="0.2">
      <c r="A1208" s="365">
        <v>41768</v>
      </c>
      <c r="B1208" s="159" t="s">
        <v>224</v>
      </c>
      <c r="C1208" s="155" t="s">
        <v>18</v>
      </c>
      <c r="D1208" s="160" t="s">
        <v>8</v>
      </c>
      <c r="E1208" s="230">
        <v>1400</v>
      </c>
      <c r="F1208" s="125">
        <v>2.1342862413237453</v>
      </c>
      <c r="G1208" s="125">
        <v>2.6721881709101014</v>
      </c>
      <c r="H1208" s="135">
        <v>523.91520000000003</v>
      </c>
      <c r="I1208" s="160" t="s">
        <v>12</v>
      </c>
      <c r="J1208" s="127" t="s">
        <v>1710</v>
      </c>
      <c r="K1208" s="152" t="s">
        <v>1198</v>
      </c>
      <c r="L1208" s="136" t="s">
        <v>14</v>
      </c>
      <c r="M1208" s="122" t="s">
        <v>1713</v>
      </c>
      <c r="N1208" s="130">
        <v>0.79870357355741306</v>
      </c>
    </row>
    <row r="1209" spans="1:14" x14ac:dyDescent="0.2">
      <c r="A1209" s="365">
        <v>41768</v>
      </c>
      <c r="B1209" s="159" t="s">
        <v>1216</v>
      </c>
      <c r="C1209" s="155" t="s">
        <v>18</v>
      </c>
      <c r="D1209" s="160" t="s">
        <v>8</v>
      </c>
      <c r="E1209" s="230">
        <v>1500</v>
      </c>
      <c r="F1209" s="125">
        <v>2.2867352585611558</v>
      </c>
      <c r="G1209" s="125">
        <v>2.8630587545465374</v>
      </c>
      <c r="H1209" s="135">
        <v>523.91520000000003</v>
      </c>
      <c r="I1209" s="160" t="s">
        <v>12</v>
      </c>
      <c r="J1209" s="127" t="s">
        <v>1710</v>
      </c>
      <c r="K1209" s="152" t="s">
        <v>1198</v>
      </c>
      <c r="L1209" s="136" t="s">
        <v>14</v>
      </c>
      <c r="M1209" s="122" t="s">
        <v>1713</v>
      </c>
      <c r="N1209" s="130">
        <v>0.79870357355741306</v>
      </c>
    </row>
    <row r="1210" spans="1:14" x14ac:dyDescent="0.2">
      <c r="A1210" s="365">
        <v>41768</v>
      </c>
      <c r="B1210" s="159" t="s">
        <v>1199</v>
      </c>
      <c r="C1210" s="155" t="s">
        <v>18</v>
      </c>
      <c r="D1210" s="160" t="s">
        <v>8</v>
      </c>
      <c r="E1210" s="230">
        <v>500</v>
      </c>
      <c r="F1210" s="125">
        <v>0.76224508618705189</v>
      </c>
      <c r="G1210" s="125">
        <v>0.95435291818217904</v>
      </c>
      <c r="H1210" s="135">
        <v>523.91520000000003</v>
      </c>
      <c r="I1210" s="160" t="s">
        <v>12</v>
      </c>
      <c r="J1210" s="127" t="s">
        <v>1710</v>
      </c>
      <c r="K1210" s="152" t="s">
        <v>1198</v>
      </c>
      <c r="L1210" s="136" t="s">
        <v>14</v>
      </c>
      <c r="M1210" s="122" t="s">
        <v>1713</v>
      </c>
      <c r="N1210" s="130">
        <v>0.79870357355741306</v>
      </c>
    </row>
    <row r="1211" spans="1:14" x14ac:dyDescent="0.2">
      <c r="A1211" s="365">
        <v>41768</v>
      </c>
      <c r="B1211" s="159" t="s">
        <v>225</v>
      </c>
      <c r="C1211" s="155" t="s">
        <v>72</v>
      </c>
      <c r="D1211" s="160" t="s">
        <v>8</v>
      </c>
      <c r="E1211" s="230">
        <v>3000</v>
      </c>
      <c r="F1211" s="125">
        <v>4.5734705171223116</v>
      </c>
      <c r="G1211" s="125">
        <v>5.7261175090930747</v>
      </c>
      <c r="H1211" s="135">
        <v>523.91520000000003</v>
      </c>
      <c r="I1211" s="160" t="s">
        <v>12</v>
      </c>
      <c r="J1211" s="127" t="s">
        <v>1710</v>
      </c>
      <c r="K1211" s="152" t="s">
        <v>1198</v>
      </c>
      <c r="L1211" s="136" t="s">
        <v>14</v>
      </c>
      <c r="M1211" s="122" t="s">
        <v>1713</v>
      </c>
      <c r="N1211" s="130">
        <v>0.79870357355741306</v>
      </c>
    </row>
    <row r="1212" spans="1:14" x14ac:dyDescent="0.2">
      <c r="A1212" s="365">
        <v>41768</v>
      </c>
      <c r="B1212" s="159" t="s">
        <v>226</v>
      </c>
      <c r="C1212" s="155" t="s">
        <v>72</v>
      </c>
      <c r="D1212" s="160" t="s">
        <v>8</v>
      </c>
      <c r="E1212" s="230">
        <v>5000</v>
      </c>
      <c r="F1212" s="125">
        <v>7.6224508618705187</v>
      </c>
      <c r="G1212" s="125">
        <v>9.5435291818217909</v>
      </c>
      <c r="H1212" s="135">
        <v>523.91520000000003</v>
      </c>
      <c r="I1212" s="160" t="s">
        <v>12</v>
      </c>
      <c r="J1212" s="127" t="s">
        <v>1710</v>
      </c>
      <c r="K1212" s="152" t="s">
        <v>1198</v>
      </c>
      <c r="L1212" s="136" t="s">
        <v>14</v>
      </c>
      <c r="M1212" s="122" t="s">
        <v>1713</v>
      </c>
      <c r="N1212" s="130">
        <v>0.79870357355741306</v>
      </c>
    </row>
    <row r="1213" spans="1:14" x14ac:dyDescent="0.2">
      <c r="A1213" s="365">
        <v>41768</v>
      </c>
      <c r="B1213" s="152" t="s">
        <v>1006</v>
      </c>
      <c r="C1213" s="161" t="s">
        <v>18</v>
      </c>
      <c r="D1213" s="133" t="s">
        <v>9</v>
      </c>
      <c r="E1213" s="230">
        <v>1400</v>
      </c>
      <c r="F1213" s="125">
        <v>2.1342862413237453</v>
      </c>
      <c r="G1213" s="125">
        <v>2.6721881709101014</v>
      </c>
      <c r="H1213" s="135">
        <v>523.91520000000003</v>
      </c>
      <c r="I1213" s="162" t="s">
        <v>83</v>
      </c>
      <c r="J1213" s="127" t="s">
        <v>1710</v>
      </c>
      <c r="K1213" s="152" t="s">
        <v>1106</v>
      </c>
      <c r="L1213" s="136" t="s">
        <v>14</v>
      </c>
      <c r="M1213" s="122" t="s">
        <v>1713</v>
      </c>
      <c r="N1213" s="130">
        <v>0.79870357355741306</v>
      </c>
    </row>
    <row r="1214" spans="1:14" x14ac:dyDescent="0.2">
      <c r="A1214" s="365">
        <v>41768</v>
      </c>
      <c r="B1214" s="159" t="s">
        <v>1217</v>
      </c>
      <c r="C1214" s="155" t="s">
        <v>18</v>
      </c>
      <c r="D1214" s="160" t="s">
        <v>10</v>
      </c>
      <c r="E1214" s="230">
        <v>6600</v>
      </c>
      <c r="F1214" s="125">
        <v>10.061635137669086</v>
      </c>
      <c r="G1214" s="125">
        <v>12.597458520004764</v>
      </c>
      <c r="H1214" s="135">
        <v>523.91520000000003</v>
      </c>
      <c r="I1214" s="157" t="s">
        <v>74</v>
      </c>
      <c r="J1214" s="127" t="s">
        <v>1710</v>
      </c>
      <c r="K1214" s="152" t="s">
        <v>1218</v>
      </c>
      <c r="L1214" s="136" t="s">
        <v>14</v>
      </c>
      <c r="M1214" s="122" t="s">
        <v>1713</v>
      </c>
      <c r="N1214" s="130">
        <v>0.79870357355741317</v>
      </c>
    </row>
    <row r="1215" spans="1:14" x14ac:dyDescent="0.2">
      <c r="A1215" s="365">
        <v>41768</v>
      </c>
      <c r="B1215" s="159" t="s">
        <v>1219</v>
      </c>
      <c r="C1215" s="155" t="s">
        <v>72</v>
      </c>
      <c r="D1215" s="160" t="s">
        <v>10</v>
      </c>
      <c r="E1215" s="230">
        <v>12000</v>
      </c>
      <c r="F1215" s="125">
        <v>18.293882068489246</v>
      </c>
      <c r="G1215" s="125">
        <v>22.904470036372299</v>
      </c>
      <c r="H1215" s="135">
        <v>523.91520000000003</v>
      </c>
      <c r="I1215" s="157" t="s">
        <v>74</v>
      </c>
      <c r="J1215" s="127" t="s">
        <v>1710</v>
      </c>
      <c r="K1215" s="152" t="s">
        <v>1218</v>
      </c>
      <c r="L1215" s="136" t="s">
        <v>14</v>
      </c>
      <c r="M1215" s="122" t="s">
        <v>1713</v>
      </c>
      <c r="N1215" s="130">
        <v>0.79870357355741306</v>
      </c>
    </row>
    <row r="1216" spans="1:14" x14ac:dyDescent="0.2">
      <c r="A1216" s="365">
        <v>41769</v>
      </c>
      <c r="B1216" s="159" t="s">
        <v>1220</v>
      </c>
      <c r="C1216" s="155" t="s">
        <v>18</v>
      </c>
      <c r="D1216" s="160" t="s">
        <v>8</v>
      </c>
      <c r="E1216" s="230">
        <v>900</v>
      </c>
      <c r="F1216" s="125">
        <v>1.3720411551366933</v>
      </c>
      <c r="G1216" s="125">
        <v>1.7178352527279224</v>
      </c>
      <c r="H1216" s="135">
        <v>523.91520000000003</v>
      </c>
      <c r="I1216" s="157" t="s">
        <v>21</v>
      </c>
      <c r="J1216" s="127" t="s">
        <v>1710</v>
      </c>
      <c r="K1216" s="152" t="s">
        <v>1221</v>
      </c>
      <c r="L1216" s="136" t="s">
        <v>14</v>
      </c>
      <c r="M1216" s="122" t="s">
        <v>1713</v>
      </c>
      <c r="N1216" s="130">
        <v>0.79870357355741306</v>
      </c>
    </row>
    <row r="1217" spans="1:14" x14ac:dyDescent="0.2">
      <c r="A1217" s="365">
        <v>41769</v>
      </c>
      <c r="B1217" s="159" t="s">
        <v>1222</v>
      </c>
      <c r="C1217" s="155" t="s">
        <v>18</v>
      </c>
      <c r="D1217" s="160" t="s">
        <v>8</v>
      </c>
      <c r="E1217" s="230">
        <v>900</v>
      </c>
      <c r="F1217" s="125">
        <v>1.3720411551366933</v>
      </c>
      <c r="G1217" s="125">
        <v>1.7178352527279224</v>
      </c>
      <c r="H1217" s="135">
        <v>523.91520000000003</v>
      </c>
      <c r="I1217" s="157" t="s">
        <v>21</v>
      </c>
      <c r="J1217" s="127" t="s">
        <v>1710</v>
      </c>
      <c r="K1217" s="152" t="s">
        <v>1221</v>
      </c>
      <c r="L1217" s="136" t="s">
        <v>14</v>
      </c>
      <c r="M1217" s="122" t="s">
        <v>1713</v>
      </c>
      <c r="N1217" s="130">
        <v>0.79870357355741306</v>
      </c>
    </row>
    <row r="1218" spans="1:14" x14ac:dyDescent="0.2">
      <c r="A1218" s="365">
        <v>41769</v>
      </c>
      <c r="B1218" s="159" t="s">
        <v>224</v>
      </c>
      <c r="C1218" s="155" t="s">
        <v>18</v>
      </c>
      <c r="D1218" s="160" t="s">
        <v>8</v>
      </c>
      <c r="E1218" s="230">
        <v>400</v>
      </c>
      <c r="F1218" s="125">
        <v>0.60979606894964156</v>
      </c>
      <c r="G1218" s="125">
        <v>0.76348233454574321</v>
      </c>
      <c r="H1218" s="135">
        <v>523.91520000000003</v>
      </c>
      <c r="I1218" s="157" t="s">
        <v>21</v>
      </c>
      <c r="J1218" s="127" t="s">
        <v>1710</v>
      </c>
      <c r="K1218" s="152" t="s">
        <v>1221</v>
      </c>
      <c r="L1218" s="136" t="s">
        <v>14</v>
      </c>
      <c r="M1218" s="122" t="s">
        <v>1713</v>
      </c>
      <c r="N1218" s="130">
        <v>0.79870357355741317</v>
      </c>
    </row>
    <row r="1219" spans="1:14" x14ac:dyDescent="0.2">
      <c r="A1219" s="365">
        <v>41769</v>
      </c>
      <c r="B1219" s="154" t="s">
        <v>1091</v>
      </c>
      <c r="C1219" s="155" t="s">
        <v>72</v>
      </c>
      <c r="D1219" s="144" t="s">
        <v>10</v>
      </c>
      <c r="E1219" s="230">
        <v>5000</v>
      </c>
      <c r="F1219" s="125">
        <v>7.6224508618705187</v>
      </c>
      <c r="G1219" s="125">
        <v>9.5435291818217909</v>
      </c>
      <c r="H1219" s="135">
        <v>523.91520000000003</v>
      </c>
      <c r="I1219" s="157" t="s">
        <v>82</v>
      </c>
      <c r="J1219" s="127" t="s">
        <v>1710</v>
      </c>
      <c r="K1219" s="152" t="s">
        <v>1186</v>
      </c>
      <c r="L1219" s="136" t="s">
        <v>14</v>
      </c>
      <c r="M1219" s="122" t="s">
        <v>1713</v>
      </c>
      <c r="N1219" s="130">
        <v>0.79870357355741306</v>
      </c>
    </row>
    <row r="1220" spans="1:14" x14ac:dyDescent="0.2">
      <c r="A1220" s="365">
        <v>41769</v>
      </c>
      <c r="B1220" s="154" t="s">
        <v>281</v>
      </c>
      <c r="C1220" s="155" t="s">
        <v>18</v>
      </c>
      <c r="D1220" s="144" t="s">
        <v>10</v>
      </c>
      <c r="E1220" s="230">
        <v>2000</v>
      </c>
      <c r="F1220" s="125">
        <v>3.0489803447482076</v>
      </c>
      <c r="G1220" s="125">
        <v>3.8174116727287162</v>
      </c>
      <c r="H1220" s="135">
        <v>523.91520000000003</v>
      </c>
      <c r="I1220" s="157" t="s">
        <v>82</v>
      </c>
      <c r="J1220" s="127" t="s">
        <v>1710</v>
      </c>
      <c r="K1220" s="152" t="s">
        <v>1186</v>
      </c>
      <c r="L1220" s="136" t="s">
        <v>14</v>
      </c>
      <c r="M1220" s="122" t="s">
        <v>1713</v>
      </c>
      <c r="N1220" s="130">
        <v>0.79870357355741306</v>
      </c>
    </row>
    <row r="1221" spans="1:14" x14ac:dyDescent="0.2">
      <c r="A1221" s="365">
        <v>41769</v>
      </c>
      <c r="B1221" s="159" t="s">
        <v>225</v>
      </c>
      <c r="C1221" s="155" t="s">
        <v>72</v>
      </c>
      <c r="D1221" s="160" t="s">
        <v>8</v>
      </c>
      <c r="E1221" s="230">
        <v>3000</v>
      </c>
      <c r="F1221" s="125">
        <v>4.5734705171223116</v>
      </c>
      <c r="G1221" s="125">
        <v>5.7261175090930747</v>
      </c>
      <c r="H1221" s="135">
        <v>523.91520000000003</v>
      </c>
      <c r="I1221" s="160" t="s">
        <v>12</v>
      </c>
      <c r="J1221" s="127" t="s">
        <v>1710</v>
      </c>
      <c r="K1221" s="152" t="s">
        <v>1198</v>
      </c>
      <c r="L1221" s="136" t="s">
        <v>14</v>
      </c>
      <c r="M1221" s="122" t="s">
        <v>1713</v>
      </c>
      <c r="N1221" s="130">
        <v>0.79870357355741306</v>
      </c>
    </row>
    <row r="1222" spans="1:14" x14ac:dyDescent="0.2">
      <c r="A1222" s="365">
        <v>41769</v>
      </c>
      <c r="B1222" s="159" t="s">
        <v>227</v>
      </c>
      <c r="C1222" s="155" t="s">
        <v>73</v>
      </c>
      <c r="D1222" s="160" t="s">
        <v>8</v>
      </c>
      <c r="E1222" s="230">
        <v>3550</v>
      </c>
      <c r="F1222" s="125">
        <v>5.4119401119280681</v>
      </c>
      <c r="G1222" s="125">
        <v>6.7759057190934708</v>
      </c>
      <c r="H1222" s="135">
        <v>523.91520000000003</v>
      </c>
      <c r="I1222" s="160" t="s">
        <v>12</v>
      </c>
      <c r="J1222" s="127" t="s">
        <v>1710</v>
      </c>
      <c r="K1222" s="152" t="s">
        <v>1198</v>
      </c>
      <c r="L1222" s="136" t="s">
        <v>14</v>
      </c>
      <c r="M1222" s="122" t="s">
        <v>1713</v>
      </c>
      <c r="N1222" s="130">
        <v>0.79870357355741306</v>
      </c>
    </row>
    <row r="1223" spans="1:14" x14ac:dyDescent="0.2">
      <c r="A1223" s="365">
        <v>41769</v>
      </c>
      <c r="B1223" s="159" t="s">
        <v>1215</v>
      </c>
      <c r="C1223" s="155" t="s">
        <v>18</v>
      </c>
      <c r="D1223" s="160" t="s">
        <v>8</v>
      </c>
      <c r="E1223" s="230">
        <v>100</v>
      </c>
      <c r="F1223" s="125">
        <v>0.15244901723741039</v>
      </c>
      <c r="G1223" s="125">
        <v>0.1908705836364358</v>
      </c>
      <c r="H1223" s="135">
        <v>523.91520000000003</v>
      </c>
      <c r="I1223" s="160" t="s">
        <v>12</v>
      </c>
      <c r="J1223" s="127" t="s">
        <v>1710</v>
      </c>
      <c r="K1223" s="152" t="s">
        <v>1223</v>
      </c>
      <c r="L1223" s="136" t="s">
        <v>14</v>
      </c>
      <c r="M1223" s="122" t="s">
        <v>1713</v>
      </c>
      <c r="N1223" s="130">
        <v>0.79870357355741317</v>
      </c>
    </row>
    <row r="1224" spans="1:14" x14ac:dyDescent="0.2">
      <c r="A1224" s="365">
        <v>41769</v>
      </c>
      <c r="B1224" s="159" t="s">
        <v>224</v>
      </c>
      <c r="C1224" s="155" t="s">
        <v>18</v>
      </c>
      <c r="D1224" s="160" t="s">
        <v>8</v>
      </c>
      <c r="E1224" s="225">
        <v>2100</v>
      </c>
      <c r="F1224" s="125">
        <v>3.201429361985618</v>
      </c>
      <c r="G1224" s="125">
        <v>4.0082822563651517</v>
      </c>
      <c r="H1224" s="135">
        <v>523.91520000000003</v>
      </c>
      <c r="I1224" s="160" t="s">
        <v>12</v>
      </c>
      <c r="J1224" s="127" t="s">
        <v>1710</v>
      </c>
      <c r="K1224" s="152" t="s">
        <v>1223</v>
      </c>
      <c r="L1224" s="136" t="s">
        <v>14</v>
      </c>
      <c r="M1224" s="122" t="s">
        <v>1713</v>
      </c>
      <c r="N1224" s="130">
        <v>0.79870357355741317</v>
      </c>
    </row>
    <row r="1225" spans="1:14" x14ac:dyDescent="0.2">
      <c r="A1225" s="365">
        <v>41769</v>
      </c>
      <c r="B1225" s="159" t="s">
        <v>226</v>
      </c>
      <c r="C1225" s="155" t="s">
        <v>72</v>
      </c>
      <c r="D1225" s="160" t="s">
        <v>8</v>
      </c>
      <c r="E1225" s="230">
        <v>5000</v>
      </c>
      <c r="F1225" s="125">
        <v>7.6224508618705187</v>
      </c>
      <c r="G1225" s="125">
        <v>9.5435291818217909</v>
      </c>
      <c r="H1225" s="135">
        <v>523.91520000000003</v>
      </c>
      <c r="I1225" s="160" t="s">
        <v>12</v>
      </c>
      <c r="J1225" s="127" t="s">
        <v>1710</v>
      </c>
      <c r="K1225" s="152" t="s">
        <v>1223</v>
      </c>
      <c r="L1225" s="136" t="s">
        <v>14</v>
      </c>
      <c r="M1225" s="122" t="s">
        <v>1713</v>
      </c>
      <c r="N1225" s="130">
        <v>0.79870357355741306</v>
      </c>
    </row>
    <row r="1226" spans="1:14" x14ac:dyDescent="0.2">
      <c r="A1226" s="365">
        <v>41769</v>
      </c>
      <c r="B1226" s="159" t="s">
        <v>1224</v>
      </c>
      <c r="C1226" s="155" t="s">
        <v>18</v>
      </c>
      <c r="D1226" s="160" t="s">
        <v>11</v>
      </c>
      <c r="E1226" s="230">
        <v>500</v>
      </c>
      <c r="F1226" s="125">
        <v>0.76224508618705189</v>
      </c>
      <c r="G1226" s="125">
        <v>0.95435291818217904</v>
      </c>
      <c r="H1226" s="135">
        <v>523.91520000000003</v>
      </c>
      <c r="I1226" s="157" t="s">
        <v>23</v>
      </c>
      <c r="J1226" s="127" t="s">
        <v>1710</v>
      </c>
      <c r="K1226" s="152" t="s">
        <v>1225</v>
      </c>
      <c r="L1226" s="136" t="s">
        <v>14</v>
      </c>
      <c r="M1226" s="122" t="s">
        <v>1713</v>
      </c>
      <c r="N1226" s="130">
        <v>0.79870357355741306</v>
      </c>
    </row>
    <row r="1227" spans="1:14" x14ac:dyDescent="0.2">
      <c r="A1227" s="365">
        <v>41769</v>
      </c>
      <c r="B1227" s="159" t="s">
        <v>249</v>
      </c>
      <c r="C1227" s="155" t="s">
        <v>18</v>
      </c>
      <c r="D1227" s="160" t="s">
        <v>11</v>
      </c>
      <c r="E1227" s="230">
        <v>500</v>
      </c>
      <c r="F1227" s="125">
        <v>0.76224508618705189</v>
      </c>
      <c r="G1227" s="125">
        <v>0.95435291818217904</v>
      </c>
      <c r="H1227" s="135">
        <v>523.91520000000003</v>
      </c>
      <c r="I1227" s="157" t="s">
        <v>23</v>
      </c>
      <c r="J1227" s="127" t="s">
        <v>1710</v>
      </c>
      <c r="K1227" s="152" t="s">
        <v>1225</v>
      </c>
      <c r="L1227" s="136" t="s">
        <v>14</v>
      </c>
      <c r="M1227" s="122" t="s">
        <v>1713</v>
      </c>
      <c r="N1227" s="130">
        <v>0.79870357355741306</v>
      </c>
    </row>
    <row r="1228" spans="1:14" x14ac:dyDescent="0.2">
      <c r="A1228" s="365">
        <v>41769</v>
      </c>
      <c r="B1228" s="159" t="s">
        <v>1226</v>
      </c>
      <c r="C1228" s="155" t="s">
        <v>18</v>
      </c>
      <c r="D1228" s="160" t="s">
        <v>15</v>
      </c>
      <c r="E1228" s="230">
        <v>600</v>
      </c>
      <c r="F1228" s="125">
        <v>0.91469410342446233</v>
      </c>
      <c r="G1228" s="125">
        <v>1.1452235018186148</v>
      </c>
      <c r="H1228" s="135">
        <v>523.91520000000003</v>
      </c>
      <c r="I1228" s="157" t="s">
        <v>24</v>
      </c>
      <c r="J1228" s="127" t="s">
        <v>1710</v>
      </c>
      <c r="K1228" s="152" t="s">
        <v>1227</v>
      </c>
      <c r="L1228" s="136" t="s">
        <v>14</v>
      </c>
      <c r="M1228" s="122" t="s">
        <v>1713</v>
      </c>
      <c r="N1228" s="130">
        <v>0.79870357355741317</v>
      </c>
    </row>
    <row r="1229" spans="1:14" x14ac:dyDescent="0.2">
      <c r="A1229" s="365">
        <v>41769</v>
      </c>
      <c r="B1229" s="159" t="s">
        <v>1200</v>
      </c>
      <c r="C1229" s="155" t="s">
        <v>18</v>
      </c>
      <c r="D1229" s="160" t="s">
        <v>8</v>
      </c>
      <c r="E1229" s="230">
        <v>900</v>
      </c>
      <c r="F1229" s="125">
        <v>1.3720411551366933</v>
      </c>
      <c r="G1229" s="125">
        <v>1.7178352527279224</v>
      </c>
      <c r="H1229" s="135">
        <v>523.91520000000003</v>
      </c>
      <c r="I1229" s="157" t="s">
        <v>358</v>
      </c>
      <c r="J1229" s="127" t="s">
        <v>1710</v>
      </c>
      <c r="K1229" s="152" t="s">
        <v>1228</v>
      </c>
      <c r="L1229" s="136" t="s">
        <v>14</v>
      </c>
      <c r="M1229" s="122" t="s">
        <v>1713</v>
      </c>
      <c r="N1229" s="130">
        <v>0.79870357355741306</v>
      </c>
    </row>
    <row r="1230" spans="1:14" x14ac:dyDescent="0.2">
      <c r="A1230" s="365">
        <v>41769</v>
      </c>
      <c r="B1230" s="159" t="s">
        <v>1202</v>
      </c>
      <c r="C1230" s="155" t="s">
        <v>18</v>
      </c>
      <c r="D1230" s="160" t="s">
        <v>8</v>
      </c>
      <c r="E1230" s="230">
        <v>900</v>
      </c>
      <c r="F1230" s="125">
        <v>1.3720411551366933</v>
      </c>
      <c r="G1230" s="125">
        <v>1.7178352527279224</v>
      </c>
      <c r="H1230" s="135">
        <v>523.91520000000003</v>
      </c>
      <c r="I1230" s="157" t="s">
        <v>358</v>
      </c>
      <c r="J1230" s="127" t="s">
        <v>1710</v>
      </c>
      <c r="K1230" s="152" t="s">
        <v>1228</v>
      </c>
      <c r="L1230" s="136" t="s">
        <v>14</v>
      </c>
      <c r="M1230" s="122" t="s">
        <v>1713</v>
      </c>
      <c r="N1230" s="130">
        <v>0.79870357355741306</v>
      </c>
    </row>
    <row r="1231" spans="1:14" x14ac:dyDescent="0.2">
      <c r="A1231" s="365">
        <v>41769</v>
      </c>
      <c r="B1231" s="159" t="s">
        <v>227</v>
      </c>
      <c r="C1231" s="155" t="s">
        <v>73</v>
      </c>
      <c r="D1231" s="160" t="s">
        <v>8</v>
      </c>
      <c r="E1231" s="230">
        <v>1500</v>
      </c>
      <c r="F1231" s="125">
        <v>2.2867352585611558</v>
      </c>
      <c r="G1231" s="125">
        <v>2.8630587545465374</v>
      </c>
      <c r="H1231" s="135">
        <v>523.91520000000003</v>
      </c>
      <c r="I1231" s="157" t="s">
        <v>358</v>
      </c>
      <c r="J1231" s="127" t="s">
        <v>1710</v>
      </c>
      <c r="K1231" s="152" t="s">
        <v>1228</v>
      </c>
      <c r="L1231" s="136" t="s">
        <v>14</v>
      </c>
      <c r="M1231" s="122" t="s">
        <v>1713</v>
      </c>
      <c r="N1231" s="130">
        <v>0.79870357355741306</v>
      </c>
    </row>
    <row r="1232" spans="1:14" x14ac:dyDescent="0.2">
      <c r="A1232" s="365">
        <v>41769</v>
      </c>
      <c r="B1232" s="159" t="s">
        <v>1097</v>
      </c>
      <c r="C1232" s="155" t="s">
        <v>18</v>
      </c>
      <c r="D1232" s="160" t="s">
        <v>8</v>
      </c>
      <c r="E1232" s="230">
        <v>1500</v>
      </c>
      <c r="F1232" s="125">
        <v>2.2867352585611558</v>
      </c>
      <c r="G1232" s="125">
        <v>2.8630587545465374</v>
      </c>
      <c r="H1232" s="135">
        <v>523.91520000000003</v>
      </c>
      <c r="I1232" s="157" t="s">
        <v>358</v>
      </c>
      <c r="J1232" s="127" t="s">
        <v>1710</v>
      </c>
      <c r="K1232" s="152" t="s">
        <v>1229</v>
      </c>
      <c r="L1232" s="136" t="s">
        <v>14</v>
      </c>
      <c r="M1232" s="122" t="s">
        <v>1713</v>
      </c>
      <c r="N1232" s="130">
        <v>0.79870357355741306</v>
      </c>
    </row>
    <row r="1233" spans="1:14" x14ac:dyDescent="0.2">
      <c r="A1233" s="365">
        <v>41769</v>
      </c>
      <c r="B1233" s="159" t="s">
        <v>1099</v>
      </c>
      <c r="C1233" s="155" t="s">
        <v>18</v>
      </c>
      <c r="D1233" s="160" t="s">
        <v>8</v>
      </c>
      <c r="E1233" s="230">
        <v>1500</v>
      </c>
      <c r="F1233" s="125">
        <v>2.2867352585611558</v>
      </c>
      <c r="G1233" s="125">
        <v>2.8630587545465374</v>
      </c>
      <c r="H1233" s="135">
        <v>523.91520000000003</v>
      </c>
      <c r="I1233" s="157" t="s">
        <v>358</v>
      </c>
      <c r="J1233" s="127" t="s">
        <v>1710</v>
      </c>
      <c r="K1233" s="152" t="s">
        <v>1229</v>
      </c>
      <c r="L1233" s="136" t="s">
        <v>14</v>
      </c>
      <c r="M1233" s="122" t="s">
        <v>1713</v>
      </c>
      <c r="N1233" s="130">
        <v>0.79870357355741306</v>
      </c>
    </row>
    <row r="1234" spans="1:14" x14ac:dyDescent="0.2">
      <c r="A1234" s="365">
        <v>41769</v>
      </c>
      <c r="B1234" s="152" t="s">
        <v>1230</v>
      </c>
      <c r="C1234" s="161" t="s">
        <v>22</v>
      </c>
      <c r="D1234" s="133" t="s">
        <v>9</v>
      </c>
      <c r="E1234" s="230">
        <v>1000</v>
      </c>
      <c r="F1234" s="125">
        <v>1.5244901723741038</v>
      </c>
      <c r="G1234" s="125">
        <v>1.9087058363643581</v>
      </c>
      <c r="H1234" s="135">
        <v>523.91520000000003</v>
      </c>
      <c r="I1234" s="162" t="s">
        <v>83</v>
      </c>
      <c r="J1234" s="127" t="s">
        <v>1710</v>
      </c>
      <c r="K1234" s="152" t="s">
        <v>1231</v>
      </c>
      <c r="L1234" s="136" t="s">
        <v>14</v>
      </c>
      <c r="M1234" s="122" t="s">
        <v>1713</v>
      </c>
      <c r="N1234" s="130">
        <v>0.79870357355741306</v>
      </c>
    </row>
    <row r="1235" spans="1:14" x14ac:dyDescent="0.2">
      <c r="A1235" s="365">
        <v>41769</v>
      </c>
      <c r="B1235" s="152" t="s">
        <v>1180</v>
      </c>
      <c r="C1235" s="161" t="s">
        <v>18</v>
      </c>
      <c r="D1235" s="133" t="s">
        <v>9</v>
      </c>
      <c r="E1235" s="230">
        <v>400</v>
      </c>
      <c r="F1235" s="125">
        <v>0.60979606894964156</v>
      </c>
      <c r="G1235" s="125">
        <v>0.76348233454574321</v>
      </c>
      <c r="H1235" s="135">
        <v>523.91520000000003</v>
      </c>
      <c r="I1235" s="162" t="s">
        <v>83</v>
      </c>
      <c r="J1235" s="127" t="s">
        <v>1710</v>
      </c>
      <c r="K1235" s="152" t="s">
        <v>1232</v>
      </c>
      <c r="L1235" s="136" t="s">
        <v>14</v>
      </c>
      <c r="M1235" s="122" t="s">
        <v>1713</v>
      </c>
      <c r="N1235" s="130">
        <v>0.79870357355741317</v>
      </c>
    </row>
    <row r="1236" spans="1:14" x14ac:dyDescent="0.2">
      <c r="A1236" s="365">
        <v>41769</v>
      </c>
      <c r="B1236" s="152" t="s">
        <v>1178</v>
      </c>
      <c r="C1236" s="161" t="s">
        <v>349</v>
      </c>
      <c r="D1236" s="133" t="s">
        <v>9</v>
      </c>
      <c r="E1236" s="230">
        <v>14080</v>
      </c>
      <c r="F1236" s="125">
        <v>21.46482162702738</v>
      </c>
      <c r="G1236" s="125">
        <v>26.874578176010161</v>
      </c>
      <c r="H1236" s="135">
        <v>523.91520000000003</v>
      </c>
      <c r="I1236" s="162" t="s">
        <v>83</v>
      </c>
      <c r="J1236" s="127" t="s">
        <v>1710</v>
      </c>
      <c r="K1236" s="152" t="s">
        <v>1232</v>
      </c>
      <c r="L1236" s="136" t="s">
        <v>14</v>
      </c>
      <c r="M1236" s="122" t="s">
        <v>1713</v>
      </c>
      <c r="N1236" s="130">
        <v>0.79870357355741306</v>
      </c>
    </row>
    <row r="1237" spans="1:14" x14ac:dyDescent="0.2">
      <c r="A1237" s="365">
        <v>41769</v>
      </c>
      <c r="B1237" s="152" t="s">
        <v>1233</v>
      </c>
      <c r="C1237" s="161" t="s">
        <v>27</v>
      </c>
      <c r="D1237" s="133" t="s">
        <v>9</v>
      </c>
      <c r="E1237" s="230">
        <v>7000</v>
      </c>
      <c r="F1237" s="125">
        <v>10.671431206618726</v>
      </c>
      <c r="G1237" s="125">
        <v>13.360940854550506</v>
      </c>
      <c r="H1237" s="135">
        <v>523.91520000000003</v>
      </c>
      <c r="I1237" s="162" t="s">
        <v>83</v>
      </c>
      <c r="J1237" s="127" t="s">
        <v>1710</v>
      </c>
      <c r="K1237" s="152" t="s">
        <v>1234</v>
      </c>
      <c r="L1237" s="136" t="s">
        <v>14</v>
      </c>
      <c r="M1237" s="122" t="s">
        <v>1713</v>
      </c>
      <c r="N1237" s="130">
        <v>0.79870357355741306</v>
      </c>
    </row>
    <row r="1238" spans="1:14" x14ac:dyDescent="0.2">
      <c r="A1238" s="365">
        <v>41769</v>
      </c>
      <c r="B1238" s="152" t="s">
        <v>1006</v>
      </c>
      <c r="C1238" s="161" t="s">
        <v>18</v>
      </c>
      <c r="D1238" s="133" t="s">
        <v>9</v>
      </c>
      <c r="E1238" s="230">
        <v>1400</v>
      </c>
      <c r="F1238" s="125">
        <v>2.1342862413237453</v>
      </c>
      <c r="G1238" s="125">
        <v>2.6721881709101014</v>
      </c>
      <c r="H1238" s="135">
        <v>523.91520000000003</v>
      </c>
      <c r="I1238" s="162" t="s">
        <v>83</v>
      </c>
      <c r="J1238" s="127" t="s">
        <v>1710</v>
      </c>
      <c r="K1238" s="152" t="s">
        <v>1106</v>
      </c>
      <c r="L1238" s="136" t="s">
        <v>14</v>
      </c>
      <c r="M1238" s="122" t="s">
        <v>1713</v>
      </c>
      <c r="N1238" s="130">
        <v>0.79870357355741306</v>
      </c>
    </row>
    <row r="1239" spans="1:14" x14ac:dyDescent="0.2">
      <c r="A1239" s="365">
        <v>41769</v>
      </c>
      <c r="B1239" s="159" t="s">
        <v>1235</v>
      </c>
      <c r="C1239" s="155" t="s">
        <v>18</v>
      </c>
      <c r="D1239" s="160" t="s">
        <v>10</v>
      </c>
      <c r="E1239" s="230">
        <v>4900</v>
      </c>
      <c r="F1239" s="125">
        <v>7.4700018446331082</v>
      </c>
      <c r="G1239" s="125">
        <v>9.3526585981853554</v>
      </c>
      <c r="H1239" s="135">
        <v>523.91520000000003</v>
      </c>
      <c r="I1239" s="157" t="s">
        <v>74</v>
      </c>
      <c r="J1239" s="127" t="s">
        <v>1710</v>
      </c>
      <c r="K1239" s="152" t="s">
        <v>1218</v>
      </c>
      <c r="L1239" s="136" t="s">
        <v>14</v>
      </c>
      <c r="M1239" s="122" t="s">
        <v>1713</v>
      </c>
      <c r="N1239" s="130">
        <v>0.79870357355741306</v>
      </c>
    </row>
    <row r="1240" spans="1:14" x14ac:dyDescent="0.2">
      <c r="A1240" s="365">
        <v>41769</v>
      </c>
      <c r="B1240" s="159" t="s">
        <v>1236</v>
      </c>
      <c r="C1240" s="155" t="s">
        <v>72</v>
      </c>
      <c r="D1240" s="160" t="s">
        <v>10</v>
      </c>
      <c r="E1240" s="230">
        <v>12000</v>
      </c>
      <c r="F1240" s="125">
        <v>18.293882068489246</v>
      </c>
      <c r="G1240" s="125">
        <v>22.904470036372299</v>
      </c>
      <c r="H1240" s="135">
        <v>523.91520000000003</v>
      </c>
      <c r="I1240" s="157" t="s">
        <v>74</v>
      </c>
      <c r="J1240" s="127" t="s">
        <v>1710</v>
      </c>
      <c r="K1240" s="152" t="s">
        <v>1218</v>
      </c>
      <c r="L1240" s="136" t="s">
        <v>14</v>
      </c>
      <c r="M1240" s="122" t="s">
        <v>1713</v>
      </c>
      <c r="N1240" s="130">
        <v>0.79870357355741306</v>
      </c>
    </row>
    <row r="1241" spans="1:14" x14ac:dyDescent="0.2">
      <c r="A1241" s="365">
        <v>41769</v>
      </c>
      <c r="B1241" s="154" t="s">
        <v>1091</v>
      </c>
      <c r="C1241" s="155" t="s">
        <v>72</v>
      </c>
      <c r="D1241" s="110" t="s">
        <v>8</v>
      </c>
      <c r="E1241" s="230">
        <v>3000</v>
      </c>
      <c r="F1241" s="125">
        <v>4.5734705171223116</v>
      </c>
      <c r="G1241" s="125">
        <v>5.7261175090930747</v>
      </c>
      <c r="H1241" s="135">
        <v>523.91520000000003</v>
      </c>
      <c r="I1241" s="157" t="s">
        <v>12</v>
      </c>
      <c r="J1241" s="127" t="s">
        <v>1710</v>
      </c>
      <c r="K1241" s="152" t="s">
        <v>1198</v>
      </c>
      <c r="L1241" s="136" t="s">
        <v>14</v>
      </c>
      <c r="M1241" s="122" t="s">
        <v>1713</v>
      </c>
      <c r="N1241" s="130">
        <v>0.79870357355741306</v>
      </c>
    </row>
    <row r="1242" spans="1:14" x14ac:dyDescent="0.2">
      <c r="A1242" s="365">
        <v>41769</v>
      </c>
      <c r="B1242" s="154" t="s">
        <v>281</v>
      </c>
      <c r="C1242" s="155" t="s">
        <v>18</v>
      </c>
      <c r="D1242" s="110" t="s">
        <v>8</v>
      </c>
      <c r="E1242" s="230">
        <v>2600</v>
      </c>
      <c r="F1242" s="125">
        <v>3.9636744481726698</v>
      </c>
      <c r="G1242" s="125">
        <v>4.9626351745473309</v>
      </c>
      <c r="H1242" s="135">
        <v>523.91520000000003</v>
      </c>
      <c r="I1242" s="160" t="s">
        <v>12</v>
      </c>
      <c r="J1242" s="127" t="s">
        <v>1710</v>
      </c>
      <c r="K1242" s="152" t="s">
        <v>1198</v>
      </c>
      <c r="L1242" s="136" t="s">
        <v>14</v>
      </c>
      <c r="M1242" s="122" t="s">
        <v>1713</v>
      </c>
      <c r="N1242" s="130">
        <v>0.79870357355741306</v>
      </c>
    </row>
    <row r="1243" spans="1:14" x14ac:dyDescent="0.2">
      <c r="A1243" s="365">
        <v>41770</v>
      </c>
      <c r="B1243" s="154" t="s">
        <v>1091</v>
      </c>
      <c r="C1243" s="155" t="s">
        <v>72</v>
      </c>
      <c r="D1243" s="144" t="s">
        <v>10</v>
      </c>
      <c r="E1243" s="230">
        <v>5000</v>
      </c>
      <c r="F1243" s="125">
        <v>7.6224508618705187</v>
      </c>
      <c r="G1243" s="125">
        <v>9.5435291818217909</v>
      </c>
      <c r="H1243" s="135">
        <v>523.91520000000003</v>
      </c>
      <c r="I1243" s="157" t="s">
        <v>82</v>
      </c>
      <c r="J1243" s="127" t="s">
        <v>1710</v>
      </c>
      <c r="K1243" s="152" t="s">
        <v>1186</v>
      </c>
      <c r="L1243" s="136" t="s">
        <v>14</v>
      </c>
      <c r="M1243" s="122" t="s">
        <v>1713</v>
      </c>
      <c r="N1243" s="130">
        <v>0.79870357355741306</v>
      </c>
    </row>
    <row r="1244" spans="1:14" x14ac:dyDescent="0.2">
      <c r="A1244" s="365">
        <v>41770</v>
      </c>
      <c r="B1244" s="154" t="s">
        <v>281</v>
      </c>
      <c r="C1244" s="155" t="s">
        <v>18</v>
      </c>
      <c r="D1244" s="144" t="s">
        <v>10</v>
      </c>
      <c r="E1244" s="230">
        <v>3000</v>
      </c>
      <c r="F1244" s="125">
        <v>4.5734705171223116</v>
      </c>
      <c r="G1244" s="125">
        <v>5.7261175090930747</v>
      </c>
      <c r="H1244" s="135">
        <v>523.91520000000003</v>
      </c>
      <c r="I1244" s="157" t="s">
        <v>82</v>
      </c>
      <c r="J1244" s="127" t="s">
        <v>1710</v>
      </c>
      <c r="K1244" s="152" t="s">
        <v>1186</v>
      </c>
      <c r="L1244" s="136" t="s">
        <v>14</v>
      </c>
      <c r="M1244" s="122" t="s">
        <v>1713</v>
      </c>
      <c r="N1244" s="130">
        <v>0.79870357355741306</v>
      </c>
    </row>
    <row r="1245" spans="1:14" x14ac:dyDescent="0.2">
      <c r="A1245" s="365">
        <v>41770</v>
      </c>
      <c r="B1245" s="159" t="s">
        <v>224</v>
      </c>
      <c r="C1245" s="155" t="s">
        <v>18</v>
      </c>
      <c r="D1245" s="160" t="s">
        <v>8</v>
      </c>
      <c r="E1245" s="230">
        <v>800</v>
      </c>
      <c r="F1245" s="125">
        <v>1.2195921378992831</v>
      </c>
      <c r="G1245" s="125">
        <v>1.5269646690914864</v>
      </c>
      <c r="H1245" s="135">
        <v>523.91520000000003</v>
      </c>
      <c r="I1245" s="160" t="s">
        <v>12</v>
      </c>
      <c r="J1245" s="127" t="s">
        <v>1710</v>
      </c>
      <c r="K1245" s="152" t="s">
        <v>1223</v>
      </c>
      <c r="L1245" s="136" t="s">
        <v>14</v>
      </c>
      <c r="M1245" s="122" t="s">
        <v>1713</v>
      </c>
      <c r="N1245" s="130">
        <v>0.79870357355741317</v>
      </c>
    </row>
    <row r="1246" spans="1:14" x14ac:dyDescent="0.2">
      <c r="A1246" s="365">
        <v>41770</v>
      </c>
      <c r="B1246" s="159" t="s">
        <v>1237</v>
      </c>
      <c r="C1246" s="155" t="s">
        <v>18</v>
      </c>
      <c r="D1246" s="160" t="s">
        <v>8</v>
      </c>
      <c r="E1246" s="230">
        <v>1200</v>
      </c>
      <c r="F1246" s="125">
        <v>1.8293882068489247</v>
      </c>
      <c r="G1246" s="125">
        <v>2.2904470036372295</v>
      </c>
      <c r="H1246" s="135">
        <v>523.91520000000003</v>
      </c>
      <c r="I1246" s="160" t="s">
        <v>12</v>
      </c>
      <c r="J1246" s="127" t="s">
        <v>1710</v>
      </c>
      <c r="K1246" s="152" t="s">
        <v>1223</v>
      </c>
      <c r="L1246" s="136" t="s">
        <v>14</v>
      </c>
      <c r="M1246" s="122" t="s">
        <v>1713</v>
      </c>
      <c r="N1246" s="130">
        <v>0.79870357355741317</v>
      </c>
    </row>
    <row r="1247" spans="1:14" x14ac:dyDescent="0.2">
      <c r="A1247" s="365">
        <v>41770</v>
      </c>
      <c r="B1247" s="159" t="s">
        <v>1238</v>
      </c>
      <c r="C1247" s="155" t="s">
        <v>18</v>
      </c>
      <c r="D1247" s="160" t="s">
        <v>8</v>
      </c>
      <c r="E1247" s="230">
        <v>5000</v>
      </c>
      <c r="F1247" s="125">
        <v>7.6224508618705187</v>
      </c>
      <c r="G1247" s="125">
        <v>9.5435291818217909</v>
      </c>
      <c r="H1247" s="135">
        <v>523.91520000000003</v>
      </c>
      <c r="I1247" s="160" t="s">
        <v>12</v>
      </c>
      <c r="J1247" s="127" t="s">
        <v>1710</v>
      </c>
      <c r="K1247" s="152" t="s">
        <v>1223</v>
      </c>
      <c r="L1247" s="136" t="s">
        <v>14</v>
      </c>
      <c r="M1247" s="122" t="s">
        <v>1713</v>
      </c>
      <c r="N1247" s="130">
        <v>0.79870357355741306</v>
      </c>
    </row>
    <row r="1248" spans="1:14" x14ac:dyDescent="0.2">
      <c r="A1248" s="365">
        <v>41770</v>
      </c>
      <c r="B1248" s="159" t="s">
        <v>1239</v>
      </c>
      <c r="C1248" s="155" t="s">
        <v>18</v>
      </c>
      <c r="D1248" s="160" t="s">
        <v>8</v>
      </c>
      <c r="E1248" s="230">
        <v>300</v>
      </c>
      <c r="F1248" s="125">
        <v>0.45734705171223117</v>
      </c>
      <c r="G1248" s="125">
        <v>0.57261175090930738</v>
      </c>
      <c r="H1248" s="135">
        <v>523.91520000000003</v>
      </c>
      <c r="I1248" s="160" t="s">
        <v>12</v>
      </c>
      <c r="J1248" s="127" t="s">
        <v>1710</v>
      </c>
      <c r="K1248" s="152" t="s">
        <v>1223</v>
      </c>
      <c r="L1248" s="136" t="s">
        <v>14</v>
      </c>
      <c r="M1248" s="122" t="s">
        <v>1713</v>
      </c>
      <c r="N1248" s="130">
        <v>0.79870357355741317</v>
      </c>
    </row>
    <row r="1249" spans="1:14" x14ac:dyDescent="0.2">
      <c r="A1249" s="365">
        <v>41770</v>
      </c>
      <c r="B1249" s="159" t="s">
        <v>1240</v>
      </c>
      <c r="C1249" s="155" t="s">
        <v>18</v>
      </c>
      <c r="D1249" s="160" t="s">
        <v>10</v>
      </c>
      <c r="E1249" s="230">
        <v>2000</v>
      </c>
      <c r="F1249" s="125">
        <v>3.0489803447482076</v>
      </c>
      <c r="G1249" s="125">
        <v>3.8174116727287162</v>
      </c>
      <c r="H1249" s="135">
        <v>523.91520000000003</v>
      </c>
      <c r="I1249" s="157" t="s">
        <v>74</v>
      </c>
      <c r="J1249" s="127" t="s">
        <v>1710</v>
      </c>
      <c r="K1249" s="152" t="s">
        <v>1218</v>
      </c>
      <c r="L1249" s="136" t="s">
        <v>14</v>
      </c>
      <c r="M1249" s="122" t="s">
        <v>1713</v>
      </c>
      <c r="N1249" s="130">
        <v>0.79870357355741306</v>
      </c>
    </row>
    <row r="1250" spans="1:14" x14ac:dyDescent="0.2">
      <c r="A1250" s="365">
        <v>41770</v>
      </c>
      <c r="B1250" s="159" t="s">
        <v>1241</v>
      </c>
      <c r="C1250" s="155" t="s">
        <v>72</v>
      </c>
      <c r="D1250" s="160" t="s">
        <v>10</v>
      </c>
      <c r="E1250" s="230">
        <v>12000</v>
      </c>
      <c r="F1250" s="125">
        <v>18.293882068489246</v>
      </c>
      <c r="G1250" s="125">
        <v>22.904470036372299</v>
      </c>
      <c r="H1250" s="135">
        <v>523.91520000000003</v>
      </c>
      <c r="I1250" s="157" t="s">
        <v>74</v>
      </c>
      <c r="J1250" s="127" t="s">
        <v>1710</v>
      </c>
      <c r="K1250" s="152" t="s">
        <v>1218</v>
      </c>
      <c r="L1250" s="136" t="s">
        <v>14</v>
      </c>
      <c r="M1250" s="122" t="s">
        <v>1713</v>
      </c>
      <c r="N1250" s="130">
        <v>0.79870357355741306</v>
      </c>
    </row>
    <row r="1251" spans="1:14" x14ac:dyDescent="0.2">
      <c r="A1251" s="365">
        <v>41771</v>
      </c>
      <c r="B1251" s="154" t="s">
        <v>1091</v>
      </c>
      <c r="C1251" s="155" t="s">
        <v>72</v>
      </c>
      <c r="D1251" s="144" t="s">
        <v>10</v>
      </c>
      <c r="E1251" s="230">
        <v>5000</v>
      </c>
      <c r="F1251" s="125">
        <v>7.6224508618705187</v>
      </c>
      <c r="G1251" s="125">
        <v>9.5435291818217909</v>
      </c>
      <c r="H1251" s="135">
        <v>523.91520000000003</v>
      </c>
      <c r="I1251" s="157" t="s">
        <v>82</v>
      </c>
      <c r="J1251" s="127" t="s">
        <v>1710</v>
      </c>
      <c r="K1251" s="152" t="s">
        <v>1186</v>
      </c>
      <c r="L1251" s="136" t="s">
        <v>14</v>
      </c>
      <c r="M1251" s="122" t="s">
        <v>1713</v>
      </c>
      <c r="N1251" s="130">
        <v>0.79870357355741306</v>
      </c>
    </row>
    <row r="1252" spans="1:14" x14ac:dyDescent="0.2">
      <c r="A1252" s="365">
        <v>41771</v>
      </c>
      <c r="B1252" s="154" t="s">
        <v>281</v>
      </c>
      <c r="C1252" s="155" t="s">
        <v>18</v>
      </c>
      <c r="D1252" s="144" t="s">
        <v>10</v>
      </c>
      <c r="E1252" s="230">
        <v>3000</v>
      </c>
      <c r="F1252" s="125">
        <v>4.5734705171223116</v>
      </c>
      <c r="G1252" s="125">
        <v>5.7261175090930747</v>
      </c>
      <c r="H1252" s="135">
        <v>523.91520000000003</v>
      </c>
      <c r="I1252" s="157" t="s">
        <v>82</v>
      </c>
      <c r="J1252" s="127" t="s">
        <v>1710</v>
      </c>
      <c r="K1252" s="152" t="s">
        <v>1186</v>
      </c>
      <c r="L1252" s="136" t="s">
        <v>14</v>
      </c>
      <c r="M1252" s="122" t="s">
        <v>1713</v>
      </c>
      <c r="N1252" s="130">
        <v>0.79870357355741306</v>
      </c>
    </row>
    <row r="1253" spans="1:14" x14ac:dyDescent="0.2">
      <c r="A1253" s="365">
        <v>41771</v>
      </c>
      <c r="B1253" s="159" t="s">
        <v>1097</v>
      </c>
      <c r="C1253" s="155" t="s">
        <v>18</v>
      </c>
      <c r="D1253" s="160" t="s">
        <v>8</v>
      </c>
      <c r="E1253" s="230">
        <v>1500</v>
      </c>
      <c r="F1253" s="125">
        <v>2.2867352585611558</v>
      </c>
      <c r="G1253" s="125">
        <v>2.8630587545465374</v>
      </c>
      <c r="H1253" s="135">
        <v>523.91520000000003</v>
      </c>
      <c r="I1253" s="157" t="s">
        <v>358</v>
      </c>
      <c r="J1253" s="127" t="s">
        <v>1710</v>
      </c>
      <c r="K1253" s="152" t="s">
        <v>1242</v>
      </c>
      <c r="L1253" s="136" t="s">
        <v>14</v>
      </c>
      <c r="M1253" s="122" t="s">
        <v>1713</v>
      </c>
      <c r="N1253" s="130">
        <v>0.79870357355741306</v>
      </c>
    </row>
    <row r="1254" spans="1:14" x14ac:dyDescent="0.2">
      <c r="A1254" s="365">
        <v>41771</v>
      </c>
      <c r="B1254" s="159" t="s">
        <v>1099</v>
      </c>
      <c r="C1254" s="155" t="s">
        <v>18</v>
      </c>
      <c r="D1254" s="160" t="s">
        <v>8</v>
      </c>
      <c r="E1254" s="230">
        <v>1500</v>
      </c>
      <c r="F1254" s="125">
        <v>2.2867352585611558</v>
      </c>
      <c r="G1254" s="125">
        <v>2.8630587545465374</v>
      </c>
      <c r="H1254" s="135">
        <v>523.91520000000003</v>
      </c>
      <c r="I1254" s="157" t="s">
        <v>358</v>
      </c>
      <c r="J1254" s="127" t="s">
        <v>1710</v>
      </c>
      <c r="K1254" s="152" t="s">
        <v>1242</v>
      </c>
      <c r="L1254" s="136" t="s">
        <v>14</v>
      </c>
      <c r="M1254" s="122" t="s">
        <v>1713</v>
      </c>
      <c r="N1254" s="130">
        <v>0.79870357355741306</v>
      </c>
    </row>
    <row r="1255" spans="1:14" x14ac:dyDescent="0.2">
      <c r="A1255" s="365">
        <v>41771</v>
      </c>
      <c r="B1255" s="159" t="s">
        <v>1217</v>
      </c>
      <c r="C1255" s="155" t="s">
        <v>18</v>
      </c>
      <c r="D1255" s="160" t="s">
        <v>10</v>
      </c>
      <c r="E1255" s="230">
        <v>7300</v>
      </c>
      <c r="F1255" s="125">
        <v>11.128778258330957</v>
      </c>
      <c r="G1255" s="125">
        <v>13.933552605459814</v>
      </c>
      <c r="H1255" s="135">
        <v>523.91520000000003</v>
      </c>
      <c r="I1255" s="157" t="s">
        <v>74</v>
      </c>
      <c r="J1255" s="127" t="s">
        <v>1710</v>
      </c>
      <c r="K1255" s="152" t="s">
        <v>1218</v>
      </c>
      <c r="L1255" s="136" t="s">
        <v>14</v>
      </c>
      <c r="M1255" s="122" t="s">
        <v>1713</v>
      </c>
      <c r="N1255" s="130">
        <v>0.79870357355741306</v>
      </c>
    </row>
    <row r="1256" spans="1:14" x14ac:dyDescent="0.2">
      <c r="A1256" s="365">
        <v>41771</v>
      </c>
      <c r="B1256" s="159" t="s">
        <v>1219</v>
      </c>
      <c r="C1256" s="155" t="s">
        <v>72</v>
      </c>
      <c r="D1256" s="160" t="s">
        <v>10</v>
      </c>
      <c r="E1256" s="230">
        <v>3000</v>
      </c>
      <c r="F1256" s="125">
        <v>4.5734705171223116</v>
      </c>
      <c r="G1256" s="125">
        <v>5.7261175090930747</v>
      </c>
      <c r="H1256" s="135">
        <v>523.91520000000003</v>
      </c>
      <c r="I1256" s="157" t="s">
        <v>74</v>
      </c>
      <c r="J1256" s="127" t="s">
        <v>1710</v>
      </c>
      <c r="K1256" s="152" t="s">
        <v>1218</v>
      </c>
      <c r="L1256" s="136" t="s">
        <v>14</v>
      </c>
      <c r="M1256" s="122" t="s">
        <v>1713</v>
      </c>
      <c r="N1256" s="130">
        <v>0.79870357355741306</v>
      </c>
    </row>
    <row r="1257" spans="1:14" x14ac:dyDescent="0.2">
      <c r="A1257" s="365">
        <v>41772</v>
      </c>
      <c r="B1257" s="154" t="s">
        <v>1091</v>
      </c>
      <c r="C1257" s="155" t="s">
        <v>72</v>
      </c>
      <c r="D1257" s="144" t="s">
        <v>10</v>
      </c>
      <c r="E1257" s="230">
        <v>5000</v>
      </c>
      <c r="F1257" s="125">
        <v>7.6224508618705187</v>
      </c>
      <c r="G1257" s="125">
        <v>9.5435291818217909</v>
      </c>
      <c r="H1257" s="135">
        <v>523.91520000000003</v>
      </c>
      <c r="I1257" s="157" t="s">
        <v>82</v>
      </c>
      <c r="J1257" s="127" t="s">
        <v>1710</v>
      </c>
      <c r="K1257" s="152" t="s">
        <v>1186</v>
      </c>
      <c r="L1257" s="136" t="s">
        <v>14</v>
      </c>
      <c r="M1257" s="122" t="s">
        <v>1713</v>
      </c>
      <c r="N1257" s="130">
        <v>0.79870357355741306</v>
      </c>
    </row>
    <row r="1258" spans="1:14" x14ac:dyDescent="0.2">
      <c r="A1258" s="365">
        <v>41772</v>
      </c>
      <c r="B1258" s="154" t="s">
        <v>281</v>
      </c>
      <c r="C1258" s="155" t="s">
        <v>18</v>
      </c>
      <c r="D1258" s="144" t="s">
        <v>10</v>
      </c>
      <c r="E1258" s="230">
        <v>800</v>
      </c>
      <c r="F1258" s="125">
        <v>1.2195921378992831</v>
      </c>
      <c r="G1258" s="125">
        <v>1.5269646690914864</v>
      </c>
      <c r="H1258" s="135">
        <v>523.91520000000003</v>
      </c>
      <c r="I1258" s="157" t="s">
        <v>82</v>
      </c>
      <c r="J1258" s="127" t="s">
        <v>1710</v>
      </c>
      <c r="K1258" s="152" t="s">
        <v>1186</v>
      </c>
      <c r="L1258" s="136" t="s">
        <v>14</v>
      </c>
      <c r="M1258" s="122" t="s">
        <v>1713</v>
      </c>
      <c r="N1258" s="130">
        <v>0.79870357355741317</v>
      </c>
    </row>
    <row r="1259" spans="1:14" x14ac:dyDescent="0.2">
      <c r="A1259" s="365">
        <v>41772</v>
      </c>
      <c r="B1259" s="159" t="s">
        <v>1097</v>
      </c>
      <c r="C1259" s="155" t="s">
        <v>18</v>
      </c>
      <c r="D1259" s="160" t="s">
        <v>8</v>
      </c>
      <c r="E1259" s="230">
        <v>1500</v>
      </c>
      <c r="F1259" s="125">
        <v>2.2867352585611558</v>
      </c>
      <c r="G1259" s="125">
        <v>2.8630587545465374</v>
      </c>
      <c r="H1259" s="135">
        <v>523.91520000000003</v>
      </c>
      <c r="I1259" s="157" t="s">
        <v>358</v>
      </c>
      <c r="J1259" s="127" t="s">
        <v>1710</v>
      </c>
      <c r="K1259" s="152" t="s">
        <v>1242</v>
      </c>
      <c r="L1259" s="136" t="s">
        <v>14</v>
      </c>
      <c r="M1259" s="122" t="s">
        <v>1713</v>
      </c>
      <c r="N1259" s="130">
        <v>0.79870357355741306</v>
      </c>
    </row>
    <row r="1260" spans="1:14" x14ac:dyDescent="0.2">
      <c r="A1260" s="365">
        <v>41772</v>
      </c>
      <c r="B1260" s="159" t="s">
        <v>1099</v>
      </c>
      <c r="C1260" s="155" t="s">
        <v>18</v>
      </c>
      <c r="D1260" s="160" t="s">
        <v>8</v>
      </c>
      <c r="E1260" s="230">
        <v>1500</v>
      </c>
      <c r="F1260" s="125">
        <v>2.2867352585611558</v>
      </c>
      <c r="G1260" s="125">
        <v>2.8630587545465374</v>
      </c>
      <c r="H1260" s="135">
        <v>523.91520000000003</v>
      </c>
      <c r="I1260" s="157" t="s">
        <v>358</v>
      </c>
      <c r="J1260" s="127" t="s">
        <v>1710</v>
      </c>
      <c r="K1260" s="152" t="s">
        <v>1242</v>
      </c>
      <c r="L1260" s="136" t="s">
        <v>14</v>
      </c>
      <c r="M1260" s="122" t="s">
        <v>1713</v>
      </c>
      <c r="N1260" s="130">
        <v>0.79870357355741306</v>
      </c>
    </row>
    <row r="1261" spans="1:14" x14ac:dyDescent="0.2">
      <c r="A1261" s="365">
        <v>41772</v>
      </c>
      <c r="B1261" s="152" t="s">
        <v>1243</v>
      </c>
      <c r="C1261" s="161" t="s">
        <v>350</v>
      </c>
      <c r="D1261" s="133" t="s">
        <v>9</v>
      </c>
      <c r="E1261" s="230">
        <v>101000</v>
      </c>
      <c r="F1261" s="125">
        <v>153.97350740978447</v>
      </c>
      <c r="G1261" s="125">
        <v>192.77928947280017</v>
      </c>
      <c r="H1261" s="135">
        <v>523.91520000000003</v>
      </c>
      <c r="I1261" s="162" t="s">
        <v>24</v>
      </c>
      <c r="J1261" s="127" t="s">
        <v>1710</v>
      </c>
      <c r="K1261" s="152" t="s">
        <v>1244</v>
      </c>
      <c r="L1261" s="136" t="s">
        <v>14</v>
      </c>
      <c r="M1261" s="122" t="s">
        <v>1713</v>
      </c>
      <c r="N1261" s="130">
        <v>0.79870357355741306</v>
      </c>
    </row>
    <row r="1262" spans="1:14" x14ac:dyDescent="0.2">
      <c r="A1262" s="365">
        <v>41772</v>
      </c>
      <c r="B1262" s="152" t="s">
        <v>1245</v>
      </c>
      <c r="C1262" s="161" t="s">
        <v>18</v>
      </c>
      <c r="D1262" s="133" t="s">
        <v>9</v>
      </c>
      <c r="E1262" s="230">
        <v>900</v>
      </c>
      <c r="F1262" s="125">
        <v>1.3720411551366933</v>
      </c>
      <c r="G1262" s="125">
        <v>1.7178352527279224</v>
      </c>
      <c r="H1262" s="135">
        <v>523.91520000000003</v>
      </c>
      <c r="I1262" s="162" t="s">
        <v>83</v>
      </c>
      <c r="J1262" s="127" t="s">
        <v>1710</v>
      </c>
      <c r="K1262" s="152" t="s">
        <v>1246</v>
      </c>
      <c r="L1262" s="136" t="s">
        <v>14</v>
      </c>
      <c r="M1262" s="122" t="s">
        <v>1713</v>
      </c>
      <c r="N1262" s="130">
        <v>0.79870357355741306</v>
      </c>
    </row>
    <row r="1263" spans="1:14" x14ac:dyDescent="0.2">
      <c r="A1263" s="365">
        <v>41772</v>
      </c>
      <c r="B1263" s="152" t="s">
        <v>1247</v>
      </c>
      <c r="C1263" s="161" t="s">
        <v>22</v>
      </c>
      <c r="D1263" s="133" t="s">
        <v>9</v>
      </c>
      <c r="E1263" s="230">
        <v>1400</v>
      </c>
      <c r="F1263" s="125">
        <v>2.1342862413237453</v>
      </c>
      <c r="G1263" s="125">
        <v>2.6721881709101014</v>
      </c>
      <c r="H1263" s="135">
        <v>523.91520000000003</v>
      </c>
      <c r="I1263" s="162" t="s">
        <v>83</v>
      </c>
      <c r="J1263" s="127" t="s">
        <v>1710</v>
      </c>
      <c r="K1263" s="152" t="s">
        <v>1248</v>
      </c>
      <c r="L1263" s="136" t="s">
        <v>14</v>
      </c>
      <c r="M1263" s="122" t="s">
        <v>1713</v>
      </c>
      <c r="N1263" s="130">
        <v>0.79870357355741306</v>
      </c>
    </row>
    <row r="1264" spans="1:14" x14ac:dyDescent="0.2">
      <c r="A1264" s="365">
        <v>41772</v>
      </c>
      <c r="B1264" s="152" t="s">
        <v>1249</v>
      </c>
      <c r="C1264" s="161" t="s">
        <v>22</v>
      </c>
      <c r="D1264" s="133" t="s">
        <v>9</v>
      </c>
      <c r="E1264" s="230">
        <v>27500</v>
      </c>
      <c r="F1264" s="125">
        <v>41.923479740287853</v>
      </c>
      <c r="G1264" s="125">
        <v>52.489410500019851</v>
      </c>
      <c r="H1264" s="135">
        <v>523.91520000000003</v>
      </c>
      <c r="I1264" s="162" t="s">
        <v>83</v>
      </c>
      <c r="J1264" s="127" t="s">
        <v>1710</v>
      </c>
      <c r="K1264" s="152" t="s">
        <v>1250</v>
      </c>
      <c r="L1264" s="136" t="s">
        <v>14</v>
      </c>
      <c r="M1264" s="122" t="s">
        <v>1713</v>
      </c>
      <c r="N1264" s="130">
        <v>0.79870357355741306</v>
      </c>
    </row>
    <row r="1265" spans="1:14" x14ac:dyDescent="0.2">
      <c r="A1265" s="365">
        <v>41772</v>
      </c>
      <c r="B1265" s="152" t="s">
        <v>1251</v>
      </c>
      <c r="C1265" s="161" t="s">
        <v>71</v>
      </c>
      <c r="D1265" s="133" t="s">
        <v>9</v>
      </c>
      <c r="E1265" s="230">
        <v>950</v>
      </c>
      <c r="F1265" s="125">
        <v>1.4482656637553986</v>
      </c>
      <c r="G1265" s="125">
        <v>1.8132705445461401</v>
      </c>
      <c r="H1265" s="135">
        <v>523.91520000000003</v>
      </c>
      <c r="I1265" s="162" t="s">
        <v>83</v>
      </c>
      <c r="J1265" s="127" t="s">
        <v>1710</v>
      </c>
      <c r="K1265" s="152" t="s">
        <v>1252</v>
      </c>
      <c r="L1265" s="136" t="s">
        <v>14</v>
      </c>
      <c r="M1265" s="122" t="s">
        <v>1713</v>
      </c>
      <c r="N1265" s="130">
        <v>0.79870357355741306</v>
      </c>
    </row>
    <row r="1266" spans="1:14" x14ac:dyDescent="0.2">
      <c r="A1266" s="365">
        <v>41772</v>
      </c>
      <c r="B1266" s="152" t="s">
        <v>1006</v>
      </c>
      <c r="C1266" s="161" t="s">
        <v>18</v>
      </c>
      <c r="D1266" s="133" t="s">
        <v>9</v>
      </c>
      <c r="E1266" s="230">
        <v>1400</v>
      </c>
      <c r="F1266" s="125">
        <v>2.1342862413237453</v>
      </c>
      <c r="G1266" s="125">
        <v>2.6721881709101014</v>
      </c>
      <c r="H1266" s="135">
        <v>523.91520000000003</v>
      </c>
      <c r="I1266" s="162" t="s">
        <v>83</v>
      </c>
      <c r="J1266" s="127" t="s">
        <v>1710</v>
      </c>
      <c r="K1266" s="152" t="s">
        <v>1106</v>
      </c>
      <c r="L1266" s="136" t="s">
        <v>14</v>
      </c>
      <c r="M1266" s="122" t="s">
        <v>1713</v>
      </c>
      <c r="N1266" s="130">
        <v>0.79870357355741306</v>
      </c>
    </row>
    <row r="1267" spans="1:14" x14ac:dyDescent="0.2">
      <c r="A1267" s="365">
        <v>41772</v>
      </c>
      <c r="B1267" s="152" t="s">
        <v>1253</v>
      </c>
      <c r="C1267" s="161" t="s">
        <v>18</v>
      </c>
      <c r="D1267" s="133" t="s">
        <v>9</v>
      </c>
      <c r="E1267" s="230">
        <v>800</v>
      </c>
      <c r="F1267" s="125">
        <v>1.2195921378992831</v>
      </c>
      <c r="G1267" s="125">
        <v>1.5269646690914864</v>
      </c>
      <c r="H1267" s="135">
        <v>523.91520000000003</v>
      </c>
      <c r="I1267" s="162" t="s">
        <v>24</v>
      </c>
      <c r="J1267" s="127" t="s">
        <v>1710</v>
      </c>
      <c r="K1267" s="152" t="s">
        <v>1244</v>
      </c>
      <c r="L1267" s="136" t="s">
        <v>14</v>
      </c>
      <c r="M1267" s="122" t="s">
        <v>1713</v>
      </c>
      <c r="N1267" s="130">
        <v>0.79870357355741317</v>
      </c>
    </row>
    <row r="1268" spans="1:14" x14ac:dyDescent="0.2">
      <c r="A1268" s="365">
        <v>41773</v>
      </c>
      <c r="B1268" s="154" t="s">
        <v>1091</v>
      </c>
      <c r="C1268" s="155" t="s">
        <v>72</v>
      </c>
      <c r="D1268" s="144" t="s">
        <v>10</v>
      </c>
      <c r="E1268" s="230">
        <v>5000</v>
      </c>
      <c r="F1268" s="125">
        <v>7.6224508618705187</v>
      </c>
      <c r="G1268" s="125">
        <v>9.5435291818217909</v>
      </c>
      <c r="H1268" s="135">
        <v>523.91520000000003</v>
      </c>
      <c r="I1268" s="157" t="s">
        <v>82</v>
      </c>
      <c r="J1268" s="127" t="s">
        <v>1710</v>
      </c>
      <c r="K1268" s="152" t="s">
        <v>1254</v>
      </c>
      <c r="L1268" s="136" t="s">
        <v>14</v>
      </c>
      <c r="M1268" s="122" t="s">
        <v>1713</v>
      </c>
      <c r="N1268" s="130">
        <v>0.79870357355741306</v>
      </c>
    </row>
    <row r="1269" spans="1:14" x14ac:dyDescent="0.2">
      <c r="A1269" s="365">
        <v>41773</v>
      </c>
      <c r="B1269" s="154" t="s">
        <v>281</v>
      </c>
      <c r="C1269" s="155" t="s">
        <v>18</v>
      </c>
      <c r="D1269" s="144" t="s">
        <v>10</v>
      </c>
      <c r="E1269" s="230">
        <v>1000</v>
      </c>
      <c r="F1269" s="125">
        <v>1.5244901723741038</v>
      </c>
      <c r="G1269" s="125">
        <v>1.9087058363643581</v>
      </c>
      <c r="H1269" s="135">
        <v>523.91520000000003</v>
      </c>
      <c r="I1269" s="157" t="s">
        <v>82</v>
      </c>
      <c r="J1269" s="127" t="s">
        <v>1710</v>
      </c>
      <c r="K1269" s="152" t="s">
        <v>1254</v>
      </c>
      <c r="L1269" s="136" t="s">
        <v>14</v>
      </c>
      <c r="M1269" s="122" t="s">
        <v>1713</v>
      </c>
      <c r="N1269" s="130">
        <v>0.79870357355741306</v>
      </c>
    </row>
    <row r="1270" spans="1:14" x14ac:dyDescent="0.2">
      <c r="A1270" s="365">
        <v>41773</v>
      </c>
      <c r="B1270" s="159" t="s">
        <v>1097</v>
      </c>
      <c r="C1270" s="155" t="s">
        <v>18</v>
      </c>
      <c r="D1270" s="160" t="s">
        <v>8</v>
      </c>
      <c r="E1270" s="230">
        <v>1500</v>
      </c>
      <c r="F1270" s="125">
        <v>2.2867352585611558</v>
      </c>
      <c r="G1270" s="125">
        <v>2.8630587545465374</v>
      </c>
      <c r="H1270" s="135">
        <v>523.91520000000003</v>
      </c>
      <c r="I1270" s="157" t="s">
        <v>358</v>
      </c>
      <c r="J1270" s="127" t="s">
        <v>1710</v>
      </c>
      <c r="K1270" s="152" t="s">
        <v>1255</v>
      </c>
      <c r="L1270" s="136" t="s">
        <v>14</v>
      </c>
      <c r="M1270" s="122" t="s">
        <v>1713</v>
      </c>
      <c r="N1270" s="130">
        <v>0.79870357355741306</v>
      </c>
    </row>
    <row r="1271" spans="1:14" x14ac:dyDescent="0.2">
      <c r="A1271" s="365">
        <v>41773</v>
      </c>
      <c r="B1271" s="159" t="s">
        <v>1099</v>
      </c>
      <c r="C1271" s="155" t="s">
        <v>18</v>
      </c>
      <c r="D1271" s="160" t="s">
        <v>8</v>
      </c>
      <c r="E1271" s="230">
        <v>1500</v>
      </c>
      <c r="F1271" s="125">
        <v>2.2867352585611558</v>
      </c>
      <c r="G1271" s="125">
        <v>2.8630587545465374</v>
      </c>
      <c r="H1271" s="135">
        <v>523.91520000000003</v>
      </c>
      <c r="I1271" s="157" t="s">
        <v>358</v>
      </c>
      <c r="J1271" s="127" t="s">
        <v>1710</v>
      </c>
      <c r="K1271" s="152" t="s">
        <v>1255</v>
      </c>
      <c r="L1271" s="136" t="s">
        <v>14</v>
      </c>
      <c r="M1271" s="122" t="s">
        <v>1713</v>
      </c>
      <c r="N1271" s="130">
        <v>0.79870357355741306</v>
      </c>
    </row>
    <row r="1272" spans="1:14" x14ac:dyDescent="0.2">
      <c r="A1272" s="365">
        <v>41773</v>
      </c>
      <c r="B1272" s="152" t="s">
        <v>1256</v>
      </c>
      <c r="C1272" s="161" t="s">
        <v>18</v>
      </c>
      <c r="D1272" s="133" t="s">
        <v>9</v>
      </c>
      <c r="E1272" s="230">
        <v>1200</v>
      </c>
      <c r="F1272" s="125">
        <v>1.8293882068489247</v>
      </c>
      <c r="G1272" s="125">
        <v>2.2904470036372295</v>
      </c>
      <c r="H1272" s="135">
        <v>523.91520000000003</v>
      </c>
      <c r="I1272" s="162" t="s">
        <v>23</v>
      </c>
      <c r="J1272" s="127" t="s">
        <v>1710</v>
      </c>
      <c r="K1272" s="152" t="s">
        <v>1257</v>
      </c>
      <c r="L1272" s="136" t="s">
        <v>14</v>
      </c>
      <c r="M1272" s="122" t="s">
        <v>1713</v>
      </c>
      <c r="N1272" s="130">
        <v>0.79870357355741317</v>
      </c>
    </row>
    <row r="1273" spans="1:14" x14ac:dyDescent="0.2">
      <c r="A1273" s="365">
        <v>41773</v>
      </c>
      <c r="B1273" s="152" t="s">
        <v>1006</v>
      </c>
      <c r="C1273" s="161" t="s">
        <v>18</v>
      </c>
      <c r="D1273" s="133" t="s">
        <v>9</v>
      </c>
      <c r="E1273" s="230">
        <v>1400</v>
      </c>
      <c r="F1273" s="125">
        <v>2.1342862413237453</v>
      </c>
      <c r="G1273" s="125">
        <v>2.6721881709101014</v>
      </c>
      <c r="H1273" s="135">
        <v>523.91520000000003</v>
      </c>
      <c r="I1273" s="162" t="s">
        <v>83</v>
      </c>
      <c r="J1273" s="127" t="s">
        <v>1710</v>
      </c>
      <c r="K1273" s="152" t="s">
        <v>1106</v>
      </c>
      <c r="L1273" s="136" t="s">
        <v>14</v>
      </c>
      <c r="M1273" s="122" t="s">
        <v>1713</v>
      </c>
      <c r="N1273" s="130">
        <v>0.79870357355741306</v>
      </c>
    </row>
    <row r="1274" spans="1:14" x14ac:dyDescent="0.2">
      <c r="A1274" s="365">
        <v>41773</v>
      </c>
      <c r="B1274" s="170" t="s">
        <v>329</v>
      </c>
      <c r="C1274" s="155" t="s">
        <v>18</v>
      </c>
      <c r="D1274" s="160" t="s">
        <v>10</v>
      </c>
      <c r="E1274" s="230">
        <v>600</v>
      </c>
      <c r="F1274" s="125">
        <v>0.91469410342446233</v>
      </c>
      <c r="G1274" s="125">
        <v>1.1452235018186148</v>
      </c>
      <c r="H1274" s="135">
        <v>523.91520000000003</v>
      </c>
      <c r="I1274" s="157" t="s">
        <v>74</v>
      </c>
      <c r="J1274" s="127" t="s">
        <v>1710</v>
      </c>
      <c r="K1274" s="152" t="s">
        <v>1258</v>
      </c>
      <c r="L1274" s="136" t="s">
        <v>14</v>
      </c>
      <c r="M1274" s="122" t="s">
        <v>1713</v>
      </c>
      <c r="N1274" s="130">
        <v>0.79870357355741317</v>
      </c>
    </row>
    <row r="1275" spans="1:14" x14ac:dyDescent="0.2">
      <c r="A1275" s="365">
        <v>41774</v>
      </c>
      <c r="B1275" s="159" t="s">
        <v>225</v>
      </c>
      <c r="C1275" s="155" t="s">
        <v>72</v>
      </c>
      <c r="D1275" s="160" t="s">
        <v>8</v>
      </c>
      <c r="E1275" s="230">
        <v>3000</v>
      </c>
      <c r="F1275" s="125">
        <v>4.5734705171223116</v>
      </c>
      <c r="G1275" s="125">
        <v>5.7261175090930747</v>
      </c>
      <c r="H1275" s="135">
        <v>523.91520000000003</v>
      </c>
      <c r="I1275" s="160" t="s">
        <v>12</v>
      </c>
      <c r="J1275" s="127" t="s">
        <v>1710</v>
      </c>
      <c r="K1275" s="152" t="s">
        <v>1259</v>
      </c>
      <c r="L1275" s="136" t="s">
        <v>14</v>
      </c>
      <c r="M1275" s="122" t="s">
        <v>1713</v>
      </c>
      <c r="N1275" s="130">
        <v>0.79870357355741306</v>
      </c>
    </row>
    <row r="1276" spans="1:14" x14ac:dyDescent="0.2">
      <c r="A1276" s="365">
        <v>41774</v>
      </c>
      <c r="B1276" s="154" t="s">
        <v>1091</v>
      </c>
      <c r="C1276" s="155" t="s">
        <v>72</v>
      </c>
      <c r="D1276" s="144" t="s">
        <v>10</v>
      </c>
      <c r="E1276" s="230">
        <v>5000</v>
      </c>
      <c r="F1276" s="125">
        <v>7.6224508618705187</v>
      </c>
      <c r="G1276" s="125">
        <v>9.5435291818217909</v>
      </c>
      <c r="H1276" s="135">
        <v>523.91520000000003</v>
      </c>
      <c r="I1276" s="157" t="s">
        <v>82</v>
      </c>
      <c r="J1276" s="127" t="s">
        <v>1710</v>
      </c>
      <c r="K1276" s="152" t="s">
        <v>1254</v>
      </c>
      <c r="L1276" s="136" t="s">
        <v>14</v>
      </c>
      <c r="M1276" s="122" t="s">
        <v>1713</v>
      </c>
      <c r="N1276" s="130">
        <v>0.79870357355741306</v>
      </c>
    </row>
    <row r="1277" spans="1:14" x14ac:dyDescent="0.2">
      <c r="A1277" s="365">
        <v>41774</v>
      </c>
      <c r="B1277" s="154" t="s">
        <v>281</v>
      </c>
      <c r="C1277" s="155" t="s">
        <v>18</v>
      </c>
      <c r="D1277" s="144" t="s">
        <v>10</v>
      </c>
      <c r="E1277" s="230">
        <v>1200</v>
      </c>
      <c r="F1277" s="125">
        <v>1.8293882068489247</v>
      </c>
      <c r="G1277" s="125">
        <v>2.2904470036372295</v>
      </c>
      <c r="H1277" s="135">
        <v>523.91520000000003</v>
      </c>
      <c r="I1277" s="157" t="s">
        <v>82</v>
      </c>
      <c r="J1277" s="127" t="s">
        <v>1710</v>
      </c>
      <c r="K1277" s="152" t="s">
        <v>1254</v>
      </c>
      <c r="L1277" s="136" t="s">
        <v>14</v>
      </c>
      <c r="M1277" s="122" t="s">
        <v>1713</v>
      </c>
      <c r="N1277" s="130">
        <v>0.79870357355741317</v>
      </c>
    </row>
    <row r="1278" spans="1:14" x14ac:dyDescent="0.2">
      <c r="A1278" s="365">
        <v>41774</v>
      </c>
      <c r="B1278" s="159" t="s">
        <v>1260</v>
      </c>
      <c r="C1278" s="155" t="s">
        <v>18</v>
      </c>
      <c r="D1278" s="160" t="s">
        <v>8</v>
      </c>
      <c r="E1278" s="230">
        <v>600</v>
      </c>
      <c r="F1278" s="125">
        <v>0.91469410342446233</v>
      </c>
      <c r="G1278" s="125">
        <v>1.1452235018186148</v>
      </c>
      <c r="H1278" s="135">
        <v>523.91520000000003</v>
      </c>
      <c r="I1278" s="160" t="s">
        <v>12</v>
      </c>
      <c r="J1278" s="127" t="s">
        <v>1710</v>
      </c>
      <c r="K1278" s="152" t="s">
        <v>1259</v>
      </c>
      <c r="L1278" s="136" t="s">
        <v>14</v>
      </c>
      <c r="M1278" s="122" t="s">
        <v>1713</v>
      </c>
      <c r="N1278" s="130">
        <v>0.79870357355741317</v>
      </c>
    </row>
    <row r="1279" spans="1:14" x14ac:dyDescent="0.2">
      <c r="A1279" s="365">
        <v>41774</v>
      </c>
      <c r="B1279" s="159" t="s">
        <v>1261</v>
      </c>
      <c r="C1279" s="155" t="s">
        <v>18</v>
      </c>
      <c r="D1279" s="160" t="s">
        <v>8</v>
      </c>
      <c r="E1279" s="230">
        <v>500</v>
      </c>
      <c r="F1279" s="125">
        <v>0.76224508618705189</v>
      </c>
      <c r="G1279" s="125">
        <v>0.95435291818217904</v>
      </c>
      <c r="H1279" s="135">
        <v>523.91520000000003</v>
      </c>
      <c r="I1279" s="160" t="s">
        <v>12</v>
      </c>
      <c r="J1279" s="127" t="s">
        <v>1710</v>
      </c>
      <c r="K1279" s="152" t="s">
        <v>1259</v>
      </c>
      <c r="L1279" s="136" t="s">
        <v>14</v>
      </c>
      <c r="M1279" s="122" t="s">
        <v>1713</v>
      </c>
      <c r="N1279" s="130">
        <v>0.79870357355741306</v>
      </c>
    </row>
    <row r="1280" spans="1:14" x14ac:dyDescent="0.2">
      <c r="A1280" s="365">
        <v>41774</v>
      </c>
      <c r="B1280" s="159" t="s">
        <v>224</v>
      </c>
      <c r="C1280" s="155" t="s">
        <v>18</v>
      </c>
      <c r="D1280" s="160" t="s">
        <v>8</v>
      </c>
      <c r="E1280" s="230">
        <v>800</v>
      </c>
      <c r="F1280" s="125">
        <v>1.2195921378992831</v>
      </c>
      <c r="G1280" s="125">
        <v>1.5269646690914864</v>
      </c>
      <c r="H1280" s="135">
        <v>523.91520000000003</v>
      </c>
      <c r="I1280" s="160" t="s">
        <v>12</v>
      </c>
      <c r="J1280" s="127" t="s">
        <v>1710</v>
      </c>
      <c r="K1280" s="152" t="s">
        <v>1259</v>
      </c>
      <c r="L1280" s="136" t="s">
        <v>14</v>
      </c>
      <c r="M1280" s="122" t="s">
        <v>1713</v>
      </c>
      <c r="N1280" s="130">
        <v>0.79870357355741317</v>
      </c>
    </row>
    <row r="1281" spans="1:14" x14ac:dyDescent="0.2">
      <c r="A1281" s="365">
        <v>41774</v>
      </c>
      <c r="B1281" s="159" t="s">
        <v>226</v>
      </c>
      <c r="C1281" s="155" t="s">
        <v>72</v>
      </c>
      <c r="D1281" s="160" t="s">
        <v>8</v>
      </c>
      <c r="E1281" s="230">
        <v>6000</v>
      </c>
      <c r="F1281" s="125">
        <v>9.1469410342446231</v>
      </c>
      <c r="G1281" s="125">
        <v>11.452235018186149</v>
      </c>
      <c r="H1281" s="135">
        <v>523.91520000000003</v>
      </c>
      <c r="I1281" s="160" t="s">
        <v>12</v>
      </c>
      <c r="J1281" s="127" t="s">
        <v>1710</v>
      </c>
      <c r="K1281" s="152" t="s">
        <v>1259</v>
      </c>
      <c r="L1281" s="136" t="s">
        <v>14</v>
      </c>
      <c r="M1281" s="122" t="s">
        <v>1713</v>
      </c>
      <c r="N1281" s="130">
        <v>0.79870357355741306</v>
      </c>
    </row>
    <row r="1282" spans="1:14" x14ac:dyDescent="0.2">
      <c r="A1282" s="365">
        <v>41774</v>
      </c>
      <c r="B1282" s="159" t="s">
        <v>227</v>
      </c>
      <c r="C1282" s="155" t="s">
        <v>73</v>
      </c>
      <c r="D1282" s="160" t="s">
        <v>8</v>
      </c>
      <c r="E1282" s="230">
        <v>1200</v>
      </c>
      <c r="F1282" s="125">
        <v>1.8293882068489247</v>
      </c>
      <c r="G1282" s="125">
        <v>2.2904470036372295</v>
      </c>
      <c r="H1282" s="135">
        <v>523.91520000000003</v>
      </c>
      <c r="I1282" s="160" t="s">
        <v>12</v>
      </c>
      <c r="J1282" s="127" t="s">
        <v>1710</v>
      </c>
      <c r="K1282" s="152" t="s">
        <v>1259</v>
      </c>
      <c r="L1282" s="136" t="s">
        <v>14</v>
      </c>
      <c r="M1282" s="122" t="s">
        <v>1713</v>
      </c>
      <c r="N1282" s="130">
        <v>0.79870357355741317</v>
      </c>
    </row>
    <row r="1283" spans="1:14" x14ac:dyDescent="0.2">
      <c r="A1283" s="365">
        <v>41774</v>
      </c>
      <c r="B1283" s="159" t="s">
        <v>1097</v>
      </c>
      <c r="C1283" s="155" t="s">
        <v>18</v>
      </c>
      <c r="D1283" s="160" t="s">
        <v>8</v>
      </c>
      <c r="E1283" s="230">
        <v>1500</v>
      </c>
      <c r="F1283" s="125">
        <v>2.2867352585611558</v>
      </c>
      <c r="G1283" s="125">
        <v>2.8630587545465374</v>
      </c>
      <c r="H1283" s="135">
        <v>523.91520000000003</v>
      </c>
      <c r="I1283" s="157" t="s">
        <v>358</v>
      </c>
      <c r="J1283" s="127" t="s">
        <v>1710</v>
      </c>
      <c r="K1283" s="152" t="s">
        <v>1255</v>
      </c>
      <c r="L1283" s="136" t="s">
        <v>14</v>
      </c>
      <c r="M1283" s="122" t="s">
        <v>1713</v>
      </c>
      <c r="N1283" s="130">
        <v>0.79870357355741306</v>
      </c>
    </row>
    <row r="1284" spans="1:14" x14ac:dyDescent="0.2">
      <c r="A1284" s="365">
        <v>41774</v>
      </c>
      <c r="B1284" s="159" t="s">
        <v>1099</v>
      </c>
      <c r="C1284" s="155" t="s">
        <v>18</v>
      </c>
      <c r="D1284" s="160" t="s">
        <v>8</v>
      </c>
      <c r="E1284" s="230">
        <v>1500</v>
      </c>
      <c r="F1284" s="125">
        <v>2.2867352585611558</v>
      </c>
      <c r="G1284" s="125">
        <v>2.8630587545465374</v>
      </c>
      <c r="H1284" s="135">
        <v>523.91520000000003</v>
      </c>
      <c r="I1284" s="157" t="s">
        <v>358</v>
      </c>
      <c r="J1284" s="127" t="s">
        <v>1710</v>
      </c>
      <c r="K1284" s="152" t="s">
        <v>1255</v>
      </c>
      <c r="L1284" s="136" t="s">
        <v>14</v>
      </c>
      <c r="M1284" s="122" t="s">
        <v>1713</v>
      </c>
      <c r="N1284" s="130">
        <v>0.79870357355741306</v>
      </c>
    </row>
    <row r="1285" spans="1:14" x14ac:dyDescent="0.2">
      <c r="A1285" s="365">
        <v>41774</v>
      </c>
      <c r="B1285" s="152" t="s">
        <v>1006</v>
      </c>
      <c r="C1285" s="161" t="s">
        <v>18</v>
      </c>
      <c r="D1285" s="133" t="s">
        <v>9</v>
      </c>
      <c r="E1285" s="230">
        <v>1400</v>
      </c>
      <c r="F1285" s="125">
        <v>2.1342862413237453</v>
      </c>
      <c r="G1285" s="125">
        <v>2.6721881709101014</v>
      </c>
      <c r="H1285" s="135">
        <v>523.91520000000003</v>
      </c>
      <c r="I1285" s="162" t="s">
        <v>83</v>
      </c>
      <c r="J1285" s="127" t="s">
        <v>1710</v>
      </c>
      <c r="K1285" s="152" t="s">
        <v>1106</v>
      </c>
      <c r="L1285" s="136" t="s">
        <v>14</v>
      </c>
      <c r="M1285" s="122" t="s">
        <v>1713</v>
      </c>
      <c r="N1285" s="130">
        <v>0.79870357355741306</v>
      </c>
    </row>
    <row r="1286" spans="1:14" x14ac:dyDescent="0.2">
      <c r="A1286" s="365">
        <v>41775</v>
      </c>
      <c r="B1286" s="154" t="s">
        <v>1091</v>
      </c>
      <c r="C1286" s="155" t="s">
        <v>72</v>
      </c>
      <c r="D1286" s="144" t="s">
        <v>10</v>
      </c>
      <c r="E1286" s="230">
        <v>5000</v>
      </c>
      <c r="F1286" s="125">
        <v>7.6224508618705187</v>
      </c>
      <c r="G1286" s="125">
        <v>9.5435291818217909</v>
      </c>
      <c r="H1286" s="135">
        <v>523.91520000000003</v>
      </c>
      <c r="I1286" s="157" t="s">
        <v>82</v>
      </c>
      <c r="J1286" s="127" t="s">
        <v>1710</v>
      </c>
      <c r="K1286" s="152" t="s">
        <v>1254</v>
      </c>
      <c r="L1286" s="136" t="s">
        <v>14</v>
      </c>
      <c r="M1286" s="122" t="s">
        <v>1713</v>
      </c>
      <c r="N1286" s="130">
        <v>0.79870357355741306</v>
      </c>
    </row>
    <row r="1287" spans="1:14" x14ac:dyDescent="0.2">
      <c r="A1287" s="365">
        <v>41775</v>
      </c>
      <c r="B1287" s="154" t="s">
        <v>281</v>
      </c>
      <c r="C1287" s="155" t="s">
        <v>18</v>
      </c>
      <c r="D1287" s="144" t="s">
        <v>10</v>
      </c>
      <c r="E1287" s="230">
        <v>3000</v>
      </c>
      <c r="F1287" s="125">
        <v>4.5734705171223116</v>
      </c>
      <c r="G1287" s="125">
        <v>5.7261175090930747</v>
      </c>
      <c r="H1287" s="135">
        <v>523.91520000000003</v>
      </c>
      <c r="I1287" s="157" t="s">
        <v>82</v>
      </c>
      <c r="J1287" s="127" t="s">
        <v>1710</v>
      </c>
      <c r="K1287" s="152" t="s">
        <v>1254</v>
      </c>
      <c r="L1287" s="136" t="s">
        <v>14</v>
      </c>
      <c r="M1287" s="122" t="s">
        <v>1713</v>
      </c>
      <c r="N1287" s="130">
        <v>0.79870357355741306</v>
      </c>
    </row>
    <row r="1288" spans="1:14" x14ac:dyDescent="0.2">
      <c r="A1288" s="365">
        <v>41775</v>
      </c>
      <c r="B1288" s="159" t="s">
        <v>224</v>
      </c>
      <c r="C1288" s="155" t="s">
        <v>18</v>
      </c>
      <c r="D1288" s="160" t="s">
        <v>8</v>
      </c>
      <c r="E1288" s="230">
        <v>2050</v>
      </c>
      <c r="F1288" s="125">
        <v>3.1252048533669128</v>
      </c>
      <c r="G1288" s="125">
        <v>3.9128469645469339</v>
      </c>
      <c r="H1288" s="135">
        <v>523.91520000000003</v>
      </c>
      <c r="I1288" s="160" t="s">
        <v>12</v>
      </c>
      <c r="J1288" s="127" t="s">
        <v>1710</v>
      </c>
      <c r="K1288" s="152" t="s">
        <v>1259</v>
      </c>
      <c r="L1288" s="136" t="s">
        <v>14</v>
      </c>
      <c r="M1288" s="122" t="s">
        <v>1713</v>
      </c>
      <c r="N1288" s="130">
        <v>0.79870357355741317</v>
      </c>
    </row>
    <row r="1289" spans="1:14" x14ac:dyDescent="0.2">
      <c r="A1289" s="365">
        <v>41775</v>
      </c>
      <c r="B1289" s="159" t="s">
        <v>225</v>
      </c>
      <c r="C1289" s="155" t="s">
        <v>72</v>
      </c>
      <c r="D1289" s="160" t="s">
        <v>8</v>
      </c>
      <c r="E1289" s="230">
        <v>3000</v>
      </c>
      <c r="F1289" s="125">
        <v>4.5734705171223116</v>
      </c>
      <c r="G1289" s="125">
        <v>5.7261175090930747</v>
      </c>
      <c r="H1289" s="135">
        <v>523.91520000000003</v>
      </c>
      <c r="I1289" s="160" t="s">
        <v>12</v>
      </c>
      <c r="J1289" s="127" t="s">
        <v>1710</v>
      </c>
      <c r="K1289" s="152" t="s">
        <v>1259</v>
      </c>
      <c r="L1289" s="136" t="s">
        <v>14</v>
      </c>
      <c r="M1289" s="122" t="s">
        <v>1713</v>
      </c>
      <c r="N1289" s="130">
        <v>0.79870357355741306</v>
      </c>
    </row>
    <row r="1290" spans="1:14" x14ac:dyDescent="0.2">
      <c r="A1290" s="365">
        <v>41775</v>
      </c>
      <c r="B1290" s="159" t="s">
        <v>226</v>
      </c>
      <c r="C1290" s="155" t="s">
        <v>72</v>
      </c>
      <c r="D1290" s="160" t="s">
        <v>8</v>
      </c>
      <c r="E1290" s="230">
        <v>6000</v>
      </c>
      <c r="F1290" s="125">
        <v>9.1469410342446231</v>
      </c>
      <c r="G1290" s="125">
        <v>11.452235018186149</v>
      </c>
      <c r="H1290" s="135">
        <v>523.91520000000003</v>
      </c>
      <c r="I1290" s="160" t="s">
        <v>12</v>
      </c>
      <c r="J1290" s="127" t="s">
        <v>1710</v>
      </c>
      <c r="K1290" s="152" t="s">
        <v>1259</v>
      </c>
      <c r="L1290" s="136" t="s">
        <v>14</v>
      </c>
      <c r="M1290" s="122" t="s">
        <v>1713</v>
      </c>
      <c r="N1290" s="130">
        <v>0.79870357355741306</v>
      </c>
    </row>
    <row r="1291" spans="1:14" x14ac:dyDescent="0.2">
      <c r="A1291" s="365">
        <v>41775</v>
      </c>
      <c r="B1291" s="159" t="s">
        <v>227</v>
      </c>
      <c r="C1291" s="155" t="s">
        <v>73</v>
      </c>
      <c r="D1291" s="160" t="s">
        <v>8</v>
      </c>
      <c r="E1291" s="230">
        <v>2000</v>
      </c>
      <c r="F1291" s="125">
        <v>3.0489803447482076</v>
      </c>
      <c r="G1291" s="125">
        <v>3.8174116727287162</v>
      </c>
      <c r="H1291" s="135">
        <v>523.91520000000003</v>
      </c>
      <c r="I1291" s="160" t="s">
        <v>12</v>
      </c>
      <c r="J1291" s="127" t="s">
        <v>1710</v>
      </c>
      <c r="K1291" s="152" t="s">
        <v>1259</v>
      </c>
      <c r="L1291" s="136" t="s">
        <v>14</v>
      </c>
      <c r="M1291" s="122" t="s">
        <v>1713</v>
      </c>
      <c r="N1291" s="130">
        <v>0.79870357355741306</v>
      </c>
    </row>
    <row r="1292" spans="1:14" x14ac:dyDescent="0.2">
      <c r="A1292" s="365">
        <v>41775</v>
      </c>
      <c r="B1292" s="159" t="s">
        <v>1097</v>
      </c>
      <c r="C1292" s="155" t="s">
        <v>18</v>
      </c>
      <c r="D1292" s="160" t="s">
        <v>8</v>
      </c>
      <c r="E1292" s="230">
        <v>1500</v>
      </c>
      <c r="F1292" s="125">
        <v>2.2867352585611558</v>
      </c>
      <c r="G1292" s="125">
        <v>2.8630587545465374</v>
      </c>
      <c r="H1292" s="135">
        <v>523.91520000000003</v>
      </c>
      <c r="I1292" s="157" t="s">
        <v>358</v>
      </c>
      <c r="J1292" s="127" t="s">
        <v>1710</v>
      </c>
      <c r="K1292" s="152" t="s">
        <v>1255</v>
      </c>
      <c r="L1292" s="136" t="s">
        <v>14</v>
      </c>
      <c r="M1292" s="122" t="s">
        <v>1713</v>
      </c>
      <c r="N1292" s="130">
        <v>0.79870357355741306</v>
      </c>
    </row>
    <row r="1293" spans="1:14" x14ac:dyDescent="0.2">
      <c r="A1293" s="365">
        <v>41775</v>
      </c>
      <c r="B1293" s="159" t="s">
        <v>1099</v>
      </c>
      <c r="C1293" s="155" t="s">
        <v>18</v>
      </c>
      <c r="D1293" s="160" t="s">
        <v>8</v>
      </c>
      <c r="E1293" s="230">
        <v>1500</v>
      </c>
      <c r="F1293" s="125">
        <v>2.2867352585611558</v>
      </c>
      <c r="G1293" s="125">
        <v>2.8630587545465374</v>
      </c>
      <c r="H1293" s="135">
        <v>523.91520000000003</v>
      </c>
      <c r="I1293" s="157" t="s">
        <v>358</v>
      </c>
      <c r="J1293" s="127" t="s">
        <v>1710</v>
      </c>
      <c r="K1293" s="152" t="s">
        <v>1255</v>
      </c>
      <c r="L1293" s="136" t="s">
        <v>14</v>
      </c>
      <c r="M1293" s="122" t="s">
        <v>1713</v>
      </c>
      <c r="N1293" s="130">
        <v>0.79870357355741306</v>
      </c>
    </row>
    <row r="1294" spans="1:14" x14ac:dyDescent="0.2">
      <c r="A1294" s="365">
        <v>41775</v>
      </c>
      <c r="B1294" s="152" t="s">
        <v>1262</v>
      </c>
      <c r="C1294" s="161" t="s">
        <v>22</v>
      </c>
      <c r="D1294" s="133" t="s">
        <v>9</v>
      </c>
      <c r="E1294" s="230">
        <v>500</v>
      </c>
      <c r="F1294" s="125">
        <v>0.76224508618705189</v>
      </c>
      <c r="G1294" s="125">
        <v>0.95435291818217904</v>
      </c>
      <c r="H1294" s="135">
        <v>523.91520000000003</v>
      </c>
      <c r="I1294" s="162" t="s">
        <v>83</v>
      </c>
      <c r="J1294" s="127" t="s">
        <v>1710</v>
      </c>
      <c r="K1294" s="152" t="s">
        <v>1263</v>
      </c>
      <c r="L1294" s="136" t="s">
        <v>14</v>
      </c>
      <c r="M1294" s="122" t="s">
        <v>1713</v>
      </c>
      <c r="N1294" s="130">
        <v>0.79870357355741306</v>
      </c>
    </row>
    <row r="1295" spans="1:14" x14ac:dyDescent="0.2">
      <c r="A1295" s="365">
        <v>41775</v>
      </c>
      <c r="B1295" s="152" t="s">
        <v>1256</v>
      </c>
      <c r="C1295" s="161" t="s">
        <v>18</v>
      </c>
      <c r="D1295" s="133" t="s">
        <v>9</v>
      </c>
      <c r="E1295" s="230">
        <v>1000</v>
      </c>
      <c r="F1295" s="125">
        <v>1.5244901723741038</v>
      </c>
      <c r="G1295" s="125">
        <v>1.9087058363643581</v>
      </c>
      <c r="H1295" s="135">
        <v>523.91520000000003</v>
      </c>
      <c r="I1295" s="162" t="s">
        <v>23</v>
      </c>
      <c r="J1295" s="127" t="s">
        <v>1710</v>
      </c>
      <c r="K1295" s="152" t="s">
        <v>1264</v>
      </c>
      <c r="L1295" s="136" t="s">
        <v>14</v>
      </c>
      <c r="M1295" s="122" t="s">
        <v>1713</v>
      </c>
      <c r="N1295" s="130">
        <v>0.79870357355741306</v>
      </c>
    </row>
    <row r="1296" spans="1:14" x14ac:dyDescent="0.2">
      <c r="A1296" s="365">
        <v>41775</v>
      </c>
      <c r="B1296" s="152" t="s">
        <v>1265</v>
      </c>
      <c r="C1296" s="161" t="s">
        <v>22</v>
      </c>
      <c r="D1296" s="133" t="s">
        <v>9</v>
      </c>
      <c r="E1296" s="230">
        <v>500</v>
      </c>
      <c r="F1296" s="125">
        <v>0.76224508618705189</v>
      </c>
      <c r="G1296" s="125">
        <v>0.95435291818217904</v>
      </c>
      <c r="H1296" s="135">
        <v>523.91520000000003</v>
      </c>
      <c r="I1296" s="162" t="s">
        <v>83</v>
      </c>
      <c r="J1296" s="127" t="s">
        <v>1710</v>
      </c>
      <c r="K1296" s="152" t="s">
        <v>1266</v>
      </c>
      <c r="L1296" s="136" t="s">
        <v>14</v>
      </c>
      <c r="M1296" s="122" t="s">
        <v>1713</v>
      </c>
      <c r="N1296" s="130">
        <v>0.79870357355741306</v>
      </c>
    </row>
    <row r="1297" spans="1:14" x14ac:dyDescent="0.2">
      <c r="A1297" s="365">
        <v>41775</v>
      </c>
      <c r="B1297" s="152" t="s">
        <v>1006</v>
      </c>
      <c r="C1297" s="161" t="s">
        <v>18</v>
      </c>
      <c r="D1297" s="133" t="s">
        <v>9</v>
      </c>
      <c r="E1297" s="230">
        <v>1400</v>
      </c>
      <c r="F1297" s="125">
        <v>2.1342862413237453</v>
      </c>
      <c r="G1297" s="125">
        <v>2.6721881709101014</v>
      </c>
      <c r="H1297" s="135">
        <v>523.91520000000003</v>
      </c>
      <c r="I1297" s="162" t="s">
        <v>83</v>
      </c>
      <c r="J1297" s="127" t="s">
        <v>1710</v>
      </c>
      <c r="K1297" s="152" t="s">
        <v>1106</v>
      </c>
      <c r="L1297" s="136" t="s">
        <v>14</v>
      </c>
      <c r="M1297" s="122" t="s">
        <v>1713</v>
      </c>
      <c r="N1297" s="130">
        <v>0.79870357355741306</v>
      </c>
    </row>
    <row r="1298" spans="1:14" x14ac:dyDescent="0.2">
      <c r="A1298" s="365">
        <v>41775</v>
      </c>
      <c r="B1298" s="159" t="s">
        <v>329</v>
      </c>
      <c r="C1298" s="155" t="s">
        <v>18</v>
      </c>
      <c r="D1298" s="160" t="s">
        <v>10</v>
      </c>
      <c r="E1298" s="230">
        <v>600</v>
      </c>
      <c r="F1298" s="125">
        <v>0.91469410342446233</v>
      </c>
      <c r="G1298" s="125">
        <v>1.1452235018186148</v>
      </c>
      <c r="H1298" s="135">
        <v>523.91520000000003</v>
      </c>
      <c r="I1298" s="157" t="s">
        <v>74</v>
      </c>
      <c r="J1298" s="127" t="s">
        <v>1710</v>
      </c>
      <c r="K1298" s="152" t="s">
        <v>1267</v>
      </c>
      <c r="L1298" s="136" t="s">
        <v>14</v>
      </c>
      <c r="M1298" s="122" t="s">
        <v>1713</v>
      </c>
      <c r="N1298" s="130">
        <v>0.79870357355741317</v>
      </c>
    </row>
    <row r="1299" spans="1:14" x14ac:dyDescent="0.2">
      <c r="A1299" s="365">
        <v>41776</v>
      </c>
      <c r="B1299" s="152" t="s">
        <v>1268</v>
      </c>
      <c r="C1299" s="155" t="s">
        <v>18</v>
      </c>
      <c r="D1299" s="160" t="s">
        <v>8</v>
      </c>
      <c r="E1299" s="226">
        <v>500</v>
      </c>
      <c r="F1299" s="125">
        <v>0.76224508618705189</v>
      </c>
      <c r="G1299" s="125">
        <v>0.95435291818217904</v>
      </c>
      <c r="H1299" s="135">
        <v>523.91520000000003</v>
      </c>
      <c r="I1299" s="168" t="s">
        <v>21</v>
      </c>
      <c r="J1299" s="127" t="s">
        <v>1710</v>
      </c>
      <c r="K1299" s="152" t="s">
        <v>1269</v>
      </c>
      <c r="L1299" s="136" t="s">
        <v>14</v>
      </c>
      <c r="M1299" s="122" t="s">
        <v>1713</v>
      </c>
      <c r="N1299" s="130">
        <v>0.79870357355741306</v>
      </c>
    </row>
    <row r="1300" spans="1:14" x14ac:dyDescent="0.2">
      <c r="A1300" s="365">
        <v>41776</v>
      </c>
      <c r="B1300" s="154" t="s">
        <v>1091</v>
      </c>
      <c r="C1300" s="155" t="s">
        <v>72</v>
      </c>
      <c r="D1300" s="144" t="s">
        <v>10</v>
      </c>
      <c r="E1300" s="230">
        <v>5000</v>
      </c>
      <c r="F1300" s="125">
        <v>7.6224508618705187</v>
      </c>
      <c r="G1300" s="125">
        <v>9.5435291818217909</v>
      </c>
      <c r="H1300" s="135">
        <v>523.91520000000003</v>
      </c>
      <c r="I1300" s="157" t="s">
        <v>82</v>
      </c>
      <c r="J1300" s="127" t="s">
        <v>1710</v>
      </c>
      <c r="K1300" s="152" t="s">
        <v>1254</v>
      </c>
      <c r="L1300" s="136" t="s">
        <v>14</v>
      </c>
      <c r="M1300" s="122" t="s">
        <v>1713</v>
      </c>
      <c r="N1300" s="130">
        <v>0.79870357355741306</v>
      </c>
    </row>
    <row r="1301" spans="1:14" x14ac:dyDescent="0.2">
      <c r="A1301" s="365">
        <v>41776</v>
      </c>
      <c r="B1301" s="154" t="s">
        <v>281</v>
      </c>
      <c r="C1301" s="155" t="s">
        <v>18</v>
      </c>
      <c r="D1301" s="144" t="s">
        <v>10</v>
      </c>
      <c r="E1301" s="230">
        <v>1900</v>
      </c>
      <c r="F1301" s="125">
        <v>2.8965313275107971</v>
      </c>
      <c r="G1301" s="125">
        <v>3.6265410890922802</v>
      </c>
      <c r="H1301" s="135">
        <v>523.91520000000003</v>
      </c>
      <c r="I1301" s="157" t="s">
        <v>82</v>
      </c>
      <c r="J1301" s="127" t="s">
        <v>1710</v>
      </c>
      <c r="K1301" s="152" t="s">
        <v>1254</v>
      </c>
      <c r="L1301" s="136" t="s">
        <v>14</v>
      </c>
      <c r="M1301" s="122" t="s">
        <v>1713</v>
      </c>
      <c r="N1301" s="130">
        <v>0.79870357355741306</v>
      </c>
    </row>
    <row r="1302" spans="1:14" x14ac:dyDescent="0.2">
      <c r="A1302" s="365">
        <v>41776</v>
      </c>
      <c r="B1302" s="159" t="s">
        <v>224</v>
      </c>
      <c r="C1302" s="155" t="s">
        <v>18</v>
      </c>
      <c r="D1302" s="160" t="s">
        <v>8</v>
      </c>
      <c r="E1302" s="230">
        <v>2050</v>
      </c>
      <c r="F1302" s="125">
        <v>3.1252048533669128</v>
      </c>
      <c r="G1302" s="125">
        <v>3.9128469645469339</v>
      </c>
      <c r="H1302" s="135">
        <v>523.91520000000003</v>
      </c>
      <c r="I1302" s="160" t="s">
        <v>12</v>
      </c>
      <c r="J1302" s="127" t="s">
        <v>1710</v>
      </c>
      <c r="K1302" s="152" t="s">
        <v>1259</v>
      </c>
      <c r="L1302" s="136" t="s">
        <v>14</v>
      </c>
      <c r="M1302" s="122" t="s">
        <v>1713</v>
      </c>
      <c r="N1302" s="130">
        <v>0.79870357355741317</v>
      </c>
    </row>
    <row r="1303" spans="1:14" x14ac:dyDescent="0.2">
      <c r="A1303" s="365">
        <v>41776</v>
      </c>
      <c r="B1303" s="159" t="s">
        <v>225</v>
      </c>
      <c r="C1303" s="155" t="s">
        <v>72</v>
      </c>
      <c r="D1303" s="160" t="s">
        <v>8</v>
      </c>
      <c r="E1303" s="230">
        <v>3000</v>
      </c>
      <c r="F1303" s="125">
        <v>4.5734705171223116</v>
      </c>
      <c r="G1303" s="125">
        <v>5.7261175090930747</v>
      </c>
      <c r="H1303" s="135">
        <v>523.91520000000003</v>
      </c>
      <c r="I1303" s="160" t="s">
        <v>12</v>
      </c>
      <c r="J1303" s="127" t="s">
        <v>1710</v>
      </c>
      <c r="K1303" s="152" t="s">
        <v>1259</v>
      </c>
      <c r="L1303" s="136" t="s">
        <v>14</v>
      </c>
      <c r="M1303" s="122" t="s">
        <v>1713</v>
      </c>
      <c r="N1303" s="130">
        <v>0.79870357355741306</v>
      </c>
    </row>
    <row r="1304" spans="1:14" x14ac:dyDescent="0.2">
      <c r="A1304" s="365">
        <v>41776</v>
      </c>
      <c r="B1304" s="159" t="s">
        <v>227</v>
      </c>
      <c r="C1304" s="155" t="s">
        <v>73</v>
      </c>
      <c r="D1304" s="160" t="s">
        <v>8</v>
      </c>
      <c r="E1304" s="230">
        <v>600</v>
      </c>
      <c r="F1304" s="125">
        <v>0.91469410342446233</v>
      </c>
      <c r="G1304" s="125">
        <v>1.1452235018186148</v>
      </c>
      <c r="H1304" s="135">
        <v>523.91520000000003</v>
      </c>
      <c r="I1304" s="160" t="s">
        <v>12</v>
      </c>
      <c r="J1304" s="127" t="s">
        <v>1710</v>
      </c>
      <c r="K1304" s="152" t="s">
        <v>1259</v>
      </c>
      <c r="L1304" s="136" t="s">
        <v>14</v>
      </c>
      <c r="M1304" s="122" t="s">
        <v>1713</v>
      </c>
      <c r="N1304" s="130">
        <v>0.79870357355741317</v>
      </c>
    </row>
    <row r="1305" spans="1:14" x14ac:dyDescent="0.2">
      <c r="A1305" s="365">
        <v>41776</v>
      </c>
      <c r="B1305" s="159" t="s">
        <v>1270</v>
      </c>
      <c r="C1305" s="155" t="s">
        <v>18</v>
      </c>
      <c r="D1305" s="160" t="s">
        <v>8</v>
      </c>
      <c r="E1305" s="230">
        <v>500</v>
      </c>
      <c r="F1305" s="125">
        <v>0.76224508618705189</v>
      </c>
      <c r="G1305" s="125">
        <v>0.95435291818217904</v>
      </c>
      <c r="H1305" s="135">
        <v>523.91520000000003</v>
      </c>
      <c r="I1305" s="160" t="s">
        <v>12</v>
      </c>
      <c r="J1305" s="127" t="s">
        <v>1710</v>
      </c>
      <c r="K1305" s="152" t="s">
        <v>1259</v>
      </c>
      <c r="L1305" s="136" t="s">
        <v>14</v>
      </c>
      <c r="M1305" s="122" t="s">
        <v>1713</v>
      </c>
      <c r="N1305" s="130">
        <v>0.79870357355741306</v>
      </c>
    </row>
    <row r="1306" spans="1:14" x14ac:dyDescent="0.2">
      <c r="A1306" s="365">
        <v>41776</v>
      </c>
      <c r="B1306" s="159" t="s">
        <v>1239</v>
      </c>
      <c r="C1306" s="155" t="s">
        <v>18</v>
      </c>
      <c r="D1306" s="160" t="s">
        <v>8</v>
      </c>
      <c r="E1306" s="230">
        <v>600</v>
      </c>
      <c r="F1306" s="125">
        <v>0.91469410342446233</v>
      </c>
      <c r="G1306" s="125">
        <v>1.1452235018186148</v>
      </c>
      <c r="H1306" s="135">
        <v>523.91520000000003</v>
      </c>
      <c r="I1306" s="160" t="s">
        <v>12</v>
      </c>
      <c r="J1306" s="127" t="s">
        <v>1710</v>
      </c>
      <c r="K1306" s="152" t="s">
        <v>1259</v>
      </c>
      <c r="L1306" s="136" t="s">
        <v>14</v>
      </c>
      <c r="M1306" s="122" t="s">
        <v>1713</v>
      </c>
      <c r="N1306" s="130">
        <v>0.79870357355741317</v>
      </c>
    </row>
    <row r="1307" spans="1:14" x14ac:dyDescent="0.2">
      <c r="A1307" s="365">
        <v>41776</v>
      </c>
      <c r="B1307" s="159" t="s">
        <v>1097</v>
      </c>
      <c r="C1307" s="155" t="s">
        <v>18</v>
      </c>
      <c r="D1307" s="160" t="s">
        <v>8</v>
      </c>
      <c r="E1307" s="230">
        <v>1500</v>
      </c>
      <c r="F1307" s="125">
        <v>2.2867352585611558</v>
      </c>
      <c r="G1307" s="125">
        <v>2.8630587545465374</v>
      </c>
      <c r="H1307" s="135">
        <v>523.91520000000003</v>
      </c>
      <c r="I1307" s="157" t="s">
        <v>358</v>
      </c>
      <c r="J1307" s="127" t="s">
        <v>1710</v>
      </c>
      <c r="K1307" s="152" t="s">
        <v>1255</v>
      </c>
      <c r="L1307" s="136" t="s">
        <v>14</v>
      </c>
      <c r="M1307" s="122" t="s">
        <v>1713</v>
      </c>
      <c r="N1307" s="130">
        <v>0.79870357355741306</v>
      </c>
    </row>
    <row r="1308" spans="1:14" x14ac:dyDescent="0.2">
      <c r="A1308" s="365">
        <v>41776</v>
      </c>
      <c r="B1308" s="159" t="s">
        <v>1099</v>
      </c>
      <c r="C1308" s="155" t="s">
        <v>18</v>
      </c>
      <c r="D1308" s="160" t="s">
        <v>8</v>
      </c>
      <c r="E1308" s="230">
        <v>1500</v>
      </c>
      <c r="F1308" s="125">
        <v>2.2867352585611558</v>
      </c>
      <c r="G1308" s="125">
        <v>2.8630587545465374</v>
      </c>
      <c r="H1308" s="135">
        <v>523.91520000000003</v>
      </c>
      <c r="I1308" s="157" t="s">
        <v>358</v>
      </c>
      <c r="J1308" s="127" t="s">
        <v>1710</v>
      </c>
      <c r="K1308" s="152" t="s">
        <v>1255</v>
      </c>
      <c r="L1308" s="136" t="s">
        <v>14</v>
      </c>
      <c r="M1308" s="122" t="s">
        <v>1713</v>
      </c>
      <c r="N1308" s="130">
        <v>0.79870357355741306</v>
      </c>
    </row>
    <row r="1309" spans="1:14" x14ac:dyDescent="0.2">
      <c r="A1309" s="365">
        <v>41776</v>
      </c>
      <c r="B1309" s="152" t="s">
        <v>1271</v>
      </c>
      <c r="C1309" s="163" t="s">
        <v>26</v>
      </c>
      <c r="D1309" s="133" t="s">
        <v>9</v>
      </c>
      <c r="E1309" s="230">
        <v>2000</v>
      </c>
      <c r="F1309" s="125">
        <v>3.0489803447482076</v>
      </c>
      <c r="G1309" s="125">
        <v>3.8174116727287162</v>
      </c>
      <c r="H1309" s="135">
        <v>523.91520000000003</v>
      </c>
      <c r="I1309" s="162" t="s">
        <v>83</v>
      </c>
      <c r="J1309" s="127" t="s">
        <v>1710</v>
      </c>
      <c r="K1309" s="152" t="s">
        <v>1272</v>
      </c>
      <c r="L1309" s="136" t="s">
        <v>14</v>
      </c>
      <c r="M1309" s="122" t="s">
        <v>1713</v>
      </c>
      <c r="N1309" s="130">
        <v>0.79870357355741306</v>
      </c>
    </row>
    <row r="1310" spans="1:14" x14ac:dyDescent="0.2">
      <c r="A1310" s="365">
        <v>41776</v>
      </c>
      <c r="B1310" s="152" t="s">
        <v>1006</v>
      </c>
      <c r="C1310" s="161" t="s">
        <v>18</v>
      </c>
      <c r="D1310" s="133" t="s">
        <v>9</v>
      </c>
      <c r="E1310" s="230">
        <v>1400</v>
      </c>
      <c r="F1310" s="125">
        <v>2.1342862413237453</v>
      </c>
      <c r="G1310" s="125">
        <v>2.6721881709101014</v>
      </c>
      <c r="H1310" s="135">
        <v>523.91520000000003</v>
      </c>
      <c r="I1310" s="162" t="s">
        <v>83</v>
      </c>
      <c r="J1310" s="127" t="s">
        <v>1710</v>
      </c>
      <c r="K1310" s="152" t="s">
        <v>1106</v>
      </c>
      <c r="L1310" s="136" t="s">
        <v>14</v>
      </c>
      <c r="M1310" s="122" t="s">
        <v>1713</v>
      </c>
      <c r="N1310" s="130">
        <v>0.79870357355741306</v>
      </c>
    </row>
    <row r="1311" spans="1:14" x14ac:dyDescent="0.2">
      <c r="A1311" s="365">
        <v>41777</v>
      </c>
      <c r="B1311" s="152" t="s">
        <v>1273</v>
      </c>
      <c r="C1311" s="155" t="s">
        <v>18</v>
      </c>
      <c r="D1311" s="160" t="s">
        <v>8</v>
      </c>
      <c r="E1311" s="225">
        <v>500</v>
      </c>
      <c r="F1311" s="125">
        <v>0.76224508618705189</v>
      </c>
      <c r="G1311" s="125">
        <v>0.95435291818217904</v>
      </c>
      <c r="H1311" s="135">
        <v>523.91520000000003</v>
      </c>
      <c r="I1311" s="168" t="s">
        <v>21</v>
      </c>
      <c r="J1311" s="127" t="s">
        <v>1710</v>
      </c>
      <c r="K1311" s="152" t="s">
        <v>1269</v>
      </c>
      <c r="L1311" s="136" t="s">
        <v>14</v>
      </c>
      <c r="M1311" s="122" t="s">
        <v>1713</v>
      </c>
      <c r="N1311" s="130">
        <v>0.79870357355741306</v>
      </c>
    </row>
    <row r="1312" spans="1:14" x14ac:dyDescent="0.2">
      <c r="A1312" s="365">
        <v>41777</v>
      </c>
      <c r="B1312" s="154" t="s">
        <v>1091</v>
      </c>
      <c r="C1312" s="155" t="s">
        <v>72</v>
      </c>
      <c r="D1312" s="144" t="s">
        <v>10</v>
      </c>
      <c r="E1312" s="230">
        <v>5000</v>
      </c>
      <c r="F1312" s="125">
        <v>7.6224508618705187</v>
      </c>
      <c r="G1312" s="125">
        <v>9.5435291818217909</v>
      </c>
      <c r="H1312" s="135">
        <v>523.91520000000003</v>
      </c>
      <c r="I1312" s="157" t="s">
        <v>82</v>
      </c>
      <c r="J1312" s="127" t="s">
        <v>1710</v>
      </c>
      <c r="K1312" s="152" t="s">
        <v>1254</v>
      </c>
      <c r="L1312" s="136" t="s">
        <v>14</v>
      </c>
      <c r="M1312" s="122" t="s">
        <v>1713</v>
      </c>
      <c r="N1312" s="130">
        <v>0.79870357355741306</v>
      </c>
    </row>
    <row r="1313" spans="1:14" x14ac:dyDescent="0.2">
      <c r="A1313" s="365">
        <v>41777</v>
      </c>
      <c r="B1313" s="154" t="s">
        <v>281</v>
      </c>
      <c r="C1313" s="155" t="s">
        <v>18</v>
      </c>
      <c r="D1313" s="144" t="s">
        <v>10</v>
      </c>
      <c r="E1313" s="230">
        <v>800</v>
      </c>
      <c r="F1313" s="125">
        <v>1.2195921378992831</v>
      </c>
      <c r="G1313" s="125">
        <v>1.5269646690914864</v>
      </c>
      <c r="H1313" s="135">
        <v>523.91520000000003</v>
      </c>
      <c r="I1313" s="157" t="s">
        <v>82</v>
      </c>
      <c r="J1313" s="127" t="s">
        <v>1710</v>
      </c>
      <c r="K1313" s="152" t="s">
        <v>1254</v>
      </c>
      <c r="L1313" s="136" t="s">
        <v>14</v>
      </c>
      <c r="M1313" s="122" t="s">
        <v>1713</v>
      </c>
      <c r="N1313" s="130">
        <v>0.79870357355741317</v>
      </c>
    </row>
    <row r="1314" spans="1:14" x14ac:dyDescent="0.2">
      <c r="A1314" s="365">
        <v>41777</v>
      </c>
      <c r="B1314" s="159" t="s">
        <v>252</v>
      </c>
      <c r="C1314" s="155" t="s">
        <v>19</v>
      </c>
      <c r="D1314" s="160" t="s">
        <v>15</v>
      </c>
      <c r="E1314" s="230">
        <v>5000</v>
      </c>
      <c r="F1314" s="125">
        <v>7.6224508618705187</v>
      </c>
      <c r="G1314" s="125">
        <v>9.5435291818217909</v>
      </c>
      <c r="H1314" s="135">
        <v>523.91520000000003</v>
      </c>
      <c r="I1314" s="157" t="s">
        <v>24</v>
      </c>
      <c r="J1314" s="127" t="s">
        <v>1710</v>
      </c>
      <c r="K1314" s="152" t="s">
        <v>1274</v>
      </c>
      <c r="L1314" s="136" t="s">
        <v>14</v>
      </c>
      <c r="M1314" s="122" t="s">
        <v>1713</v>
      </c>
      <c r="N1314" s="130">
        <v>0.79870357355741306</v>
      </c>
    </row>
    <row r="1315" spans="1:14" x14ac:dyDescent="0.2">
      <c r="A1315" s="365">
        <v>41777</v>
      </c>
      <c r="B1315" s="159" t="s">
        <v>252</v>
      </c>
      <c r="C1315" s="155" t="s">
        <v>19</v>
      </c>
      <c r="D1315" s="160" t="s">
        <v>15</v>
      </c>
      <c r="E1315" s="230">
        <v>5000</v>
      </c>
      <c r="F1315" s="125">
        <v>7.6224508618705187</v>
      </c>
      <c r="G1315" s="125">
        <v>9.5435291818217909</v>
      </c>
      <c r="H1315" s="135">
        <v>523.91520000000003</v>
      </c>
      <c r="I1315" s="157" t="s">
        <v>24</v>
      </c>
      <c r="J1315" s="127" t="s">
        <v>1710</v>
      </c>
      <c r="K1315" s="152" t="s">
        <v>1274</v>
      </c>
      <c r="L1315" s="136" t="s">
        <v>14</v>
      </c>
      <c r="M1315" s="122" t="s">
        <v>1713</v>
      </c>
      <c r="N1315" s="130">
        <v>0.79870357355741306</v>
      </c>
    </row>
    <row r="1316" spans="1:14" x14ac:dyDescent="0.2">
      <c r="A1316" s="365">
        <v>41777</v>
      </c>
      <c r="B1316" s="159" t="s">
        <v>252</v>
      </c>
      <c r="C1316" s="155" t="s">
        <v>19</v>
      </c>
      <c r="D1316" s="160" t="s">
        <v>15</v>
      </c>
      <c r="E1316" s="230">
        <v>5000</v>
      </c>
      <c r="F1316" s="125">
        <v>7.6224508618705187</v>
      </c>
      <c r="G1316" s="125">
        <v>9.5435291818217909</v>
      </c>
      <c r="H1316" s="135">
        <v>523.91520000000003</v>
      </c>
      <c r="I1316" s="157" t="s">
        <v>24</v>
      </c>
      <c r="J1316" s="127" t="s">
        <v>1710</v>
      </c>
      <c r="K1316" s="152" t="s">
        <v>1274</v>
      </c>
      <c r="L1316" s="136" t="s">
        <v>14</v>
      </c>
      <c r="M1316" s="122" t="s">
        <v>1713</v>
      </c>
      <c r="N1316" s="130">
        <v>0.79870357355741306</v>
      </c>
    </row>
    <row r="1317" spans="1:14" x14ac:dyDescent="0.2">
      <c r="A1317" s="365">
        <v>41777</v>
      </c>
      <c r="B1317" s="159" t="s">
        <v>252</v>
      </c>
      <c r="C1317" s="155" t="s">
        <v>19</v>
      </c>
      <c r="D1317" s="160" t="s">
        <v>15</v>
      </c>
      <c r="E1317" s="230">
        <v>5000</v>
      </c>
      <c r="F1317" s="125">
        <v>7.6224508618705187</v>
      </c>
      <c r="G1317" s="125">
        <v>9.5435291818217909</v>
      </c>
      <c r="H1317" s="135">
        <v>523.91520000000003</v>
      </c>
      <c r="I1317" s="157" t="s">
        <v>24</v>
      </c>
      <c r="J1317" s="127" t="s">
        <v>1710</v>
      </c>
      <c r="K1317" s="152" t="s">
        <v>1274</v>
      </c>
      <c r="L1317" s="136" t="s">
        <v>14</v>
      </c>
      <c r="M1317" s="122" t="s">
        <v>1713</v>
      </c>
      <c r="N1317" s="130">
        <v>0.79870357355741306</v>
      </c>
    </row>
    <row r="1318" spans="1:14" x14ac:dyDescent="0.2">
      <c r="A1318" s="365">
        <v>41777</v>
      </c>
      <c r="B1318" s="159" t="s">
        <v>252</v>
      </c>
      <c r="C1318" s="155" t="s">
        <v>19</v>
      </c>
      <c r="D1318" s="160" t="s">
        <v>15</v>
      </c>
      <c r="E1318" s="230">
        <v>5000</v>
      </c>
      <c r="F1318" s="125">
        <v>7.6224508618705187</v>
      </c>
      <c r="G1318" s="125">
        <v>9.5435291818217909</v>
      </c>
      <c r="H1318" s="135">
        <v>523.91520000000003</v>
      </c>
      <c r="I1318" s="157" t="s">
        <v>24</v>
      </c>
      <c r="J1318" s="127" t="s">
        <v>1710</v>
      </c>
      <c r="K1318" s="152" t="s">
        <v>1274</v>
      </c>
      <c r="L1318" s="136" t="s">
        <v>14</v>
      </c>
      <c r="M1318" s="122" t="s">
        <v>1713</v>
      </c>
      <c r="N1318" s="130">
        <v>0.79870357355741306</v>
      </c>
    </row>
    <row r="1319" spans="1:14" x14ac:dyDescent="0.2">
      <c r="A1319" s="365">
        <v>41777</v>
      </c>
      <c r="B1319" s="159" t="s">
        <v>252</v>
      </c>
      <c r="C1319" s="155" t="s">
        <v>19</v>
      </c>
      <c r="D1319" s="160" t="s">
        <v>15</v>
      </c>
      <c r="E1319" s="230">
        <v>5000</v>
      </c>
      <c r="F1319" s="125">
        <v>7.6224508618705187</v>
      </c>
      <c r="G1319" s="125">
        <v>9.5435291818217909</v>
      </c>
      <c r="H1319" s="135">
        <v>523.91520000000003</v>
      </c>
      <c r="I1319" s="157" t="s">
        <v>24</v>
      </c>
      <c r="J1319" s="127" t="s">
        <v>1710</v>
      </c>
      <c r="K1319" s="152" t="s">
        <v>1274</v>
      </c>
      <c r="L1319" s="136" t="s">
        <v>14</v>
      </c>
      <c r="M1319" s="122" t="s">
        <v>1713</v>
      </c>
      <c r="N1319" s="130">
        <v>0.79870357355741306</v>
      </c>
    </row>
    <row r="1320" spans="1:14" x14ac:dyDescent="0.2">
      <c r="A1320" s="365">
        <v>41777</v>
      </c>
      <c r="B1320" s="159" t="s">
        <v>252</v>
      </c>
      <c r="C1320" s="155" t="s">
        <v>19</v>
      </c>
      <c r="D1320" s="160" t="s">
        <v>15</v>
      </c>
      <c r="E1320" s="230">
        <v>5000</v>
      </c>
      <c r="F1320" s="125">
        <v>7.6224508618705187</v>
      </c>
      <c r="G1320" s="125">
        <v>9.5435291818217909</v>
      </c>
      <c r="H1320" s="135">
        <v>523.91520000000003</v>
      </c>
      <c r="I1320" s="157" t="s">
        <v>24</v>
      </c>
      <c r="J1320" s="127" t="s">
        <v>1710</v>
      </c>
      <c r="K1320" s="152" t="s">
        <v>1274</v>
      </c>
      <c r="L1320" s="136" t="s">
        <v>14</v>
      </c>
      <c r="M1320" s="122" t="s">
        <v>1713</v>
      </c>
      <c r="N1320" s="130">
        <v>0.79870357355741306</v>
      </c>
    </row>
    <row r="1321" spans="1:14" x14ac:dyDescent="0.2">
      <c r="A1321" s="365">
        <v>41777</v>
      </c>
      <c r="B1321" s="152" t="s">
        <v>1271</v>
      </c>
      <c r="C1321" s="163" t="s">
        <v>26</v>
      </c>
      <c r="D1321" s="133" t="s">
        <v>9</v>
      </c>
      <c r="E1321" s="230">
        <v>1000</v>
      </c>
      <c r="F1321" s="125">
        <v>1.5244901723741038</v>
      </c>
      <c r="G1321" s="125">
        <v>1.9087058363643581</v>
      </c>
      <c r="H1321" s="135">
        <v>523.91520000000003</v>
      </c>
      <c r="I1321" s="162" t="s">
        <v>83</v>
      </c>
      <c r="J1321" s="127" t="s">
        <v>1710</v>
      </c>
      <c r="K1321" s="152" t="s">
        <v>1275</v>
      </c>
      <c r="L1321" s="136" t="s">
        <v>14</v>
      </c>
      <c r="M1321" s="122" t="s">
        <v>1713</v>
      </c>
      <c r="N1321" s="130">
        <v>0.79870357355741306</v>
      </c>
    </row>
    <row r="1322" spans="1:14" x14ac:dyDescent="0.2">
      <c r="A1322" s="365">
        <v>41777</v>
      </c>
      <c r="B1322" s="152" t="s">
        <v>1006</v>
      </c>
      <c r="C1322" s="161" t="s">
        <v>18</v>
      </c>
      <c r="D1322" s="133" t="s">
        <v>9</v>
      </c>
      <c r="E1322" s="230">
        <v>1400</v>
      </c>
      <c r="F1322" s="125">
        <v>2.1342862413237453</v>
      </c>
      <c r="G1322" s="125">
        <v>2.6721881709101014</v>
      </c>
      <c r="H1322" s="135">
        <v>523.91520000000003</v>
      </c>
      <c r="I1322" s="162" t="s">
        <v>83</v>
      </c>
      <c r="J1322" s="127" t="s">
        <v>1710</v>
      </c>
      <c r="K1322" s="152" t="s">
        <v>1106</v>
      </c>
      <c r="L1322" s="136" t="s">
        <v>14</v>
      </c>
      <c r="M1322" s="122" t="s">
        <v>1713</v>
      </c>
      <c r="N1322" s="130">
        <v>0.79870357355741306</v>
      </c>
    </row>
    <row r="1323" spans="1:14" x14ac:dyDescent="0.2">
      <c r="A1323" s="365">
        <v>41778</v>
      </c>
      <c r="B1323" s="154" t="s">
        <v>1091</v>
      </c>
      <c r="C1323" s="155" t="s">
        <v>72</v>
      </c>
      <c r="D1323" s="144" t="s">
        <v>10</v>
      </c>
      <c r="E1323" s="230">
        <v>5000</v>
      </c>
      <c r="F1323" s="125">
        <v>7.6224508618705187</v>
      </c>
      <c r="G1323" s="125">
        <v>9.5435291818217909</v>
      </c>
      <c r="H1323" s="135">
        <v>523.91520000000003</v>
      </c>
      <c r="I1323" s="157" t="s">
        <v>82</v>
      </c>
      <c r="J1323" s="127" t="s">
        <v>1710</v>
      </c>
      <c r="K1323" s="152" t="s">
        <v>1254</v>
      </c>
      <c r="L1323" s="136" t="s">
        <v>14</v>
      </c>
      <c r="M1323" s="122" t="s">
        <v>1713</v>
      </c>
      <c r="N1323" s="130">
        <v>0.79870357355741306</v>
      </c>
    </row>
    <row r="1324" spans="1:14" x14ac:dyDescent="0.2">
      <c r="A1324" s="365">
        <v>41778</v>
      </c>
      <c r="B1324" s="154" t="s">
        <v>281</v>
      </c>
      <c r="C1324" s="155" t="s">
        <v>18</v>
      </c>
      <c r="D1324" s="144" t="s">
        <v>10</v>
      </c>
      <c r="E1324" s="230">
        <v>3000</v>
      </c>
      <c r="F1324" s="125">
        <v>4.5734705171223116</v>
      </c>
      <c r="G1324" s="125">
        <v>5.7261175090930747</v>
      </c>
      <c r="H1324" s="135">
        <v>523.91520000000003</v>
      </c>
      <c r="I1324" s="157" t="s">
        <v>82</v>
      </c>
      <c r="J1324" s="127" t="s">
        <v>1710</v>
      </c>
      <c r="K1324" s="152" t="s">
        <v>1254</v>
      </c>
      <c r="L1324" s="136" t="s">
        <v>14</v>
      </c>
      <c r="M1324" s="122" t="s">
        <v>1713</v>
      </c>
      <c r="N1324" s="130">
        <v>0.79870357355741306</v>
      </c>
    </row>
    <row r="1325" spans="1:14" x14ac:dyDescent="0.2">
      <c r="A1325" s="365">
        <v>41778</v>
      </c>
      <c r="B1325" s="159" t="s">
        <v>224</v>
      </c>
      <c r="C1325" s="155" t="s">
        <v>18</v>
      </c>
      <c r="D1325" s="160" t="s">
        <v>8</v>
      </c>
      <c r="E1325" s="230">
        <v>3900</v>
      </c>
      <c r="F1325" s="125">
        <v>5.9455116722590047</v>
      </c>
      <c r="G1325" s="125">
        <v>7.4439527618209969</v>
      </c>
      <c r="H1325" s="135">
        <v>523.91520000000003</v>
      </c>
      <c r="I1325" s="160" t="s">
        <v>12</v>
      </c>
      <c r="J1325" s="127" t="s">
        <v>1710</v>
      </c>
      <c r="K1325" s="152" t="s">
        <v>1276</v>
      </c>
      <c r="L1325" s="136" t="s">
        <v>14</v>
      </c>
      <c r="M1325" s="122" t="s">
        <v>1713</v>
      </c>
      <c r="N1325" s="130">
        <v>0.79870357355741306</v>
      </c>
    </row>
    <row r="1326" spans="1:14" x14ac:dyDescent="0.2">
      <c r="A1326" s="365">
        <v>41778</v>
      </c>
      <c r="B1326" s="159" t="s">
        <v>225</v>
      </c>
      <c r="C1326" s="155" t="s">
        <v>72</v>
      </c>
      <c r="D1326" s="160" t="s">
        <v>8</v>
      </c>
      <c r="E1326" s="230">
        <v>2000</v>
      </c>
      <c r="F1326" s="125">
        <v>3.0489803447482076</v>
      </c>
      <c r="G1326" s="125">
        <v>3.8174116727287162</v>
      </c>
      <c r="H1326" s="135">
        <v>523.91520000000003</v>
      </c>
      <c r="I1326" s="160" t="s">
        <v>12</v>
      </c>
      <c r="J1326" s="127" t="s">
        <v>1710</v>
      </c>
      <c r="K1326" s="152" t="s">
        <v>1276</v>
      </c>
      <c r="L1326" s="136" t="s">
        <v>14</v>
      </c>
      <c r="M1326" s="122" t="s">
        <v>1713</v>
      </c>
      <c r="N1326" s="130">
        <v>0.79870357355741306</v>
      </c>
    </row>
    <row r="1327" spans="1:14" x14ac:dyDescent="0.2">
      <c r="A1327" s="365">
        <v>41778</v>
      </c>
      <c r="B1327" s="159" t="s">
        <v>18</v>
      </c>
      <c r="C1327" s="155" t="s">
        <v>18</v>
      </c>
      <c r="D1327" s="160" t="s">
        <v>8</v>
      </c>
      <c r="E1327" s="230">
        <v>3000</v>
      </c>
      <c r="F1327" s="125">
        <v>4.5734705171223116</v>
      </c>
      <c r="G1327" s="125">
        <v>5.7261175090930747</v>
      </c>
      <c r="H1327" s="135">
        <v>523.91520000000003</v>
      </c>
      <c r="I1327" s="157" t="s">
        <v>1277</v>
      </c>
      <c r="J1327" s="127" t="s">
        <v>1710</v>
      </c>
      <c r="K1327" s="152" t="s">
        <v>1278</v>
      </c>
      <c r="L1327" s="136" t="s">
        <v>14</v>
      </c>
      <c r="M1327" s="122" t="s">
        <v>1713</v>
      </c>
      <c r="N1327" s="130">
        <v>0.79870357355741306</v>
      </c>
    </row>
    <row r="1328" spans="1:14" x14ac:dyDescent="0.2">
      <c r="A1328" s="365">
        <v>41778</v>
      </c>
      <c r="B1328" s="159" t="s">
        <v>1091</v>
      </c>
      <c r="C1328" s="155" t="s">
        <v>72</v>
      </c>
      <c r="D1328" s="160" t="s">
        <v>8</v>
      </c>
      <c r="E1328" s="230">
        <v>5000</v>
      </c>
      <c r="F1328" s="125">
        <v>7.6224508618705187</v>
      </c>
      <c r="G1328" s="125">
        <v>9.5435291818217909</v>
      </c>
      <c r="H1328" s="135">
        <v>523.91520000000003</v>
      </c>
      <c r="I1328" s="157" t="s">
        <v>1277</v>
      </c>
      <c r="J1328" s="127" t="s">
        <v>1710</v>
      </c>
      <c r="K1328" s="152" t="s">
        <v>1278</v>
      </c>
      <c r="L1328" s="136" t="s">
        <v>14</v>
      </c>
      <c r="M1328" s="122" t="s">
        <v>1713</v>
      </c>
      <c r="N1328" s="130">
        <v>0.79870357355741306</v>
      </c>
    </row>
    <row r="1329" spans="1:14" x14ac:dyDescent="0.2">
      <c r="A1329" s="365">
        <v>41778</v>
      </c>
      <c r="B1329" s="152" t="s">
        <v>1279</v>
      </c>
      <c r="C1329" s="161" t="s">
        <v>18</v>
      </c>
      <c r="D1329" s="133" t="s">
        <v>9</v>
      </c>
      <c r="E1329" s="230">
        <v>4600</v>
      </c>
      <c r="F1329" s="125">
        <v>7.0126547929208778</v>
      </c>
      <c r="G1329" s="125">
        <v>8.7800468472760471</v>
      </c>
      <c r="H1329" s="135">
        <v>523.91520000000003</v>
      </c>
      <c r="I1329" s="162" t="s">
        <v>83</v>
      </c>
      <c r="J1329" s="127" t="s">
        <v>1710</v>
      </c>
      <c r="K1329" s="152" t="s">
        <v>1280</v>
      </c>
      <c r="L1329" s="136" t="s">
        <v>14</v>
      </c>
      <c r="M1329" s="122" t="s">
        <v>1713</v>
      </c>
      <c r="N1329" s="130">
        <v>0.79870357355741317</v>
      </c>
    </row>
    <row r="1330" spans="1:14" x14ac:dyDescent="0.2">
      <c r="A1330" s="365">
        <v>41779</v>
      </c>
      <c r="B1330" s="154" t="s">
        <v>1091</v>
      </c>
      <c r="C1330" s="155" t="s">
        <v>72</v>
      </c>
      <c r="D1330" s="144" t="s">
        <v>10</v>
      </c>
      <c r="E1330" s="230">
        <v>5000</v>
      </c>
      <c r="F1330" s="125">
        <v>7.6224508618705187</v>
      </c>
      <c r="G1330" s="125">
        <v>9.5435291818217909</v>
      </c>
      <c r="H1330" s="135">
        <v>523.91520000000003</v>
      </c>
      <c r="I1330" s="157" t="s">
        <v>82</v>
      </c>
      <c r="J1330" s="127" t="s">
        <v>1710</v>
      </c>
      <c r="K1330" s="152" t="s">
        <v>1281</v>
      </c>
      <c r="L1330" s="136" t="s">
        <v>14</v>
      </c>
      <c r="M1330" s="122" t="s">
        <v>1713</v>
      </c>
      <c r="N1330" s="130">
        <v>0.79870357355741306</v>
      </c>
    </row>
    <row r="1331" spans="1:14" x14ac:dyDescent="0.2">
      <c r="A1331" s="365">
        <v>41779</v>
      </c>
      <c r="B1331" s="154" t="s">
        <v>281</v>
      </c>
      <c r="C1331" s="155" t="s">
        <v>18</v>
      </c>
      <c r="D1331" s="144" t="s">
        <v>10</v>
      </c>
      <c r="E1331" s="230">
        <v>3000</v>
      </c>
      <c r="F1331" s="125">
        <v>4.5734705171223116</v>
      </c>
      <c r="G1331" s="125">
        <v>5.7261175090930747</v>
      </c>
      <c r="H1331" s="135">
        <v>523.91520000000003</v>
      </c>
      <c r="I1331" s="157" t="s">
        <v>82</v>
      </c>
      <c r="J1331" s="127" t="s">
        <v>1710</v>
      </c>
      <c r="K1331" s="152" t="s">
        <v>1281</v>
      </c>
      <c r="L1331" s="136" t="s">
        <v>14</v>
      </c>
      <c r="M1331" s="122" t="s">
        <v>1713</v>
      </c>
      <c r="N1331" s="130">
        <v>0.79870357355741306</v>
      </c>
    </row>
    <row r="1332" spans="1:14" x14ac:dyDescent="0.2">
      <c r="A1332" s="365">
        <v>41779</v>
      </c>
      <c r="B1332" s="159" t="s">
        <v>18</v>
      </c>
      <c r="C1332" s="155" t="s">
        <v>18</v>
      </c>
      <c r="D1332" s="160" t="s">
        <v>8</v>
      </c>
      <c r="E1332" s="230">
        <v>3000</v>
      </c>
      <c r="F1332" s="125">
        <v>4.5734705171223116</v>
      </c>
      <c r="G1332" s="125">
        <v>5.7261175090930747</v>
      </c>
      <c r="H1332" s="135">
        <v>523.91520000000003</v>
      </c>
      <c r="I1332" s="157" t="s">
        <v>1277</v>
      </c>
      <c r="J1332" s="127" t="s">
        <v>1710</v>
      </c>
      <c r="K1332" s="152" t="s">
        <v>1278</v>
      </c>
      <c r="L1332" s="136" t="s">
        <v>14</v>
      </c>
      <c r="M1332" s="122" t="s">
        <v>1713</v>
      </c>
      <c r="N1332" s="130">
        <v>0.79870357355741306</v>
      </c>
    </row>
    <row r="1333" spans="1:14" x14ac:dyDescent="0.2">
      <c r="A1333" s="365">
        <v>41779</v>
      </c>
      <c r="B1333" s="159" t="s">
        <v>1091</v>
      </c>
      <c r="C1333" s="155" t="s">
        <v>72</v>
      </c>
      <c r="D1333" s="160" t="s">
        <v>8</v>
      </c>
      <c r="E1333" s="230">
        <v>5000</v>
      </c>
      <c r="F1333" s="125">
        <v>7.6224508618705187</v>
      </c>
      <c r="G1333" s="125">
        <v>9.5435291818217909</v>
      </c>
      <c r="H1333" s="135">
        <v>523.91520000000003</v>
      </c>
      <c r="I1333" s="157" t="s">
        <v>1277</v>
      </c>
      <c r="J1333" s="127" t="s">
        <v>1710</v>
      </c>
      <c r="K1333" s="152" t="s">
        <v>1278</v>
      </c>
      <c r="L1333" s="136" t="s">
        <v>14</v>
      </c>
      <c r="M1333" s="122" t="s">
        <v>1713</v>
      </c>
      <c r="N1333" s="130">
        <v>0.79870357355741306</v>
      </c>
    </row>
    <row r="1334" spans="1:14" x14ac:dyDescent="0.2">
      <c r="A1334" s="365">
        <v>41780</v>
      </c>
      <c r="B1334" s="159" t="s">
        <v>224</v>
      </c>
      <c r="C1334" s="155" t="s">
        <v>18</v>
      </c>
      <c r="D1334" s="160" t="s">
        <v>8</v>
      </c>
      <c r="E1334" s="230">
        <v>1500</v>
      </c>
      <c r="F1334" s="125">
        <v>2.2867352585611558</v>
      </c>
      <c r="G1334" s="125">
        <v>2.8630587545465374</v>
      </c>
      <c r="H1334" s="135">
        <v>523.91520000000003</v>
      </c>
      <c r="I1334" s="160" t="s">
        <v>12</v>
      </c>
      <c r="J1334" s="127" t="s">
        <v>1710</v>
      </c>
      <c r="K1334" s="152" t="s">
        <v>1282</v>
      </c>
      <c r="L1334" s="136" t="s">
        <v>14</v>
      </c>
      <c r="M1334" s="122" t="s">
        <v>1713</v>
      </c>
      <c r="N1334" s="130">
        <v>0.79870357355741306</v>
      </c>
    </row>
    <row r="1335" spans="1:14" x14ac:dyDescent="0.2">
      <c r="A1335" s="365">
        <v>41780</v>
      </c>
      <c r="B1335" s="154" t="s">
        <v>281</v>
      </c>
      <c r="C1335" s="155" t="s">
        <v>18</v>
      </c>
      <c r="D1335" s="144" t="s">
        <v>10</v>
      </c>
      <c r="E1335" s="230">
        <v>3000</v>
      </c>
      <c r="F1335" s="125">
        <v>4.5734705171223116</v>
      </c>
      <c r="G1335" s="125">
        <v>5.7261175090930747</v>
      </c>
      <c r="H1335" s="135">
        <v>523.91520000000003</v>
      </c>
      <c r="I1335" s="157" t="s">
        <v>82</v>
      </c>
      <c r="J1335" s="127" t="s">
        <v>1710</v>
      </c>
      <c r="K1335" s="152" t="s">
        <v>1281</v>
      </c>
      <c r="L1335" s="136" t="s">
        <v>14</v>
      </c>
      <c r="M1335" s="122" t="s">
        <v>1713</v>
      </c>
      <c r="N1335" s="130">
        <v>0.79870357355741306</v>
      </c>
    </row>
    <row r="1336" spans="1:14" x14ac:dyDescent="0.2">
      <c r="A1336" s="365">
        <v>41780</v>
      </c>
      <c r="B1336" s="154" t="s">
        <v>1091</v>
      </c>
      <c r="C1336" s="155" t="s">
        <v>72</v>
      </c>
      <c r="D1336" s="144" t="s">
        <v>10</v>
      </c>
      <c r="E1336" s="230">
        <v>5000</v>
      </c>
      <c r="F1336" s="125">
        <v>7.6224508618705187</v>
      </c>
      <c r="G1336" s="125">
        <v>9.5435291818217909</v>
      </c>
      <c r="H1336" s="135">
        <v>523.91520000000003</v>
      </c>
      <c r="I1336" s="157" t="s">
        <v>82</v>
      </c>
      <c r="J1336" s="127" t="s">
        <v>1710</v>
      </c>
      <c r="K1336" s="152" t="s">
        <v>1281</v>
      </c>
      <c r="L1336" s="136" t="s">
        <v>14</v>
      </c>
      <c r="M1336" s="122" t="s">
        <v>1713</v>
      </c>
      <c r="N1336" s="130">
        <v>0.79870357355741306</v>
      </c>
    </row>
    <row r="1337" spans="1:14" x14ac:dyDescent="0.2">
      <c r="A1337" s="365">
        <v>41780</v>
      </c>
      <c r="B1337" s="159" t="s">
        <v>1283</v>
      </c>
      <c r="C1337" s="155" t="s">
        <v>18</v>
      </c>
      <c r="D1337" s="160" t="s">
        <v>8</v>
      </c>
      <c r="E1337" s="230">
        <v>600</v>
      </c>
      <c r="F1337" s="125">
        <v>0.91469410342446233</v>
      </c>
      <c r="G1337" s="125">
        <v>1.1452235018186148</v>
      </c>
      <c r="H1337" s="135">
        <v>523.91520000000003</v>
      </c>
      <c r="I1337" s="160" t="s">
        <v>12</v>
      </c>
      <c r="J1337" s="127" t="s">
        <v>1710</v>
      </c>
      <c r="K1337" s="152" t="s">
        <v>1282</v>
      </c>
      <c r="L1337" s="136" t="s">
        <v>14</v>
      </c>
      <c r="M1337" s="122" t="s">
        <v>1713</v>
      </c>
      <c r="N1337" s="130">
        <v>0.79870357355741317</v>
      </c>
    </row>
    <row r="1338" spans="1:14" x14ac:dyDescent="0.2">
      <c r="A1338" s="365">
        <v>41780</v>
      </c>
      <c r="B1338" s="159" t="s">
        <v>1284</v>
      </c>
      <c r="C1338" s="155" t="s">
        <v>18</v>
      </c>
      <c r="D1338" s="160" t="s">
        <v>8</v>
      </c>
      <c r="E1338" s="230">
        <v>9000</v>
      </c>
      <c r="F1338" s="125">
        <v>13.720411551366935</v>
      </c>
      <c r="G1338" s="125">
        <v>17.178352527279223</v>
      </c>
      <c r="H1338" s="135">
        <v>523.91520000000003</v>
      </c>
      <c r="I1338" s="160" t="s">
        <v>12</v>
      </c>
      <c r="J1338" s="127" t="s">
        <v>1710</v>
      </c>
      <c r="K1338" s="152" t="s">
        <v>1282</v>
      </c>
      <c r="L1338" s="136" t="s">
        <v>14</v>
      </c>
      <c r="M1338" s="122" t="s">
        <v>1713</v>
      </c>
      <c r="N1338" s="130">
        <v>0.79870357355741317</v>
      </c>
    </row>
    <row r="1339" spans="1:14" x14ac:dyDescent="0.2">
      <c r="A1339" s="365">
        <v>41780</v>
      </c>
      <c r="B1339" s="159" t="s">
        <v>225</v>
      </c>
      <c r="C1339" s="155" t="s">
        <v>72</v>
      </c>
      <c r="D1339" s="160" t="s">
        <v>8</v>
      </c>
      <c r="E1339" s="230">
        <v>3000</v>
      </c>
      <c r="F1339" s="125">
        <v>4.5734705171223116</v>
      </c>
      <c r="G1339" s="125">
        <v>5.7261175090930747</v>
      </c>
      <c r="H1339" s="135">
        <v>523.91520000000003</v>
      </c>
      <c r="I1339" s="160" t="s">
        <v>12</v>
      </c>
      <c r="J1339" s="127" t="s">
        <v>1710</v>
      </c>
      <c r="K1339" s="152" t="s">
        <v>1282</v>
      </c>
      <c r="L1339" s="136" t="s">
        <v>14</v>
      </c>
      <c r="M1339" s="122" t="s">
        <v>1713</v>
      </c>
      <c r="N1339" s="130">
        <v>0.79870357355741306</v>
      </c>
    </row>
    <row r="1340" spans="1:14" x14ac:dyDescent="0.2">
      <c r="A1340" s="365">
        <v>41780</v>
      </c>
      <c r="B1340" s="159" t="s">
        <v>226</v>
      </c>
      <c r="C1340" s="155" t="s">
        <v>72</v>
      </c>
      <c r="D1340" s="160" t="s">
        <v>8</v>
      </c>
      <c r="E1340" s="230">
        <v>5800</v>
      </c>
      <c r="F1340" s="125">
        <v>8.8420429997698022</v>
      </c>
      <c r="G1340" s="125">
        <v>11.070493850913277</v>
      </c>
      <c r="H1340" s="135">
        <v>523.91520000000003</v>
      </c>
      <c r="I1340" s="160" t="s">
        <v>12</v>
      </c>
      <c r="J1340" s="127" t="s">
        <v>1710</v>
      </c>
      <c r="K1340" s="152" t="s">
        <v>1282</v>
      </c>
      <c r="L1340" s="136" t="s">
        <v>14</v>
      </c>
      <c r="M1340" s="122" t="s">
        <v>1713</v>
      </c>
      <c r="N1340" s="130">
        <v>0.79870357355741317</v>
      </c>
    </row>
    <row r="1341" spans="1:14" x14ac:dyDescent="0.2">
      <c r="A1341" s="365">
        <v>41780</v>
      </c>
      <c r="B1341" s="159" t="s">
        <v>227</v>
      </c>
      <c r="C1341" s="155" t="s">
        <v>73</v>
      </c>
      <c r="D1341" s="160" t="s">
        <v>8</v>
      </c>
      <c r="E1341" s="230">
        <v>2300</v>
      </c>
      <c r="F1341" s="125">
        <v>3.5063273964604389</v>
      </c>
      <c r="G1341" s="125">
        <v>4.3900234236380236</v>
      </c>
      <c r="H1341" s="135">
        <v>523.91520000000003</v>
      </c>
      <c r="I1341" s="160" t="s">
        <v>12</v>
      </c>
      <c r="J1341" s="127" t="s">
        <v>1710</v>
      </c>
      <c r="K1341" s="152" t="s">
        <v>1282</v>
      </c>
      <c r="L1341" s="136" t="s">
        <v>14</v>
      </c>
      <c r="M1341" s="122" t="s">
        <v>1713</v>
      </c>
      <c r="N1341" s="130">
        <v>0.79870357355741317</v>
      </c>
    </row>
    <row r="1342" spans="1:14" x14ac:dyDescent="0.2">
      <c r="A1342" s="365">
        <v>41780</v>
      </c>
      <c r="B1342" s="146" t="s">
        <v>1285</v>
      </c>
      <c r="C1342" s="171" t="s">
        <v>18</v>
      </c>
      <c r="D1342" s="146" t="s">
        <v>9</v>
      </c>
      <c r="E1342" s="226">
        <v>300</v>
      </c>
      <c r="F1342" s="125">
        <v>0.45734705171223117</v>
      </c>
      <c r="G1342" s="125">
        <v>0.57261175090930738</v>
      </c>
      <c r="H1342" s="135">
        <v>523.91520000000003</v>
      </c>
      <c r="I1342" s="157" t="s">
        <v>23</v>
      </c>
      <c r="J1342" s="127" t="s">
        <v>1710</v>
      </c>
      <c r="K1342" s="152" t="s">
        <v>1286</v>
      </c>
      <c r="L1342" s="136" t="s">
        <v>14</v>
      </c>
      <c r="M1342" s="122" t="s">
        <v>1713</v>
      </c>
      <c r="N1342" s="130">
        <v>0.79870357355741317</v>
      </c>
    </row>
    <row r="1343" spans="1:14" x14ac:dyDescent="0.2">
      <c r="A1343" s="365">
        <v>41780</v>
      </c>
      <c r="B1343" s="146" t="s">
        <v>1287</v>
      </c>
      <c r="C1343" s="171" t="s">
        <v>18</v>
      </c>
      <c r="D1343" s="146" t="s">
        <v>9</v>
      </c>
      <c r="E1343" s="226">
        <v>500</v>
      </c>
      <c r="F1343" s="125">
        <v>0.76224508618705189</v>
      </c>
      <c r="G1343" s="125">
        <v>0.95435291818217904</v>
      </c>
      <c r="H1343" s="135">
        <v>523.91520000000003</v>
      </c>
      <c r="I1343" s="157" t="s">
        <v>23</v>
      </c>
      <c r="J1343" s="127" t="s">
        <v>1710</v>
      </c>
      <c r="K1343" s="152" t="s">
        <v>1288</v>
      </c>
      <c r="L1343" s="136" t="s">
        <v>14</v>
      </c>
      <c r="M1343" s="122" t="s">
        <v>1713</v>
      </c>
      <c r="N1343" s="130">
        <v>0.79870357355741306</v>
      </c>
    </row>
    <row r="1344" spans="1:14" x14ac:dyDescent="0.2">
      <c r="A1344" s="365">
        <v>41780</v>
      </c>
      <c r="B1344" s="159" t="s">
        <v>1097</v>
      </c>
      <c r="C1344" s="155" t="s">
        <v>18</v>
      </c>
      <c r="D1344" s="160" t="s">
        <v>8</v>
      </c>
      <c r="E1344" s="230">
        <v>1500</v>
      </c>
      <c r="F1344" s="125">
        <v>2.2867352585611558</v>
      </c>
      <c r="G1344" s="125">
        <v>2.8630587545465374</v>
      </c>
      <c r="H1344" s="135">
        <v>523.91520000000003</v>
      </c>
      <c r="I1344" s="157" t="s">
        <v>358</v>
      </c>
      <c r="J1344" s="127" t="s">
        <v>1710</v>
      </c>
      <c r="K1344" s="152" t="s">
        <v>1289</v>
      </c>
      <c r="L1344" s="136" t="s">
        <v>14</v>
      </c>
      <c r="M1344" s="122" t="s">
        <v>1713</v>
      </c>
      <c r="N1344" s="130">
        <v>0.79870357355741306</v>
      </c>
    </row>
    <row r="1345" spans="1:14" x14ac:dyDescent="0.2">
      <c r="A1345" s="365">
        <v>41780</v>
      </c>
      <c r="B1345" s="159" t="s">
        <v>1099</v>
      </c>
      <c r="C1345" s="155" t="s">
        <v>18</v>
      </c>
      <c r="D1345" s="160" t="s">
        <v>8</v>
      </c>
      <c r="E1345" s="230">
        <v>1500</v>
      </c>
      <c r="F1345" s="125">
        <v>2.2867352585611558</v>
      </c>
      <c r="G1345" s="125">
        <v>2.8630587545465374</v>
      </c>
      <c r="H1345" s="135">
        <v>523.91520000000003</v>
      </c>
      <c r="I1345" s="157" t="s">
        <v>358</v>
      </c>
      <c r="J1345" s="127" t="s">
        <v>1710</v>
      </c>
      <c r="K1345" s="152" t="s">
        <v>1289</v>
      </c>
      <c r="L1345" s="136" t="s">
        <v>14</v>
      </c>
      <c r="M1345" s="122" t="s">
        <v>1713</v>
      </c>
      <c r="N1345" s="130">
        <v>0.79870357355741306</v>
      </c>
    </row>
    <row r="1346" spans="1:14" x14ac:dyDescent="0.2">
      <c r="A1346" s="365">
        <v>41780</v>
      </c>
      <c r="B1346" s="159" t="s">
        <v>18</v>
      </c>
      <c r="C1346" s="155" t="s">
        <v>18</v>
      </c>
      <c r="D1346" s="160" t="s">
        <v>8</v>
      </c>
      <c r="E1346" s="230">
        <v>3000</v>
      </c>
      <c r="F1346" s="125">
        <v>4.5734705171223116</v>
      </c>
      <c r="G1346" s="125">
        <v>5.7261175090930747</v>
      </c>
      <c r="H1346" s="135">
        <v>523.91520000000003</v>
      </c>
      <c r="I1346" s="157" t="s">
        <v>1277</v>
      </c>
      <c r="J1346" s="127" t="s">
        <v>1710</v>
      </c>
      <c r="K1346" s="152" t="s">
        <v>1278</v>
      </c>
      <c r="L1346" s="136" t="s">
        <v>14</v>
      </c>
      <c r="M1346" s="122" t="s">
        <v>1713</v>
      </c>
      <c r="N1346" s="130">
        <v>0.79870357355741306</v>
      </c>
    </row>
    <row r="1347" spans="1:14" x14ac:dyDescent="0.2">
      <c r="A1347" s="365">
        <v>41780</v>
      </c>
      <c r="B1347" s="159" t="s">
        <v>1091</v>
      </c>
      <c r="C1347" s="155" t="s">
        <v>72</v>
      </c>
      <c r="D1347" s="160" t="s">
        <v>8</v>
      </c>
      <c r="E1347" s="230">
        <v>5000</v>
      </c>
      <c r="F1347" s="125">
        <v>7.6224508618705187</v>
      </c>
      <c r="G1347" s="125">
        <v>9.5435291818217909</v>
      </c>
      <c r="H1347" s="135">
        <v>523.91520000000003</v>
      </c>
      <c r="I1347" s="157" t="s">
        <v>1277</v>
      </c>
      <c r="J1347" s="127" t="s">
        <v>1710</v>
      </c>
      <c r="K1347" s="152" t="s">
        <v>1278</v>
      </c>
      <c r="L1347" s="136" t="s">
        <v>14</v>
      </c>
      <c r="M1347" s="122" t="s">
        <v>1713</v>
      </c>
      <c r="N1347" s="130">
        <v>0.79870357355741306</v>
      </c>
    </row>
    <row r="1348" spans="1:14" x14ac:dyDescent="0.2">
      <c r="A1348" s="365">
        <v>41780</v>
      </c>
      <c r="B1348" s="152" t="s">
        <v>1290</v>
      </c>
      <c r="C1348" s="163" t="s">
        <v>26</v>
      </c>
      <c r="D1348" s="133" t="s">
        <v>9</v>
      </c>
      <c r="E1348" s="230">
        <v>5000</v>
      </c>
      <c r="F1348" s="125">
        <v>7.6224508618705187</v>
      </c>
      <c r="G1348" s="125">
        <v>9.5435291818217909</v>
      </c>
      <c r="H1348" s="135">
        <v>523.91520000000003</v>
      </c>
      <c r="I1348" s="162" t="s">
        <v>83</v>
      </c>
      <c r="J1348" s="127" t="s">
        <v>1710</v>
      </c>
      <c r="K1348" s="152" t="s">
        <v>1291</v>
      </c>
      <c r="L1348" s="136" t="s">
        <v>14</v>
      </c>
      <c r="M1348" s="122" t="s">
        <v>1713</v>
      </c>
      <c r="N1348" s="130">
        <v>0.79870357355741306</v>
      </c>
    </row>
    <row r="1349" spans="1:14" x14ac:dyDescent="0.2">
      <c r="A1349" s="365">
        <v>41780</v>
      </c>
      <c r="B1349" s="152" t="s">
        <v>1292</v>
      </c>
      <c r="C1349" s="161" t="s">
        <v>71</v>
      </c>
      <c r="D1349" s="133" t="s">
        <v>9</v>
      </c>
      <c r="E1349" s="230">
        <v>2000</v>
      </c>
      <c r="F1349" s="125">
        <v>3.0489803447482076</v>
      </c>
      <c r="G1349" s="125">
        <v>3.8174116727287162</v>
      </c>
      <c r="H1349" s="135">
        <v>523.91520000000003</v>
      </c>
      <c r="I1349" s="162" t="s">
        <v>83</v>
      </c>
      <c r="J1349" s="127" t="s">
        <v>1710</v>
      </c>
      <c r="K1349" s="152" t="s">
        <v>1293</v>
      </c>
      <c r="L1349" s="136" t="s">
        <v>14</v>
      </c>
      <c r="M1349" s="122" t="s">
        <v>1713</v>
      </c>
      <c r="N1349" s="130">
        <v>0.79870357355741306</v>
      </c>
    </row>
    <row r="1350" spans="1:14" x14ac:dyDescent="0.2">
      <c r="A1350" s="365">
        <v>41780</v>
      </c>
      <c r="B1350" s="152" t="s">
        <v>1294</v>
      </c>
      <c r="C1350" s="161" t="s">
        <v>18</v>
      </c>
      <c r="D1350" s="133" t="s">
        <v>9</v>
      </c>
      <c r="E1350" s="230">
        <v>500</v>
      </c>
      <c r="F1350" s="125">
        <v>0.76224508618705189</v>
      </c>
      <c r="G1350" s="125">
        <v>0.95435291818217904</v>
      </c>
      <c r="H1350" s="135">
        <v>523.91520000000003</v>
      </c>
      <c r="I1350" s="162" t="s">
        <v>83</v>
      </c>
      <c r="J1350" s="127" t="s">
        <v>1710</v>
      </c>
      <c r="K1350" s="152" t="s">
        <v>1295</v>
      </c>
      <c r="L1350" s="136" t="s">
        <v>14</v>
      </c>
      <c r="M1350" s="122" t="s">
        <v>1713</v>
      </c>
      <c r="N1350" s="130">
        <v>0.79870357355741306</v>
      </c>
    </row>
    <row r="1351" spans="1:14" x14ac:dyDescent="0.2">
      <c r="A1351" s="365">
        <v>41780</v>
      </c>
      <c r="B1351" s="152" t="s">
        <v>1296</v>
      </c>
      <c r="C1351" s="163" t="s">
        <v>26</v>
      </c>
      <c r="D1351" s="133" t="s">
        <v>9</v>
      </c>
      <c r="E1351" s="230">
        <v>37500</v>
      </c>
      <c r="F1351" s="125">
        <v>57.16838146402889</v>
      </c>
      <c r="G1351" s="125">
        <v>71.576468863663422</v>
      </c>
      <c r="H1351" s="135">
        <v>523.91520000000003</v>
      </c>
      <c r="I1351" s="162" t="s">
        <v>83</v>
      </c>
      <c r="J1351" s="127" t="s">
        <v>1710</v>
      </c>
      <c r="K1351" s="152" t="s">
        <v>1297</v>
      </c>
      <c r="L1351" s="136" t="s">
        <v>14</v>
      </c>
      <c r="M1351" s="122" t="s">
        <v>1713</v>
      </c>
      <c r="N1351" s="130">
        <v>0.79870357355741317</v>
      </c>
    </row>
    <row r="1352" spans="1:14" x14ac:dyDescent="0.2">
      <c r="A1352" s="365">
        <v>41780</v>
      </c>
      <c r="B1352" s="152" t="s">
        <v>1298</v>
      </c>
      <c r="C1352" s="161" t="s">
        <v>18</v>
      </c>
      <c r="D1352" s="133" t="s">
        <v>9</v>
      </c>
      <c r="E1352" s="230">
        <v>1000</v>
      </c>
      <c r="F1352" s="125">
        <v>1.5244901723741038</v>
      </c>
      <c r="G1352" s="125">
        <v>1.9087058363643581</v>
      </c>
      <c r="H1352" s="135">
        <v>523.91520000000003</v>
      </c>
      <c r="I1352" s="162" t="s">
        <v>83</v>
      </c>
      <c r="J1352" s="127" t="s">
        <v>1710</v>
      </c>
      <c r="K1352" s="152" t="s">
        <v>1299</v>
      </c>
      <c r="L1352" s="136" t="s">
        <v>14</v>
      </c>
      <c r="M1352" s="122" t="s">
        <v>1713</v>
      </c>
      <c r="N1352" s="130">
        <v>0.79870357355741306</v>
      </c>
    </row>
    <row r="1353" spans="1:14" x14ac:dyDescent="0.2">
      <c r="A1353" s="365">
        <v>41780</v>
      </c>
      <c r="B1353" s="152" t="s">
        <v>1300</v>
      </c>
      <c r="C1353" s="163" t="s">
        <v>26</v>
      </c>
      <c r="D1353" s="133" t="s">
        <v>9</v>
      </c>
      <c r="E1353" s="230">
        <v>2000</v>
      </c>
      <c r="F1353" s="125">
        <v>3.0489803447482076</v>
      </c>
      <c r="G1353" s="125">
        <v>3.8174116727287162</v>
      </c>
      <c r="H1353" s="135">
        <v>523.91520000000003</v>
      </c>
      <c r="I1353" s="162" t="s">
        <v>83</v>
      </c>
      <c r="J1353" s="127" t="s">
        <v>1710</v>
      </c>
      <c r="K1353" s="152" t="s">
        <v>1288</v>
      </c>
      <c r="L1353" s="136" t="s">
        <v>14</v>
      </c>
      <c r="M1353" s="122" t="s">
        <v>1713</v>
      </c>
      <c r="N1353" s="130">
        <v>0.79870357355741306</v>
      </c>
    </row>
    <row r="1354" spans="1:14" x14ac:dyDescent="0.2">
      <c r="A1354" s="365">
        <v>41781</v>
      </c>
      <c r="B1354" s="154" t="s">
        <v>281</v>
      </c>
      <c r="C1354" s="155" t="s">
        <v>18</v>
      </c>
      <c r="D1354" s="144" t="s">
        <v>10</v>
      </c>
      <c r="E1354" s="230">
        <v>3000</v>
      </c>
      <c r="F1354" s="125">
        <v>4.5734705171223116</v>
      </c>
      <c r="G1354" s="125">
        <v>5.7261175090930747</v>
      </c>
      <c r="H1354" s="135">
        <v>523.91520000000003</v>
      </c>
      <c r="I1354" s="157" t="s">
        <v>82</v>
      </c>
      <c r="J1354" s="127" t="s">
        <v>1710</v>
      </c>
      <c r="K1354" s="152" t="s">
        <v>1281</v>
      </c>
      <c r="L1354" s="136" t="s">
        <v>14</v>
      </c>
      <c r="M1354" s="122" t="s">
        <v>1713</v>
      </c>
      <c r="N1354" s="130">
        <v>0.79870357355741306</v>
      </c>
    </row>
    <row r="1355" spans="1:14" x14ac:dyDescent="0.2">
      <c r="A1355" s="365">
        <v>41781</v>
      </c>
      <c r="B1355" s="154" t="s">
        <v>1091</v>
      </c>
      <c r="C1355" s="155" t="s">
        <v>72</v>
      </c>
      <c r="D1355" s="144" t="s">
        <v>10</v>
      </c>
      <c r="E1355" s="230">
        <v>5000</v>
      </c>
      <c r="F1355" s="125">
        <v>7.6224508618705187</v>
      </c>
      <c r="G1355" s="125">
        <v>9.5435291818217909</v>
      </c>
      <c r="H1355" s="135">
        <v>523.91520000000003</v>
      </c>
      <c r="I1355" s="157" t="s">
        <v>82</v>
      </c>
      <c r="J1355" s="127" t="s">
        <v>1710</v>
      </c>
      <c r="K1355" s="152" t="s">
        <v>1281</v>
      </c>
      <c r="L1355" s="136" t="s">
        <v>14</v>
      </c>
      <c r="M1355" s="122" t="s">
        <v>1713</v>
      </c>
      <c r="N1355" s="130">
        <v>0.79870357355741306</v>
      </c>
    </row>
    <row r="1356" spans="1:14" x14ac:dyDescent="0.2">
      <c r="A1356" s="365">
        <v>41781</v>
      </c>
      <c r="B1356" s="159" t="s">
        <v>224</v>
      </c>
      <c r="C1356" s="155" t="s">
        <v>18</v>
      </c>
      <c r="D1356" s="160" t="s">
        <v>8</v>
      </c>
      <c r="E1356" s="230">
        <v>9000</v>
      </c>
      <c r="F1356" s="125">
        <v>13.720411551366935</v>
      </c>
      <c r="G1356" s="125">
        <v>17.178352527279223</v>
      </c>
      <c r="H1356" s="135">
        <v>523.91520000000003</v>
      </c>
      <c r="I1356" s="160" t="s">
        <v>12</v>
      </c>
      <c r="J1356" s="127" t="s">
        <v>1710</v>
      </c>
      <c r="K1356" s="152" t="s">
        <v>1282</v>
      </c>
      <c r="L1356" s="136" t="s">
        <v>14</v>
      </c>
      <c r="M1356" s="122" t="s">
        <v>1713</v>
      </c>
      <c r="N1356" s="130">
        <v>0.79870357355741317</v>
      </c>
    </row>
    <row r="1357" spans="1:14" x14ac:dyDescent="0.2">
      <c r="A1357" s="365">
        <v>41781</v>
      </c>
      <c r="B1357" s="159" t="s">
        <v>225</v>
      </c>
      <c r="C1357" s="155" t="s">
        <v>72</v>
      </c>
      <c r="D1357" s="160" t="s">
        <v>8</v>
      </c>
      <c r="E1357" s="230">
        <v>3000</v>
      </c>
      <c r="F1357" s="125">
        <v>4.5734705171223116</v>
      </c>
      <c r="G1357" s="125">
        <v>5.7261175090930747</v>
      </c>
      <c r="H1357" s="135">
        <v>523.91520000000003</v>
      </c>
      <c r="I1357" s="160" t="s">
        <v>12</v>
      </c>
      <c r="J1357" s="127" t="s">
        <v>1710</v>
      </c>
      <c r="K1357" s="152" t="s">
        <v>1282</v>
      </c>
      <c r="L1357" s="136" t="s">
        <v>14</v>
      </c>
      <c r="M1357" s="122" t="s">
        <v>1713</v>
      </c>
      <c r="N1357" s="130">
        <v>0.79870357355741306</v>
      </c>
    </row>
    <row r="1358" spans="1:14" x14ac:dyDescent="0.2">
      <c r="A1358" s="365">
        <v>41781</v>
      </c>
      <c r="B1358" s="159" t="s">
        <v>226</v>
      </c>
      <c r="C1358" s="155" t="s">
        <v>72</v>
      </c>
      <c r="D1358" s="160" t="s">
        <v>8</v>
      </c>
      <c r="E1358" s="230">
        <v>5800</v>
      </c>
      <c r="F1358" s="125">
        <v>8.8420429997698022</v>
      </c>
      <c r="G1358" s="125">
        <v>11.070493850913277</v>
      </c>
      <c r="H1358" s="135">
        <v>523.91520000000003</v>
      </c>
      <c r="I1358" s="160" t="s">
        <v>12</v>
      </c>
      <c r="J1358" s="127" t="s">
        <v>1710</v>
      </c>
      <c r="K1358" s="152" t="s">
        <v>1282</v>
      </c>
      <c r="L1358" s="136" t="s">
        <v>14</v>
      </c>
      <c r="M1358" s="122" t="s">
        <v>1713</v>
      </c>
      <c r="N1358" s="130">
        <v>0.79870357355741317</v>
      </c>
    </row>
    <row r="1359" spans="1:14" x14ac:dyDescent="0.2">
      <c r="A1359" s="365">
        <v>41781</v>
      </c>
      <c r="B1359" s="159" t="s">
        <v>227</v>
      </c>
      <c r="C1359" s="155" t="s">
        <v>73</v>
      </c>
      <c r="D1359" s="160" t="s">
        <v>8</v>
      </c>
      <c r="E1359" s="230">
        <v>5900</v>
      </c>
      <c r="F1359" s="125">
        <v>8.9944920170072127</v>
      </c>
      <c r="G1359" s="125">
        <v>11.261364434549712</v>
      </c>
      <c r="H1359" s="135">
        <v>523.91520000000003</v>
      </c>
      <c r="I1359" s="160" t="s">
        <v>12</v>
      </c>
      <c r="J1359" s="127" t="s">
        <v>1710</v>
      </c>
      <c r="K1359" s="152" t="s">
        <v>1282</v>
      </c>
      <c r="L1359" s="136" t="s">
        <v>14</v>
      </c>
      <c r="M1359" s="122" t="s">
        <v>1713</v>
      </c>
      <c r="N1359" s="130">
        <v>0.79870357355741317</v>
      </c>
    </row>
    <row r="1360" spans="1:14" x14ac:dyDescent="0.2">
      <c r="A1360" s="365">
        <v>41781</v>
      </c>
      <c r="B1360" s="159" t="s">
        <v>1097</v>
      </c>
      <c r="C1360" s="155" t="s">
        <v>18</v>
      </c>
      <c r="D1360" s="160" t="s">
        <v>8</v>
      </c>
      <c r="E1360" s="230">
        <v>1500</v>
      </c>
      <c r="F1360" s="125">
        <v>2.2867352585611558</v>
      </c>
      <c r="G1360" s="125">
        <v>2.8630587545465374</v>
      </c>
      <c r="H1360" s="135">
        <v>523.91520000000003</v>
      </c>
      <c r="I1360" s="157" t="s">
        <v>358</v>
      </c>
      <c r="J1360" s="127" t="s">
        <v>1710</v>
      </c>
      <c r="K1360" s="152" t="s">
        <v>1289</v>
      </c>
      <c r="L1360" s="136" t="s">
        <v>14</v>
      </c>
      <c r="M1360" s="122" t="s">
        <v>1713</v>
      </c>
      <c r="N1360" s="130">
        <v>0.79870357355741306</v>
      </c>
    </row>
    <row r="1361" spans="1:14" x14ac:dyDescent="0.2">
      <c r="A1361" s="365">
        <v>41781</v>
      </c>
      <c r="B1361" s="159" t="s">
        <v>1099</v>
      </c>
      <c r="C1361" s="155" t="s">
        <v>18</v>
      </c>
      <c r="D1361" s="160" t="s">
        <v>8</v>
      </c>
      <c r="E1361" s="230">
        <v>1500</v>
      </c>
      <c r="F1361" s="125">
        <v>2.2867352585611558</v>
      </c>
      <c r="G1361" s="125">
        <v>2.8630587545465374</v>
      </c>
      <c r="H1361" s="135">
        <v>523.91520000000003</v>
      </c>
      <c r="I1361" s="157" t="s">
        <v>358</v>
      </c>
      <c r="J1361" s="127" t="s">
        <v>1710</v>
      </c>
      <c r="K1361" s="152" t="s">
        <v>1289</v>
      </c>
      <c r="L1361" s="136" t="s">
        <v>14</v>
      </c>
      <c r="M1361" s="122" t="s">
        <v>1713</v>
      </c>
      <c r="N1361" s="130">
        <v>0.79870357355741306</v>
      </c>
    </row>
    <row r="1362" spans="1:14" x14ac:dyDescent="0.2">
      <c r="A1362" s="365">
        <v>41781</v>
      </c>
      <c r="B1362" s="159" t="s">
        <v>18</v>
      </c>
      <c r="C1362" s="155" t="s">
        <v>18</v>
      </c>
      <c r="D1362" s="160" t="s">
        <v>8</v>
      </c>
      <c r="E1362" s="230">
        <v>3000</v>
      </c>
      <c r="F1362" s="125">
        <v>4.5734705171223116</v>
      </c>
      <c r="G1362" s="125">
        <v>5.7261175090930747</v>
      </c>
      <c r="H1362" s="135">
        <v>523.91520000000003</v>
      </c>
      <c r="I1362" s="157" t="s">
        <v>1277</v>
      </c>
      <c r="J1362" s="127" t="s">
        <v>1710</v>
      </c>
      <c r="K1362" s="152" t="s">
        <v>1278</v>
      </c>
      <c r="L1362" s="136" t="s">
        <v>14</v>
      </c>
      <c r="M1362" s="122" t="s">
        <v>1713</v>
      </c>
      <c r="N1362" s="130">
        <v>0.79870357355741306</v>
      </c>
    </row>
    <row r="1363" spans="1:14" x14ac:dyDescent="0.2">
      <c r="A1363" s="365">
        <v>41781</v>
      </c>
      <c r="B1363" s="159" t="s">
        <v>1091</v>
      </c>
      <c r="C1363" s="155" t="s">
        <v>72</v>
      </c>
      <c r="D1363" s="160" t="s">
        <v>8</v>
      </c>
      <c r="E1363" s="230">
        <v>5000</v>
      </c>
      <c r="F1363" s="125">
        <v>7.6224508618705187</v>
      </c>
      <c r="G1363" s="125">
        <v>9.5435291818217909</v>
      </c>
      <c r="H1363" s="135">
        <v>523.91520000000003</v>
      </c>
      <c r="I1363" s="157" t="s">
        <v>1277</v>
      </c>
      <c r="J1363" s="127" t="s">
        <v>1710</v>
      </c>
      <c r="K1363" s="152" t="s">
        <v>1278</v>
      </c>
      <c r="L1363" s="136" t="s">
        <v>14</v>
      </c>
      <c r="M1363" s="122" t="s">
        <v>1713</v>
      </c>
      <c r="N1363" s="130">
        <v>0.79870357355741306</v>
      </c>
    </row>
    <row r="1364" spans="1:14" x14ac:dyDescent="0.2">
      <c r="A1364" s="365">
        <v>41781</v>
      </c>
      <c r="B1364" s="159" t="s">
        <v>1301</v>
      </c>
      <c r="C1364" s="155" t="s">
        <v>28</v>
      </c>
      <c r="D1364" s="160" t="s">
        <v>8</v>
      </c>
      <c r="E1364" s="230">
        <v>1000</v>
      </c>
      <c r="F1364" s="125">
        <v>1.5244901723741038</v>
      </c>
      <c r="G1364" s="125">
        <v>1.9087058363643581</v>
      </c>
      <c r="H1364" s="135">
        <v>523.91520000000003</v>
      </c>
      <c r="I1364" s="157" t="s">
        <v>1277</v>
      </c>
      <c r="J1364" s="127" t="s">
        <v>1710</v>
      </c>
      <c r="K1364" s="152" t="s">
        <v>1302</v>
      </c>
      <c r="L1364" s="136" t="s">
        <v>14</v>
      </c>
      <c r="M1364" s="122" t="s">
        <v>1713</v>
      </c>
      <c r="N1364" s="130">
        <v>0.79870357355741306</v>
      </c>
    </row>
    <row r="1365" spans="1:14" x14ac:dyDescent="0.2">
      <c r="A1365" s="365">
        <v>41781</v>
      </c>
      <c r="B1365" s="152" t="s">
        <v>1303</v>
      </c>
      <c r="C1365" s="163" t="s">
        <v>26</v>
      </c>
      <c r="D1365" s="133" t="s">
        <v>9</v>
      </c>
      <c r="E1365" s="230">
        <v>1500</v>
      </c>
      <c r="F1365" s="125">
        <v>2.2867352585611558</v>
      </c>
      <c r="G1365" s="125">
        <v>2.8630587545465374</v>
      </c>
      <c r="H1365" s="135">
        <v>523.91520000000003</v>
      </c>
      <c r="I1365" s="162" t="s">
        <v>83</v>
      </c>
      <c r="J1365" s="127" t="s">
        <v>1710</v>
      </c>
      <c r="K1365" s="152" t="s">
        <v>1304</v>
      </c>
      <c r="L1365" s="136" t="s">
        <v>14</v>
      </c>
      <c r="M1365" s="122" t="s">
        <v>1713</v>
      </c>
      <c r="N1365" s="130">
        <v>0.79870357355741306</v>
      </c>
    </row>
    <row r="1366" spans="1:14" x14ac:dyDescent="0.2">
      <c r="A1366" s="365">
        <v>41781</v>
      </c>
      <c r="B1366" s="152" t="s">
        <v>169</v>
      </c>
      <c r="C1366" s="161" t="s">
        <v>71</v>
      </c>
      <c r="D1366" s="133" t="s">
        <v>9</v>
      </c>
      <c r="E1366" s="230">
        <v>2400</v>
      </c>
      <c r="F1366" s="125">
        <v>3.6587764136978493</v>
      </c>
      <c r="G1366" s="125">
        <v>4.5808940072744591</v>
      </c>
      <c r="H1366" s="135">
        <v>523.91520000000003</v>
      </c>
      <c r="I1366" s="162" t="s">
        <v>83</v>
      </c>
      <c r="J1366" s="127" t="s">
        <v>1710</v>
      </c>
      <c r="K1366" s="152" t="s">
        <v>1305</v>
      </c>
      <c r="L1366" s="136" t="s">
        <v>14</v>
      </c>
      <c r="M1366" s="122" t="s">
        <v>1713</v>
      </c>
      <c r="N1366" s="130">
        <v>0.79870357355741317</v>
      </c>
    </row>
    <row r="1367" spans="1:14" x14ac:dyDescent="0.2">
      <c r="A1367" s="365">
        <v>41781</v>
      </c>
      <c r="B1367" s="152" t="s">
        <v>1006</v>
      </c>
      <c r="C1367" s="161" t="s">
        <v>18</v>
      </c>
      <c r="D1367" s="133" t="s">
        <v>9</v>
      </c>
      <c r="E1367" s="230">
        <v>1400</v>
      </c>
      <c r="F1367" s="125">
        <v>2.1342862413237453</v>
      </c>
      <c r="G1367" s="125">
        <v>2.6721881709101014</v>
      </c>
      <c r="H1367" s="135">
        <v>523.91520000000003</v>
      </c>
      <c r="I1367" s="162" t="s">
        <v>83</v>
      </c>
      <c r="J1367" s="127" t="s">
        <v>1710</v>
      </c>
      <c r="K1367" s="152" t="s">
        <v>1306</v>
      </c>
      <c r="L1367" s="136" t="s">
        <v>14</v>
      </c>
      <c r="M1367" s="122" t="s">
        <v>1713</v>
      </c>
      <c r="N1367" s="130">
        <v>0.79870357355741306</v>
      </c>
    </row>
    <row r="1368" spans="1:14" x14ac:dyDescent="0.2">
      <c r="A1368" s="365">
        <v>41782</v>
      </c>
      <c r="B1368" s="154" t="s">
        <v>283</v>
      </c>
      <c r="C1368" s="155" t="s">
        <v>28</v>
      </c>
      <c r="D1368" s="144" t="s">
        <v>10</v>
      </c>
      <c r="E1368" s="230">
        <v>10000</v>
      </c>
      <c r="F1368" s="125">
        <v>15.244901723741037</v>
      </c>
      <c r="G1368" s="125">
        <v>19.087058363643582</v>
      </c>
      <c r="H1368" s="135">
        <v>523.91520000000003</v>
      </c>
      <c r="I1368" s="157" t="s">
        <v>82</v>
      </c>
      <c r="J1368" s="127" t="s">
        <v>1710</v>
      </c>
      <c r="K1368" s="152" t="s">
        <v>1307</v>
      </c>
      <c r="L1368" s="136" t="s">
        <v>14</v>
      </c>
      <c r="M1368" s="122" t="s">
        <v>1713</v>
      </c>
      <c r="N1368" s="130">
        <v>0.79870357355741306</v>
      </c>
    </row>
    <row r="1369" spans="1:14" x14ac:dyDescent="0.2">
      <c r="A1369" s="365">
        <v>41782</v>
      </c>
      <c r="B1369" s="154" t="s">
        <v>281</v>
      </c>
      <c r="C1369" s="155" t="s">
        <v>18</v>
      </c>
      <c r="D1369" s="144" t="s">
        <v>10</v>
      </c>
      <c r="E1369" s="230">
        <v>3000</v>
      </c>
      <c r="F1369" s="125">
        <v>4.5734705171223116</v>
      </c>
      <c r="G1369" s="125">
        <v>5.7261175090930747</v>
      </c>
      <c r="H1369" s="135">
        <v>523.91520000000003</v>
      </c>
      <c r="I1369" s="157" t="s">
        <v>82</v>
      </c>
      <c r="J1369" s="127" t="s">
        <v>1710</v>
      </c>
      <c r="K1369" s="152" t="s">
        <v>1281</v>
      </c>
      <c r="L1369" s="136" t="s">
        <v>14</v>
      </c>
      <c r="M1369" s="122" t="s">
        <v>1713</v>
      </c>
      <c r="N1369" s="130">
        <v>0.79870357355741306</v>
      </c>
    </row>
    <row r="1370" spans="1:14" x14ac:dyDescent="0.2">
      <c r="A1370" s="365">
        <v>41782</v>
      </c>
      <c r="B1370" s="154" t="s">
        <v>1091</v>
      </c>
      <c r="C1370" s="155" t="s">
        <v>72</v>
      </c>
      <c r="D1370" s="144" t="s">
        <v>10</v>
      </c>
      <c r="E1370" s="230">
        <v>5000</v>
      </c>
      <c r="F1370" s="125">
        <v>7.6224508618705187</v>
      </c>
      <c r="G1370" s="125">
        <v>9.5435291818217909</v>
      </c>
      <c r="H1370" s="135">
        <v>523.91520000000003</v>
      </c>
      <c r="I1370" s="157" t="s">
        <v>82</v>
      </c>
      <c r="J1370" s="127" t="s">
        <v>1710</v>
      </c>
      <c r="K1370" s="152" t="s">
        <v>1281</v>
      </c>
      <c r="L1370" s="136" t="s">
        <v>14</v>
      </c>
      <c r="M1370" s="122" t="s">
        <v>1713</v>
      </c>
      <c r="N1370" s="130">
        <v>0.79870357355741306</v>
      </c>
    </row>
    <row r="1371" spans="1:14" x14ac:dyDescent="0.2">
      <c r="A1371" s="365">
        <v>41782</v>
      </c>
      <c r="B1371" s="159" t="s">
        <v>225</v>
      </c>
      <c r="C1371" s="155" t="s">
        <v>72</v>
      </c>
      <c r="D1371" s="160" t="s">
        <v>8</v>
      </c>
      <c r="E1371" s="230">
        <v>1600</v>
      </c>
      <c r="F1371" s="125">
        <v>2.4391842757985662</v>
      </c>
      <c r="G1371" s="125">
        <v>3.0539293381829729</v>
      </c>
      <c r="H1371" s="135">
        <v>523.91520000000003</v>
      </c>
      <c r="I1371" s="160" t="s">
        <v>12</v>
      </c>
      <c r="J1371" s="127" t="s">
        <v>1710</v>
      </c>
      <c r="K1371" s="152" t="s">
        <v>1282</v>
      </c>
      <c r="L1371" s="136" t="s">
        <v>14</v>
      </c>
      <c r="M1371" s="122" t="s">
        <v>1713</v>
      </c>
      <c r="N1371" s="130">
        <v>0.79870357355741317</v>
      </c>
    </row>
    <row r="1372" spans="1:14" x14ac:dyDescent="0.2">
      <c r="A1372" s="365">
        <v>41782</v>
      </c>
      <c r="B1372" s="159" t="s">
        <v>226</v>
      </c>
      <c r="C1372" s="155" t="s">
        <v>72</v>
      </c>
      <c r="D1372" s="160" t="s">
        <v>8</v>
      </c>
      <c r="E1372" s="230">
        <v>3000</v>
      </c>
      <c r="F1372" s="125">
        <v>4.5734705171223116</v>
      </c>
      <c r="G1372" s="125">
        <v>5.7261175090930747</v>
      </c>
      <c r="H1372" s="135">
        <v>523.91520000000003</v>
      </c>
      <c r="I1372" s="160" t="s">
        <v>12</v>
      </c>
      <c r="J1372" s="127" t="s">
        <v>1710</v>
      </c>
      <c r="K1372" s="152" t="s">
        <v>1282</v>
      </c>
      <c r="L1372" s="136" t="s">
        <v>14</v>
      </c>
      <c r="M1372" s="122" t="s">
        <v>1713</v>
      </c>
      <c r="N1372" s="130">
        <v>0.79870357355741306</v>
      </c>
    </row>
    <row r="1373" spans="1:14" x14ac:dyDescent="0.2">
      <c r="A1373" s="365">
        <v>41782</v>
      </c>
      <c r="B1373" s="159" t="s">
        <v>227</v>
      </c>
      <c r="C1373" s="155" t="s">
        <v>73</v>
      </c>
      <c r="D1373" s="160" t="s">
        <v>8</v>
      </c>
      <c r="E1373" s="230">
        <v>5800</v>
      </c>
      <c r="F1373" s="125">
        <v>8.8420429997698022</v>
      </c>
      <c r="G1373" s="125">
        <v>11.070493850913277</v>
      </c>
      <c r="H1373" s="135">
        <v>523.91520000000003</v>
      </c>
      <c r="I1373" s="160" t="s">
        <v>12</v>
      </c>
      <c r="J1373" s="127" t="s">
        <v>1710</v>
      </c>
      <c r="K1373" s="152" t="s">
        <v>1282</v>
      </c>
      <c r="L1373" s="136" t="s">
        <v>14</v>
      </c>
      <c r="M1373" s="122" t="s">
        <v>1713</v>
      </c>
      <c r="N1373" s="130">
        <v>0.79870357355741317</v>
      </c>
    </row>
    <row r="1374" spans="1:14" x14ac:dyDescent="0.2">
      <c r="A1374" s="365">
        <v>41782</v>
      </c>
      <c r="B1374" s="159" t="s">
        <v>1308</v>
      </c>
      <c r="C1374" s="155" t="s">
        <v>18</v>
      </c>
      <c r="D1374" s="160" t="s">
        <v>11</v>
      </c>
      <c r="E1374" s="230">
        <v>600</v>
      </c>
      <c r="F1374" s="125">
        <v>0.91469410342446233</v>
      </c>
      <c r="G1374" s="125">
        <v>1.1452235018186148</v>
      </c>
      <c r="H1374" s="135">
        <v>523.91520000000003</v>
      </c>
      <c r="I1374" s="157" t="s">
        <v>23</v>
      </c>
      <c r="J1374" s="127" t="s">
        <v>1710</v>
      </c>
      <c r="K1374" s="152" t="s">
        <v>1309</v>
      </c>
      <c r="L1374" s="136" t="s">
        <v>14</v>
      </c>
      <c r="M1374" s="122" t="s">
        <v>1713</v>
      </c>
      <c r="N1374" s="130">
        <v>0.79870357355741317</v>
      </c>
    </row>
    <row r="1375" spans="1:14" x14ac:dyDescent="0.2">
      <c r="A1375" s="365">
        <v>41782</v>
      </c>
      <c r="B1375" s="159" t="s">
        <v>249</v>
      </c>
      <c r="C1375" s="155" t="s">
        <v>18</v>
      </c>
      <c r="D1375" s="160" t="s">
        <v>11</v>
      </c>
      <c r="E1375" s="230">
        <v>600</v>
      </c>
      <c r="F1375" s="125">
        <v>0.91469410342446233</v>
      </c>
      <c r="G1375" s="125">
        <v>1.1452235018186148</v>
      </c>
      <c r="H1375" s="135">
        <v>523.91520000000003</v>
      </c>
      <c r="I1375" s="157" t="s">
        <v>23</v>
      </c>
      <c r="J1375" s="127" t="s">
        <v>1710</v>
      </c>
      <c r="K1375" s="152" t="s">
        <v>1309</v>
      </c>
      <c r="L1375" s="136" t="s">
        <v>14</v>
      </c>
      <c r="M1375" s="122" t="s">
        <v>1713</v>
      </c>
      <c r="N1375" s="130">
        <v>0.79870357355741317</v>
      </c>
    </row>
    <row r="1376" spans="1:14" x14ac:dyDescent="0.2">
      <c r="A1376" s="365">
        <v>41782</v>
      </c>
      <c r="B1376" s="159" t="s">
        <v>1097</v>
      </c>
      <c r="C1376" s="155" t="s">
        <v>18</v>
      </c>
      <c r="D1376" s="160" t="s">
        <v>8</v>
      </c>
      <c r="E1376" s="230">
        <v>1500</v>
      </c>
      <c r="F1376" s="125">
        <v>2.2867352585611558</v>
      </c>
      <c r="G1376" s="125">
        <v>2.8630587545465374</v>
      </c>
      <c r="H1376" s="135">
        <v>523.91520000000003</v>
      </c>
      <c r="I1376" s="157" t="s">
        <v>358</v>
      </c>
      <c r="J1376" s="127" t="s">
        <v>1710</v>
      </c>
      <c r="K1376" s="152" t="s">
        <v>1289</v>
      </c>
      <c r="L1376" s="136" t="s">
        <v>14</v>
      </c>
      <c r="M1376" s="122" t="s">
        <v>1713</v>
      </c>
      <c r="N1376" s="130">
        <v>0.79870357355741306</v>
      </c>
    </row>
    <row r="1377" spans="1:14" x14ac:dyDescent="0.2">
      <c r="A1377" s="365">
        <v>41782</v>
      </c>
      <c r="B1377" s="159" t="s">
        <v>1099</v>
      </c>
      <c r="C1377" s="155" t="s">
        <v>18</v>
      </c>
      <c r="D1377" s="160" t="s">
        <v>8</v>
      </c>
      <c r="E1377" s="230">
        <v>1500</v>
      </c>
      <c r="F1377" s="125">
        <v>2.2867352585611558</v>
      </c>
      <c r="G1377" s="125">
        <v>2.8630587545465374</v>
      </c>
      <c r="H1377" s="135">
        <v>523.91520000000003</v>
      </c>
      <c r="I1377" s="157" t="s">
        <v>358</v>
      </c>
      <c r="J1377" s="127" t="s">
        <v>1710</v>
      </c>
      <c r="K1377" s="152" t="s">
        <v>1289</v>
      </c>
      <c r="L1377" s="136" t="s">
        <v>14</v>
      </c>
      <c r="M1377" s="122" t="s">
        <v>1713</v>
      </c>
      <c r="N1377" s="130">
        <v>0.79870357355741306</v>
      </c>
    </row>
    <row r="1378" spans="1:14" x14ac:dyDescent="0.2">
      <c r="A1378" s="365">
        <v>41782</v>
      </c>
      <c r="B1378" s="159" t="s">
        <v>18</v>
      </c>
      <c r="C1378" s="155" t="s">
        <v>18</v>
      </c>
      <c r="D1378" s="160" t="s">
        <v>8</v>
      </c>
      <c r="E1378" s="230">
        <v>3000</v>
      </c>
      <c r="F1378" s="125">
        <v>4.5734705171223116</v>
      </c>
      <c r="G1378" s="125">
        <v>5.7261175090930747</v>
      </c>
      <c r="H1378" s="135">
        <v>523.91520000000003</v>
      </c>
      <c r="I1378" s="157" t="s">
        <v>1277</v>
      </c>
      <c r="J1378" s="127" t="s">
        <v>1710</v>
      </c>
      <c r="K1378" s="152" t="s">
        <v>1278</v>
      </c>
      <c r="L1378" s="136" t="s">
        <v>14</v>
      </c>
      <c r="M1378" s="122" t="s">
        <v>1713</v>
      </c>
      <c r="N1378" s="130">
        <v>0.79870357355741306</v>
      </c>
    </row>
    <row r="1379" spans="1:14" x14ac:dyDescent="0.2">
      <c r="A1379" s="365">
        <v>41782</v>
      </c>
      <c r="B1379" s="159" t="s">
        <v>1091</v>
      </c>
      <c r="C1379" s="155" t="s">
        <v>72</v>
      </c>
      <c r="D1379" s="160" t="s">
        <v>8</v>
      </c>
      <c r="E1379" s="230">
        <v>5000</v>
      </c>
      <c r="F1379" s="125">
        <v>7.6224508618705187</v>
      </c>
      <c r="G1379" s="125">
        <v>9.5435291818217909</v>
      </c>
      <c r="H1379" s="135">
        <v>523.91520000000003</v>
      </c>
      <c r="I1379" s="157" t="s">
        <v>1277</v>
      </c>
      <c r="J1379" s="127" t="s">
        <v>1710</v>
      </c>
      <c r="K1379" s="152" t="s">
        <v>1278</v>
      </c>
      <c r="L1379" s="136" t="s">
        <v>14</v>
      </c>
      <c r="M1379" s="122" t="s">
        <v>1713</v>
      </c>
      <c r="N1379" s="130">
        <v>0.79870357355741306</v>
      </c>
    </row>
    <row r="1380" spans="1:14" x14ac:dyDescent="0.2">
      <c r="A1380" s="365">
        <v>41782</v>
      </c>
      <c r="B1380" s="159" t="s">
        <v>283</v>
      </c>
      <c r="C1380" s="155" t="s">
        <v>28</v>
      </c>
      <c r="D1380" s="160" t="s">
        <v>8</v>
      </c>
      <c r="E1380" s="230">
        <v>25000</v>
      </c>
      <c r="F1380" s="125">
        <v>38.112254309352593</v>
      </c>
      <c r="G1380" s="125">
        <v>47.717645909108953</v>
      </c>
      <c r="H1380" s="135">
        <v>523.91520000000003</v>
      </c>
      <c r="I1380" s="157" t="s">
        <v>1277</v>
      </c>
      <c r="J1380" s="127" t="s">
        <v>1710</v>
      </c>
      <c r="K1380" s="152" t="s">
        <v>1310</v>
      </c>
      <c r="L1380" s="136" t="s">
        <v>14</v>
      </c>
      <c r="M1380" s="122" t="s">
        <v>1713</v>
      </c>
      <c r="N1380" s="130">
        <v>0.79870357355741306</v>
      </c>
    </row>
    <row r="1381" spans="1:14" x14ac:dyDescent="0.2">
      <c r="A1381" s="365">
        <v>41782</v>
      </c>
      <c r="B1381" s="159" t="s">
        <v>1311</v>
      </c>
      <c r="C1381" s="155" t="s">
        <v>18</v>
      </c>
      <c r="D1381" s="160" t="s">
        <v>10</v>
      </c>
      <c r="E1381" s="230">
        <v>600</v>
      </c>
      <c r="F1381" s="125">
        <v>0.91469410342446233</v>
      </c>
      <c r="G1381" s="125">
        <v>1.1452235018186148</v>
      </c>
      <c r="H1381" s="135">
        <v>523.91520000000003</v>
      </c>
      <c r="I1381" s="160" t="s">
        <v>77</v>
      </c>
      <c r="J1381" s="127" t="s">
        <v>1710</v>
      </c>
      <c r="K1381" s="152" t="s">
        <v>1312</v>
      </c>
      <c r="L1381" s="136" t="s">
        <v>14</v>
      </c>
      <c r="M1381" s="122" t="s">
        <v>1713</v>
      </c>
      <c r="N1381" s="130">
        <v>0.79870357355741317</v>
      </c>
    </row>
    <row r="1382" spans="1:14" x14ac:dyDescent="0.2">
      <c r="A1382" s="365">
        <v>41782</v>
      </c>
      <c r="B1382" s="159" t="s">
        <v>249</v>
      </c>
      <c r="C1382" s="155" t="s">
        <v>18</v>
      </c>
      <c r="D1382" s="160" t="s">
        <v>10</v>
      </c>
      <c r="E1382" s="230">
        <v>600</v>
      </c>
      <c r="F1382" s="125">
        <v>0.91469410342446233</v>
      </c>
      <c r="G1382" s="125">
        <v>1.1452235018186148</v>
      </c>
      <c r="H1382" s="135">
        <v>523.91520000000003</v>
      </c>
      <c r="I1382" s="160" t="s">
        <v>77</v>
      </c>
      <c r="J1382" s="127" t="s">
        <v>1710</v>
      </c>
      <c r="K1382" s="152" t="s">
        <v>1312</v>
      </c>
      <c r="L1382" s="136" t="s">
        <v>14</v>
      </c>
      <c r="M1382" s="122" t="s">
        <v>1713</v>
      </c>
      <c r="N1382" s="130">
        <v>0.79870357355741317</v>
      </c>
    </row>
    <row r="1383" spans="1:14" x14ac:dyDescent="0.2">
      <c r="A1383" s="365">
        <v>41782</v>
      </c>
      <c r="B1383" s="159" t="s">
        <v>1313</v>
      </c>
      <c r="C1383" s="155" t="s">
        <v>18</v>
      </c>
      <c r="D1383" s="160" t="s">
        <v>10</v>
      </c>
      <c r="E1383" s="230">
        <v>600</v>
      </c>
      <c r="F1383" s="125">
        <v>0.91469410342446233</v>
      </c>
      <c r="G1383" s="125">
        <v>1.1452235018186148</v>
      </c>
      <c r="H1383" s="135">
        <v>523.91520000000003</v>
      </c>
      <c r="I1383" s="160" t="s">
        <v>77</v>
      </c>
      <c r="J1383" s="127" t="s">
        <v>1710</v>
      </c>
      <c r="K1383" s="152" t="s">
        <v>1314</v>
      </c>
      <c r="L1383" s="136" t="s">
        <v>14</v>
      </c>
      <c r="M1383" s="122" t="s">
        <v>1713</v>
      </c>
      <c r="N1383" s="130">
        <v>0.79870357355741317</v>
      </c>
    </row>
    <row r="1384" spans="1:14" x14ac:dyDescent="0.2">
      <c r="A1384" s="365">
        <v>41782</v>
      </c>
      <c r="B1384" s="159" t="s">
        <v>1315</v>
      </c>
      <c r="C1384" s="155" t="s">
        <v>18</v>
      </c>
      <c r="D1384" s="160" t="s">
        <v>10</v>
      </c>
      <c r="E1384" s="230">
        <v>600</v>
      </c>
      <c r="F1384" s="125">
        <v>0.91469410342446233</v>
      </c>
      <c r="G1384" s="125">
        <v>1.1452235018186148</v>
      </c>
      <c r="H1384" s="135">
        <v>523.91520000000003</v>
      </c>
      <c r="I1384" s="160" t="s">
        <v>77</v>
      </c>
      <c r="J1384" s="127" t="s">
        <v>1710</v>
      </c>
      <c r="K1384" s="152" t="s">
        <v>1314</v>
      </c>
      <c r="L1384" s="136" t="s">
        <v>14</v>
      </c>
      <c r="M1384" s="122" t="s">
        <v>1713</v>
      </c>
      <c r="N1384" s="130">
        <v>0.79870357355741317</v>
      </c>
    </row>
    <row r="1385" spans="1:14" x14ac:dyDescent="0.2">
      <c r="A1385" s="365">
        <v>41782</v>
      </c>
      <c r="B1385" s="152" t="s">
        <v>1316</v>
      </c>
      <c r="C1385" s="161" t="s">
        <v>22</v>
      </c>
      <c r="D1385" s="133" t="s">
        <v>9</v>
      </c>
      <c r="E1385" s="230">
        <v>1000</v>
      </c>
      <c r="F1385" s="125">
        <v>1.5244901723741038</v>
      </c>
      <c r="G1385" s="125">
        <v>1.9087058363643581</v>
      </c>
      <c r="H1385" s="135">
        <v>523.91520000000003</v>
      </c>
      <c r="I1385" s="162" t="s">
        <v>83</v>
      </c>
      <c r="J1385" s="127" t="s">
        <v>1710</v>
      </c>
      <c r="K1385" s="152" t="s">
        <v>1317</v>
      </c>
      <c r="L1385" s="136" t="s">
        <v>14</v>
      </c>
      <c r="M1385" s="122" t="s">
        <v>1713</v>
      </c>
      <c r="N1385" s="130">
        <v>0.79870357355741306</v>
      </c>
    </row>
    <row r="1386" spans="1:14" x14ac:dyDescent="0.2">
      <c r="A1386" s="365">
        <v>41782</v>
      </c>
      <c r="B1386" s="152" t="s">
        <v>1318</v>
      </c>
      <c r="C1386" s="161" t="s">
        <v>18</v>
      </c>
      <c r="D1386" s="133" t="s">
        <v>9</v>
      </c>
      <c r="E1386" s="230">
        <v>1000</v>
      </c>
      <c r="F1386" s="125">
        <v>1.5244901723741038</v>
      </c>
      <c r="G1386" s="125">
        <v>1.9087058363643581</v>
      </c>
      <c r="H1386" s="135">
        <v>523.91520000000003</v>
      </c>
      <c r="I1386" s="162" t="s">
        <v>83</v>
      </c>
      <c r="J1386" s="127" t="s">
        <v>1710</v>
      </c>
      <c r="K1386" s="152" t="s">
        <v>1319</v>
      </c>
      <c r="L1386" s="136" t="s">
        <v>14</v>
      </c>
      <c r="M1386" s="122" t="s">
        <v>1713</v>
      </c>
      <c r="N1386" s="130">
        <v>0.79870357355741306</v>
      </c>
    </row>
    <row r="1387" spans="1:14" x14ac:dyDescent="0.2">
      <c r="A1387" s="365">
        <v>41782</v>
      </c>
      <c r="B1387" s="152" t="s">
        <v>1320</v>
      </c>
      <c r="C1387" s="161" t="s">
        <v>18</v>
      </c>
      <c r="D1387" s="133" t="s">
        <v>9</v>
      </c>
      <c r="E1387" s="230">
        <v>600</v>
      </c>
      <c r="F1387" s="125">
        <v>0.91469410342446233</v>
      </c>
      <c r="G1387" s="125">
        <v>1.1452235018186148</v>
      </c>
      <c r="H1387" s="135">
        <v>523.91520000000003</v>
      </c>
      <c r="I1387" s="162" t="s">
        <v>83</v>
      </c>
      <c r="J1387" s="127" t="s">
        <v>1710</v>
      </c>
      <c r="K1387" s="152" t="s">
        <v>1321</v>
      </c>
      <c r="L1387" s="136" t="s">
        <v>14</v>
      </c>
      <c r="M1387" s="122" t="s">
        <v>1713</v>
      </c>
      <c r="N1387" s="130">
        <v>0.79870357355741317</v>
      </c>
    </row>
    <row r="1388" spans="1:14" x14ac:dyDescent="0.2">
      <c r="A1388" s="365">
        <v>41782</v>
      </c>
      <c r="B1388" s="152" t="s">
        <v>1322</v>
      </c>
      <c r="C1388" s="161" t="s">
        <v>18</v>
      </c>
      <c r="D1388" s="133" t="s">
        <v>9</v>
      </c>
      <c r="E1388" s="230">
        <v>800</v>
      </c>
      <c r="F1388" s="125">
        <v>1.2195921378992831</v>
      </c>
      <c r="G1388" s="125">
        <v>1.5269646690914864</v>
      </c>
      <c r="H1388" s="135">
        <v>523.91520000000003</v>
      </c>
      <c r="I1388" s="162" t="s">
        <v>24</v>
      </c>
      <c r="J1388" s="127" t="s">
        <v>1710</v>
      </c>
      <c r="K1388" s="152" t="s">
        <v>1323</v>
      </c>
      <c r="L1388" s="136" t="s">
        <v>14</v>
      </c>
      <c r="M1388" s="122" t="s">
        <v>1713</v>
      </c>
      <c r="N1388" s="130">
        <v>0.79870357355741317</v>
      </c>
    </row>
    <row r="1389" spans="1:14" x14ac:dyDescent="0.2">
      <c r="A1389" s="365">
        <v>41782</v>
      </c>
      <c r="B1389" s="152" t="s">
        <v>1324</v>
      </c>
      <c r="C1389" s="161" t="s">
        <v>71</v>
      </c>
      <c r="D1389" s="133" t="s">
        <v>9</v>
      </c>
      <c r="E1389" s="230">
        <v>24000</v>
      </c>
      <c r="F1389" s="125">
        <v>36.587764136978493</v>
      </c>
      <c r="G1389" s="125">
        <v>45.808940072744598</v>
      </c>
      <c r="H1389" s="135">
        <v>523.91520000000003</v>
      </c>
      <c r="I1389" s="162" t="s">
        <v>24</v>
      </c>
      <c r="J1389" s="127" t="s">
        <v>1710</v>
      </c>
      <c r="K1389" s="152" t="s">
        <v>1323</v>
      </c>
      <c r="L1389" s="136" t="s">
        <v>14</v>
      </c>
      <c r="M1389" s="122" t="s">
        <v>1713</v>
      </c>
      <c r="N1389" s="130">
        <v>0.79870357355741306</v>
      </c>
    </row>
    <row r="1390" spans="1:14" x14ac:dyDescent="0.2">
      <c r="A1390" s="365">
        <v>41782</v>
      </c>
      <c r="B1390" s="152" t="s">
        <v>1325</v>
      </c>
      <c r="C1390" s="161" t="s">
        <v>22</v>
      </c>
      <c r="D1390" s="133" t="s">
        <v>9</v>
      </c>
      <c r="E1390" s="230">
        <v>1000</v>
      </c>
      <c r="F1390" s="125">
        <v>1.5244901723741038</v>
      </c>
      <c r="G1390" s="125">
        <v>1.9087058363643581</v>
      </c>
      <c r="H1390" s="135">
        <v>523.91520000000003</v>
      </c>
      <c r="I1390" s="162" t="s">
        <v>83</v>
      </c>
      <c r="J1390" s="127" t="s">
        <v>1710</v>
      </c>
      <c r="K1390" s="152" t="s">
        <v>1326</v>
      </c>
      <c r="L1390" s="136" t="s">
        <v>14</v>
      </c>
      <c r="M1390" s="122" t="s">
        <v>1713</v>
      </c>
      <c r="N1390" s="130">
        <v>0.79870357355741306</v>
      </c>
    </row>
    <row r="1391" spans="1:14" x14ac:dyDescent="0.2">
      <c r="A1391" s="365">
        <v>41782</v>
      </c>
      <c r="B1391" s="152" t="s">
        <v>1327</v>
      </c>
      <c r="C1391" s="161" t="s">
        <v>71</v>
      </c>
      <c r="D1391" s="133" t="s">
        <v>9</v>
      </c>
      <c r="E1391" s="230">
        <v>4000</v>
      </c>
      <c r="F1391" s="125">
        <v>6.0979606894964151</v>
      </c>
      <c r="G1391" s="125">
        <v>7.6348233454574324</v>
      </c>
      <c r="H1391" s="135">
        <v>523.91520000000003</v>
      </c>
      <c r="I1391" s="162" t="s">
        <v>23</v>
      </c>
      <c r="J1391" s="127" t="s">
        <v>1710</v>
      </c>
      <c r="K1391" s="152" t="s">
        <v>1328</v>
      </c>
      <c r="L1391" s="136" t="s">
        <v>14</v>
      </c>
      <c r="M1391" s="122" t="s">
        <v>1713</v>
      </c>
      <c r="N1391" s="130">
        <v>0.79870357355741306</v>
      </c>
    </row>
    <row r="1392" spans="1:14" x14ac:dyDescent="0.2">
      <c r="A1392" s="365">
        <v>41782</v>
      </c>
      <c r="B1392" s="152" t="s">
        <v>1329</v>
      </c>
      <c r="C1392" s="161" t="s">
        <v>18</v>
      </c>
      <c r="D1392" s="133" t="s">
        <v>9</v>
      </c>
      <c r="E1392" s="230">
        <v>75000</v>
      </c>
      <c r="F1392" s="125">
        <v>114.33676292805778</v>
      </c>
      <c r="G1392" s="125">
        <v>143.15293772732684</v>
      </c>
      <c r="H1392" s="135">
        <v>523.91520000000003</v>
      </c>
      <c r="I1392" s="162" t="s">
        <v>83</v>
      </c>
      <c r="J1392" s="127" t="s">
        <v>1710</v>
      </c>
      <c r="K1392" s="152" t="s">
        <v>1330</v>
      </c>
      <c r="L1392" s="136" t="s">
        <v>14</v>
      </c>
      <c r="M1392" s="122" t="s">
        <v>1713</v>
      </c>
      <c r="N1392" s="130">
        <v>0.79870357355741317</v>
      </c>
    </row>
    <row r="1393" spans="1:14" x14ac:dyDescent="0.2">
      <c r="A1393" s="365">
        <v>41782</v>
      </c>
      <c r="B1393" s="152" t="s">
        <v>1331</v>
      </c>
      <c r="C1393" s="163" t="s">
        <v>26</v>
      </c>
      <c r="D1393" s="133" t="s">
        <v>9</v>
      </c>
      <c r="E1393" s="230">
        <v>22500</v>
      </c>
      <c r="F1393" s="125">
        <v>34.301028878417334</v>
      </c>
      <c r="G1393" s="125">
        <v>42.945881318198055</v>
      </c>
      <c r="H1393" s="135">
        <v>523.91520000000003</v>
      </c>
      <c r="I1393" s="162" t="s">
        <v>83</v>
      </c>
      <c r="J1393" s="127" t="s">
        <v>1710</v>
      </c>
      <c r="K1393" s="152" t="s">
        <v>1332</v>
      </c>
      <c r="L1393" s="136" t="s">
        <v>14</v>
      </c>
      <c r="M1393" s="122" t="s">
        <v>1713</v>
      </c>
      <c r="N1393" s="130">
        <v>0.79870357355741317</v>
      </c>
    </row>
    <row r="1394" spans="1:14" x14ac:dyDescent="0.2">
      <c r="A1394" s="365">
        <v>41782</v>
      </c>
      <c r="B1394" s="152" t="s">
        <v>1006</v>
      </c>
      <c r="C1394" s="161" t="s">
        <v>18</v>
      </c>
      <c r="D1394" s="133" t="s">
        <v>9</v>
      </c>
      <c r="E1394" s="230">
        <v>1400</v>
      </c>
      <c r="F1394" s="125">
        <v>2.1342862413237453</v>
      </c>
      <c r="G1394" s="125">
        <v>2.6721881709101014</v>
      </c>
      <c r="H1394" s="135">
        <v>523.91520000000003</v>
      </c>
      <c r="I1394" s="162" t="s">
        <v>83</v>
      </c>
      <c r="J1394" s="127" t="s">
        <v>1710</v>
      </c>
      <c r="K1394" s="152" t="s">
        <v>1306</v>
      </c>
      <c r="L1394" s="136" t="s">
        <v>14</v>
      </c>
      <c r="M1394" s="122" t="s">
        <v>1713</v>
      </c>
      <c r="N1394" s="130">
        <v>0.79870357355741306</v>
      </c>
    </row>
    <row r="1395" spans="1:14" x14ac:dyDescent="0.2">
      <c r="A1395" s="365">
        <v>41782</v>
      </c>
      <c r="B1395" s="155" t="s">
        <v>1333</v>
      </c>
      <c r="C1395" s="155" t="s">
        <v>18</v>
      </c>
      <c r="D1395" s="155" t="s">
        <v>10</v>
      </c>
      <c r="E1395" s="230">
        <v>1600</v>
      </c>
      <c r="F1395" s="125">
        <v>2.4391842757985662</v>
      </c>
      <c r="G1395" s="125">
        <v>3.0539293381829729</v>
      </c>
      <c r="H1395" s="135">
        <v>523.91520000000003</v>
      </c>
      <c r="I1395" s="157" t="s">
        <v>74</v>
      </c>
      <c r="J1395" s="127" t="s">
        <v>1710</v>
      </c>
      <c r="K1395" s="152" t="s">
        <v>1334</v>
      </c>
      <c r="L1395" s="136" t="s">
        <v>14</v>
      </c>
      <c r="M1395" s="122" t="s">
        <v>1713</v>
      </c>
      <c r="N1395" s="130">
        <v>0.79870357355741317</v>
      </c>
    </row>
    <row r="1396" spans="1:14" x14ac:dyDescent="0.2">
      <c r="A1396" s="365">
        <v>41783</v>
      </c>
      <c r="B1396" s="154" t="s">
        <v>1335</v>
      </c>
      <c r="C1396" s="155" t="s">
        <v>72</v>
      </c>
      <c r="D1396" s="144" t="s">
        <v>10</v>
      </c>
      <c r="E1396" s="230">
        <v>5000</v>
      </c>
      <c r="F1396" s="125">
        <v>7.6224508618705187</v>
      </c>
      <c r="G1396" s="125">
        <v>9.5435291818217909</v>
      </c>
      <c r="H1396" s="135">
        <v>523.91520000000003</v>
      </c>
      <c r="I1396" s="157" t="s">
        <v>82</v>
      </c>
      <c r="J1396" s="127" t="s">
        <v>1710</v>
      </c>
      <c r="K1396" s="152" t="s">
        <v>1336</v>
      </c>
      <c r="L1396" s="136" t="s">
        <v>14</v>
      </c>
      <c r="M1396" s="122" t="s">
        <v>1713</v>
      </c>
      <c r="N1396" s="130">
        <v>0.79870357355741306</v>
      </c>
    </row>
    <row r="1397" spans="1:14" x14ac:dyDescent="0.2">
      <c r="A1397" s="365">
        <v>41783</v>
      </c>
      <c r="B1397" s="154" t="s">
        <v>281</v>
      </c>
      <c r="C1397" s="155" t="s">
        <v>18</v>
      </c>
      <c r="D1397" s="144" t="s">
        <v>10</v>
      </c>
      <c r="E1397" s="230">
        <v>1200</v>
      </c>
      <c r="F1397" s="125">
        <v>1.8293882068489247</v>
      </c>
      <c r="G1397" s="125">
        <v>2.2904470036372295</v>
      </c>
      <c r="H1397" s="135">
        <v>523.91520000000003</v>
      </c>
      <c r="I1397" s="157" t="s">
        <v>82</v>
      </c>
      <c r="J1397" s="127" t="s">
        <v>1710</v>
      </c>
      <c r="K1397" s="152" t="s">
        <v>1336</v>
      </c>
      <c r="L1397" s="136" t="s">
        <v>14</v>
      </c>
      <c r="M1397" s="122" t="s">
        <v>1713</v>
      </c>
      <c r="N1397" s="130">
        <v>0.79870357355741317</v>
      </c>
    </row>
    <row r="1398" spans="1:14" x14ac:dyDescent="0.2">
      <c r="A1398" s="365">
        <v>41783</v>
      </c>
      <c r="B1398" s="154" t="s">
        <v>1091</v>
      </c>
      <c r="C1398" s="155" t="s">
        <v>72</v>
      </c>
      <c r="D1398" s="144" t="s">
        <v>10</v>
      </c>
      <c r="E1398" s="230">
        <v>3000</v>
      </c>
      <c r="F1398" s="125">
        <v>4.5734705171223116</v>
      </c>
      <c r="G1398" s="125">
        <v>5.7261175090930747</v>
      </c>
      <c r="H1398" s="135">
        <v>523.91520000000003</v>
      </c>
      <c r="I1398" s="157" t="s">
        <v>82</v>
      </c>
      <c r="J1398" s="127" t="s">
        <v>1710</v>
      </c>
      <c r="K1398" s="152" t="s">
        <v>1336</v>
      </c>
      <c r="L1398" s="136" t="s">
        <v>14</v>
      </c>
      <c r="M1398" s="122" t="s">
        <v>1713</v>
      </c>
      <c r="N1398" s="130">
        <v>0.79870357355741306</v>
      </c>
    </row>
    <row r="1399" spans="1:14" x14ac:dyDescent="0.2">
      <c r="A1399" s="365">
        <v>41783</v>
      </c>
      <c r="B1399" s="154" t="s">
        <v>1337</v>
      </c>
      <c r="C1399" s="155" t="s">
        <v>18</v>
      </c>
      <c r="D1399" s="144" t="s">
        <v>10</v>
      </c>
      <c r="E1399" s="230">
        <v>16500</v>
      </c>
      <c r="F1399" s="125">
        <v>25.154087844172714</v>
      </c>
      <c r="G1399" s="125">
        <v>31.49364630001191</v>
      </c>
      <c r="H1399" s="135">
        <v>523.91520000000003</v>
      </c>
      <c r="I1399" s="157" t="s">
        <v>82</v>
      </c>
      <c r="J1399" s="127" t="s">
        <v>1710</v>
      </c>
      <c r="K1399" s="152" t="s">
        <v>1338</v>
      </c>
      <c r="L1399" s="136" t="s">
        <v>14</v>
      </c>
      <c r="M1399" s="122" t="s">
        <v>1713</v>
      </c>
      <c r="N1399" s="130">
        <v>0.79870357355741317</v>
      </c>
    </row>
    <row r="1400" spans="1:14" x14ac:dyDescent="0.2">
      <c r="A1400" s="365">
        <v>41783</v>
      </c>
      <c r="B1400" s="154" t="s">
        <v>1337</v>
      </c>
      <c r="C1400" s="155" t="s">
        <v>18</v>
      </c>
      <c r="D1400" s="144" t="s">
        <v>10</v>
      </c>
      <c r="E1400" s="230">
        <v>21500</v>
      </c>
      <c r="F1400" s="125">
        <v>32.776538706043233</v>
      </c>
      <c r="G1400" s="125">
        <v>41.0371754818337</v>
      </c>
      <c r="H1400" s="135">
        <v>523.91520000000003</v>
      </c>
      <c r="I1400" s="157" t="s">
        <v>82</v>
      </c>
      <c r="J1400" s="127" t="s">
        <v>1710</v>
      </c>
      <c r="K1400" s="152" t="s">
        <v>1338</v>
      </c>
      <c r="L1400" s="136" t="s">
        <v>14</v>
      </c>
      <c r="M1400" s="122" t="s">
        <v>1713</v>
      </c>
      <c r="N1400" s="130">
        <v>0.79870357355741317</v>
      </c>
    </row>
    <row r="1401" spans="1:14" x14ac:dyDescent="0.2">
      <c r="A1401" s="365">
        <v>41783</v>
      </c>
      <c r="B1401" s="154" t="s">
        <v>1339</v>
      </c>
      <c r="C1401" s="155" t="s">
        <v>18</v>
      </c>
      <c r="D1401" s="144" t="s">
        <v>10</v>
      </c>
      <c r="E1401" s="230">
        <v>40900</v>
      </c>
      <c r="F1401" s="125">
        <v>62.351648050100849</v>
      </c>
      <c r="G1401" s="125">
        <v>78.06606870730225</v>
      </c>
      <c r="H1401" s="135">
        <v>523.91520000000003</v>
      </c>
      <c r="I1401" s="157" t="s">
        <v>82</v>
      </c>
      <c r="J1401" s="127" t="s">
        <v>1710</v>
      </c>
      <c r="K1401" s="152" t="s">
        <v>1340</v>
      </c>
      <c r="L1401" s="136" t="s">
        <v>14</v>
      </c>
      <c r="M1401" s="122" t="s">
        <v>1713</v>
      </c>
      <c r="N1401" s="130">
        <v>0.79870357355741306</v>
      </c>
    </row>
    <row r="1402" spans="1:14" x14ac:dyDescent="0.2">
      <c r="A1402" s="365">
        <v>41783</v>
      </c>
      <c r="B1402" s="154" t="s">
        <v>1341</v>
      </c>
      <c r="C1402" s="155" t="s">
        <v>72</v>
      </c>
      <c r="D1402" s="144" t="s">
        <v>10</v>
      </c>
      <c r="E1402" s="230">
        <v>30000</v>
      </c>
      <c r="F1402" s="125">
        <v>45.734705171223112</v>
      </c>
      <c r="G1402" s="125">
        <v>57.261175090930742</v>
      </c>
      <c r="H1402" s="135">
        <v>523.91520000000003</v>
      </c>
      <c r="I1402" s="157" t="s">
        <v>82</v>
      </c>
      <c r="J1402" s="127" t="s">
        <v>1710</v>
      </c>
      <c r="K1402" s="152" t="s">
        <v>1340</v>
      </c>
      <c r="L1402" s="136" t="s">
        <v>14</v>
      </c>
      <c r="M1402" s="122" t="s">
        <v>1713</v>
      </c>
      <c r="N1402" s="130">
        <v>0.79870357355741306</v>
      </c>
    </row>
    <row r="1403" spans="1:14" x14ac:dyDescent="0.2">
      <c r="A1403" s="365">
        <v>41783</v>
      </c>
      <c r="B1403" s="154" t="s">
        <v>1342</v>
      </c>
      <c r="C1403" s="155" t="s">
        <v>72</v>
      </c>
      <c r="D1403" s="144" t="s">
        <v>10</v>
      </c>
      <c r="E1403" s="230">
        <v>25000</v>
      </c>
      <c r="F1403" s="125">
        <v>38.112254309352593</v>
      </c>
      <c r="G1403" s="125">
        <v>47.717645909108953</v>
      </c>
      <c r="H1403" s="135">
        <v>523.91520000000003</v>
      </c>
      <c r="I1403" s="157" t="s">
        <v>82</v>
      </c>
      <c r="J1403" s="127" t="s">
        <v>1710</v>
      </c>
      <c r="K1403" s="152" t="s">
        <v>1340</v>
      </c>
      <c r="L1403" s="136" t="s">
        <v>14</v>
      </c>
      <c r="M1403" s="122" t="s">
        <v>1713</v>
      </c>
      <c r="N1403" s="130">
        <v>0.79870357355741306</v>
      </c>
    </row>
    <row r="1404" spans="1:14" x14ac:dyDescent="0.2">
      <c r="A1404" s="365">
        <v>41783</v>
      </c>
      <c r="B1404" s="154" t="s">
        <v>1343</v>
      </c>
      <c r="C1404" s="155" t="s">
        <v>26</v>
      </c>
      <c r="D1404" s="144" t="s">
        <v>10</v>
      </c>
      <c r="E1404" s="230">
        <v>2500</v>
      </c>
      <c r="F1404" s="125">
        <v>3.8112254309352593</v>
      </c>
      <c r="G1404" s="125">
        <v>4.7717645909108954</v>
      </c>
      <c r="H1404" s="135">
        <v>523.91520000000003</v>
      </c>
      <c r="I1404" s="157" t="s">
        <v>82</v>
      </c>
      <c r="J1404" s="127" t="s">
        <v>1710</v>
      </c>
      <c r="K1404" s="152" t="s">
        <v>1340</v>
      </c>
      <c r="L1404" s="136" t="s">
        <v>14</v>
      </c>
      <c r="M1404" s="122" t="s">
        <v>1713</v>
      </c>
      <c r="N1404" s="130">
        <v>0.79870357355741306</v>
      </c>
    </row>
    <row r="1405" spans="1:14" x14ac:dyDescent="0.2">
      <c r="A1405" s="365">
        <v>41783</v>
      </c>
      <c r="B1405" s="154" t="s">
        <v>1344</v>
      </c>
      <c r="C1405" s="155" t="s">
        <v>72</v>
      </c>
      <c r="D1405" s="144" t="s">
        <v>10</v>
      </c>
      <c r="E1405" s="230">
        <v>5000</v>
      </c>
      <c r="F1405" s="125">
        <v>7.6224508618705187</v>
      </c>
      <c r="G1405" s="125">
        <v>9.5435291818217909</v>
      </c>
      <c r="H1405" s="135">
        <v>523.91520000000003</v>
      </c>
      <c r="I1405" s="157" t="s">
        <v>82</v>
      </c>
      <c r="J1405" s="127" t="s">
        <v>1710</v>
      </c>
      <c r="K1405" s="152" t="s">
        <v>1345</v>
      </c>
      <c r="L1405" s="136" t="s">
        <v>14</v>
      </c>
      <c r="M1405" s="122" t="s">
        <v>1713</v>
      </c>
      <c r="N1405" s="130">
        <v>0.79870357355741306</v>
      </c>
    </row>
    <row r="1406" spans="1:14" x14ac:dyDescent="0.2">
      <c r="A1406" s="365">
        <v>41783</v>
      </c>
      <c r="B1406" s="154" t="s">
        <v>1346</v>
      </c>
      <c r="C1406" s="155" t="s">
        <v>18</v>
      </c>
      <c r="D1406" s="144" t="s">
        <v>10</v>
      </c>
      <c r="E1406" s="230">
        <v>1000</v>
      </c>
      <c r="F1406" s="125">
        <v>1.5244901723741038</v>
      </c>
      <c r="G1406" s="125">
        <v>1.9087058363643581</v>
      </c>
      <c r="H1406" s="135">
        <v>523.91520000000003</v>
      </c>
      <c r="I1406" s="157" t="s">
        <v>82</v>
      </c>
      <c r="J1406" s="127" t="s">
        <v>1710</v>
      </c>
      <c r="K1406" s="152" t="s">
        <v>1345</v>
      </c>
      <c r="L1406" s="136" t="s">
        <v>14</v>
      </c>
      <c r="M1406" s="122" t="s">
        <v>1713</v>
      </c>
      <c r="N1406" s="130">
        <v>0.79870357355741306</v>
      </c>
    </row>
    <row r="1407" spans="1:14" x14ac:dyDescent="0.2">
      <c r="A1407" s="365">
        <v>41783</v>
      </c>
      <c r="B1407" s="154" t="s">
        <v>1347</v>
      </c>
      <c r="C1407" s="155" t="s">
        <v>72</v>
      </c>
      <c r="D1407" s="144" t="s">
        <v>10</v>
      </c>
      <c r="E1407" s="230">
        <v>5000</v>
      </c>
      <c r="F1407" s="125">
        <v>7.6224508618705187</v>
      </c>
      <c r="G1407" s="125">
        <v>9.5435291818217909</v>
      </c>
      <c r="H1407" s="135">
        <v>523.91520000000003</v>
      </c>
      <c r="I1407" s="157" t="s">
        <v>82</v>
      </c>
      <c r="J1407" s="127" t="s">
        <v>1710</v>
      </c>
      <c r="K1407" s="152" t="s">
        <v>1345</v>
      </c>
      <c r="L1407" s="136" t="s">
        <v>14</v>
      </c>
      <c r="M1407" s="122" t="s">
        <v>1713</v>
      </c>
      <c r="N1407" s="130">
        <v>0.79870357355741306</v>
      </c>
    </row>
    <row r="1408" spans="1:14" x14ac:dyDescent="0.2">
      <c r="A1408" s="365">
        <v>41783</v>
      </c>
      <c r="B1408" s="159" t="s">
        <v>224</v>
      </c>
      <c r="C1408" s="155" t="s">
        <v>18</v>
      </c>
      <c r="D1408" s="160" t="s">
        <v>8</v>
      </c>
      <c r="E1408" s="230">
        <v>3100</v>
      </c>
      <c r="F1408" s="125">
        <v>4.725919534359722</v>
      </c>
      <c r="G1408" s="125">
        <v>5.9169880927295102</v>
      </c>
      <c r="H1408" s="135">
        <v>523.91520000000003</v>
      </c>
      <c r="I1408" s="160" t="s">
        <v>12</v>
      </c>
      <c r="J1408" s="127" t="s">
        <v>1710</v>
      </c>
      <c r="K1408" s="152" t="s">
        <v>1282</v>
      </c>
      <c r="L1408" s="136" t="s">
        <v>14</v>
      </c>
      <c r="M1408" s="122" t="s">
        <v>1713</v>
      </c>
      <c r="N1408" s="130">
        <v>0.79870357355741317</v>
      </c>
    </row>
    <row r="1409" spans="1:14" x14ac:dyDescent="0.2">
      <c r="A1409" s="365">
        <v>41783</v>
      </c>
      <c r="B1409" s="159" t="s">
        <v>225</v>
      </c>
      <c r="C1409" s="155" t="s">
        <v>72</v>
      </c>
      <c r="D1409" s="160" t="s">
        <v>8</v>
      </c>
      <c r="E1409" s="230">
        <v>1300</v>
      </c>
      <c r="F1409" s="125">
        <v>1.9818372240863349</v>
      </c>
      <c r="G1409" s="125">
        <v>2.4813175872736655</v>
      </c>
      <c r="H1409" s="135">
        <v>523.91520000000003</v>
      </c>
      <c r="I1409" s="160" t="s">
        <v>12</v>
      </c>
      <c r="J1409" s="127" t="s">
        <v>1710</v>
      </c>
      <c r="K1409" s="152" t="s">
        <v>1282</v>
      </c>
      <c r="L1409" s="136" t="s">
        <v>14</v>
      </c>
      <c r="M1409" s="122" t="s">
        <v>1713</v>
      </c>
      <c r="N1409" s="130">
        <v>0.79870357355741306</v>
      </c>
    </row>
    <row r="1410" spans="1:14" x14ac:dyDescent="0.2">
      <c r="A1410" s="365">
        <v>41783</v>
      </c>
      <c r="B1410" s="159" t="s">
        <v>226</v>
      </c>
      <c r="C1410" s="155" t="s">
        <v>72</v>
      </c>
      <c r="D1410" s="160" t="s">
        <v>8</v>
      </c>
      <c r="E1410" s="230">
        <v>3000</v>
      </c>
      <c r="F1410" s="125">
        <v>4.5734705171223116</v>
      </c>
      <c r="G1410" s="125">
        <v>5.7261175090930747</v>
      </c>
      <c r="H1410" s="135">
        <v>523.91520000000003</v>
      </c>
      <c r="I1410" s="160" t="s">
        <v>12</v>
      </c>
      <c r="J1410" s="127" t="s">
        <v>1710</v>
      </c>
      <c r="K1410" s="152" t="s">
        <v>1282</v>
      </c>
      <c r="L1410" s="136" t="s">
        <v>14</v>
      </c>
      <c r="M1410" s="122" t="s">
        <v>1713</v>
      </c>
      <c r="N1410" s="130">
        <v>0.79870357355741306</v>
      </c>
    </row>
    <row r="1411" spans="1:14" x14ac:dyDescent="0.2">
      <c r="A1411" s="365">
        <v>41783</v>
      </c>
      <c r="B1411" s="159" t="s">
        <v>227</v>
      </c>
      <c r="C1411" s="155" t="s">
        <v>73</v>
      </c>
      <c r="D1411" s="160" t="s">
        <v>8</v>
      </c>
      <c r="E1411" s="230">
        <v>5800</v>
      </c>
      <c r="F1411" s="125">
        <v>8.8420429997698022</v>
      </c>
      <c r="G1411" s="125">
        <v>11.070493850913277</v>
      </c>
      <c r="H1411" s="135">
        <v>523.91520000000003</v>
      </c>
      <c r="I1411" s="160" t="s">
        <v>12</v>
      </c>
      <c r="J1411" s="127" t="s">
        <v>1710</v>
      </c>
      <c r="K1411" s="152" t="s">
        <v>1282</v>
      </c>
      <c r="L1411" s="136" t="s">
        <v>14</v>
      </c>
      <c r="M1411" s="122" t="s">
        <v>1713</v>
      </c>
      <c r="N1411" s="130">
        <v>0.79870357355741317</v>
      </c>
    </row>
    <row r="1412" spans="1:14" x14ac:dyDescent="0.2">
      <c r="A1412" s="365">
        <v>41783</v>
      </c>
      <c r="B1412" s="159" t="s">
        <v>290</v>
      </c>
      <c r="C1412" s="155" t="s">
        <v>18</v>
      </c>
      <c r="D1412" s="160" t="s">
        <v>11</v>
      </c>
      <c r="E1412" s="230">
        <v>500</v>
      </c>
      <c r="F1412" s="125">
        <v>0.76224508618705189</v>
      </c>
      <c r="G1412" s="125">
        <v>0.95435291818217904</v>
      </c>
      <c r="H1412" s="135">
        <v>523.91520000000003</v>
      </c>
      <c r="I1412" s="157" t="s">
        <v>23</v>
      </c>
      <c r="J1412" s="127" t="s">
        <v>1710</v>
      </c>
      <c r="K1412" s="152" t="s">
        <v>1348</v>
      </c>
      <c r="L1412" s="136" t="s">
        <v>14</v>
      </c>
      <c r="M1412" s="122" t="s">
        <v>1713</v>
      </c>
      <c r="N1412" s="130">
        <v>0.79870357355741306</v>
      </c>
    </row>
    <row r="1413" spans="1:14" x14ac:dyDescent="0.2">
      <c r="A1413" s="365">
        <v>41783</v>
      </c>
      <c r="B1413" s="159" t="s">
        <v>226</v>
      </c>
      <c r="C1413" s="155" t="s">
        <v>72</v>
      </c>
      <c r="D1413" s="160" t="s">
        <v>11</v>
      </c>
      <c r="E1413" s="230">
        <v>5000</v>
      </c>
      <c r="F1413" s="125">
        <v>7.6224508618705187</v>
      </c>
      <c r="G1413" s="125">
        <v>9.5435291818217909</v>
      </c>
      <c r="H1413" s="135">
        <v>523.91520000000003</v>
      </c>
      <c r="I1413" s="157" t="s">
        <v>23</v>
      </c>
      <c r="J1413" s="127" t="s">
        <v>1710</v>
      </c>
      <c r="K1413" s="152" t="s">
        <v>1348</v>
      </c>
      <c r="L1413" s="136" t="s">
        <v>14</v>
      </c>
      <c r="M1413" s="122" t="s">
        <v>1713</v>
      </c>
      <c r="N1413" s="130">
        <v>0.79870357355741306</v>
      </c>
    </row>
    <row r="1414" spans="1:14" x14ac:dyDescent="0.2">
      <c r="A1414" s="365">
        <v>41783</v>
      </c>
      <c r="B1414" s="159" t="s">
        <v>225</v>
      </c>
      <c r="C1414" s="155" t="s">
        <v>72</v>
      </c>
      <c r="D1414" s="160" t="s">
        <v>11</v>
      </c>
      <c r="E1414" s="230">
        <v>3000</v>
      </c>
      <c r="F1414" s="125">
        <v>4.5734705171223116</v>
      </c>
      <c r="G1414" s="125">
        <v>5.7261175090930747</v>
      </c>
      <c r="H1414" s="135">
        <v>523.91520000000003</v>
      </c>
      <c r="I1414" s="157" t="s">
        <v>23</v>
      </c>
      <c r="J1414" s="127" t="s">
        <v>1710</v>
      </c>
      <c r="K1414" s="152" t="s">
        <v>1348</v>
      </c>
      <c r="L1414" s="136" t="s">
        <v>14</v>
      </c>
      <c r="M1414" s="122" t="s">
        <v>1713</v>
      </c>
      <c r="N1414" s="130">
        <v>0.79870357355741306</v>
      </c>
    </row>
    <row r="1415" spans="1:14" x14ac:dyDescent="0.2">
      <c r="A1415" s="365">
        <v>41783</v>
      </c>
      <c r="B1415" s="159" t="s">
        <v>1349</v>
      </c>
      <c r="C1415" s="155" t="s">
        <v>18</v>
      </c>
      <c r="D1415" s="160" t="s">
        <v>11</v>
      </c>
      <c r="E1415" s="230">
        <v>400</v>
      </c>
      <c r="F1415" s="125">
        <v>0.60979606894964156</v>
      </c>
      <c r="G1415" s="125">
        <v>0.76348233454574321</v>
      </c>
      <c r="H1415" s="135">
        <v>523.91520000000003</v>
      </c>
      <c r="I1415" s="157" t="s">
        <v>23</v>
      </c>
      <c r="J1415" s="127" t="s">
        <v>1710</v>
      </c>
      <c r="K1415" s="152" t="s">
        <v>1348</v>
      </c>
      <c r="L1415" s="136" t="s">
        <v>14</v>
      </c>
      <c r="M1415" s="122" t="s">
        <v>1713</v>
      </c>
      <c r="N1415" s="130">
        <v>0.79870357355741317</v>
      </c>
    </row>
    <row r="1416" spans="1:14" x14ac:dyDescent="0.2">
      <c r="A1416" s="365">
        <v>41783</v>
      </c>
      <c r="B1416" s="159" t="s">
        <v>1350</v>
      </c>
      <c r="C1416" s="155" t="s">
        <v>18</v>
      </c>
      <c r="D1416" s="160" t="s">
        <v>11</v>
      </c>
      <c r="E1416" s="230">
        <v>400</v>
      </c>
      <c r="F1416" s="125">
        <v>0.60979606894964156</v>
      </c>
      <c r="G1416" s="125">
        <v>0.76348233454574321</v>
      </c>
      <c r="H1416" s="135">
        <v>523.91520000000003</v>
      </c>
      <c r="I1416" s="157" t="s">
        <v>23</v>
      </c>
      <c r="J1416" s="127" t="s">
        <v>1710</v>
      </c>
      <c r="K1416" s="152" t="s">
        <v>1348</v>
      </c>
      <c r="L1416" s="136" t="s">
        <v>14</v>
      </c>
      <c r="M1416" s="122" t="s">
        <v>1713</v>
      </c>
      <c r="N1416" s="130">
        <v>0.79870357355741317</v>
      </c>
    </row>
    <row r="1417" spans="1:14" x14ac:dyDescent="0.2">
      <c r="A1417" s="365">
        <v>41783</v>
      </c>
      <c r="B1417" s="159" t="s">
        <v>1351</v>
      </c>
      <c r="C1417" s="155" t="s">
        <v>18</v>
      </c>
      <c r="D1417" s="160" t="s">
        <v>11</v>
      </c>
      <c r="E1417" s="230">
        <v>100</v>
      </c>
      <c r="F1417" s="125">
        <v>0.15244901723741039</v>
      </c>
      <c r="G1417" s="125">
        <v>0.1908705836364358</v>
      </c>
      <c r="H1417" s="135">
        <v>523.91520000000003</v>
      </c>
      <c r="I1417" s="157" t="s">
        <v>23</v>
      </c>
      <c r="J1417" s="127" t="s">
        <v>1710</v>
      </c>
      <c r="K1417" s="152" t="s">
        <v>1348</v>
      </c>
      <c r="L1417" s="136" t="s">
        <v>14</v>
      </c>
      <c r="M1417" s="122" t="s">
        <v>1713</v>
      </c>
      <c r="N1417" s="130">
        <v>0.79870357355741317</v>
      </c>
    </row>
    <row r="1418" spans="1:14" x14ac:dyDescent="0.2">
      <c r="A1418" s="365">
        <v>41783</v>
      </c>
      <c r="B1418" s="159" t="s">
        <v>1352</v>
      </c>
      <c r="C1418" s="155" t="s">
        <v>18</v>
      </c>
      <c r="D1418" s="160" t="s">
        <v>11</v>
      </c>
      <c r="E1418" s="230">
        <v>100</v>
      </c>
      <c r="F1418" s="125">
        <v>0.15244901723741039</v>
      </c>
      <c r="G1418" s="125">
        <v>0.1908705836364358</v>
      </c>
      <c r="H1418" s="135">
        <v>523.91520000000003</v>
      </c>
      <c r="I1418" s="157" t="s">
        <v>23</v>
      </c>
      <c r="J1418" s="127" t="s">
        <v>1710</v>
      </c>
      <c r="K1418" s="152" t="s">
        <v>1348</v>
      </c>
      <c r="L1418" s="136" t="s">
        <v>14</v>
      </c>
      <c r="M1418" s="122" t="s">
        <v>1713</v>
      </c>
      <c r="N1418" s="130">
        <v>0.79870357355741317</v>
      </c>
    </row>
    <row r="1419" spans="1:14" x14ac:dyDescent="0.2">
      <c r="A1419" s="365">
        <v>41783</v>
      </c>
      <c r="B1419" s="159" t="s">
        <v>1097</v>
      </c>
      <c r="C1419" s="155" t="s">
        <v>18</v>
      </c>
      <c r="D1419" s="160" t="s">
        <v>8</v>
      </c>
      <c r="E1419" s="230">
        <v>1500</v>
      </c>
      <c r="F1419" s="125">
        <v>2.2867352585611558</v>
      </c>
      <c r="G1419" s="125">
        <v>2.8630587545465374</v>
      </c>
      <c r="H1419" s="135">
        <v>523.91520000000003</v>
      </c>
      <c r="I1419" s="157" t="s">
        <v>358</v>
      </c>
      <c r="J1419" s="127" t="s">
        <v>1710</v>
      </c>
      <c r="K1419" s="152" t="s">
        <v>1353</v>
      </c>
      <c r="L1419" s="136" t="s">
        <v>14</v>
      </c>
      <c r="M1419" s="122" t="s">
        <v>1713</v>
      </c>
      <c r="N1419" s="130">
        <v>0.79870357355741306</v>
      </c>
    </row>
    <row r="1420" spans="1:14" x14ac:dyDescent="0.2">
      <c r="A1420" s="365">
        <v>41783</v>
      </c>
      <c r="B1420" s="159" t="s">
        <v>1099</v>
      </c>
      <c r="C1420" s="155" t="s">
        <v>18</v>
      </c>
      <c r="D1420" s="160" t="s">
        <v>8</v>
      </c>
      <c r="E1420" s="230">
        <v>1500</v>
      </c>
      <c r="F1420" s="125">
        <v>2.2867352585611558</v>
      </c>
      <c r="G1420" s="125">
        <v>2.8630587545465374</v>
      </c>
      <c r="H1420" s="135">
        <v>523.91520000000003</v>
      </c>
      <c r="I1420" s="157" t="s">
        <v>358</v>
      </c>
      <c r="J1420" s="127" t="s">
        <v>1710</v>
      </c>
      <c r="K1420" s="152" t="s">
        <v>1353</v>
      </c>
      <c r="L1420" s="136" t="s">
        <v>14</v>
      </c>
      <c r="M1420" s="122" t="s">
        <v>1713</v>
      </c>
      <c r="N1420" s="130">
        <v>0.79870357355741306</v>
      </c>
    </row>
    <row r="1421" spans="1:14" x14ac:dyDescent="0.2">
      <c r="A1421" s="365">
        <v>41783</v>
      </c>
      <c r="B1421" s="159" t="s">
        <v>18</v>
      </c>
      <c r="C1421" s="155" t="s">
        <v>18</v>
      </c>
      <c r="D1421" s="160" t="s">
        <v>8</v>
      </c>
      <c r="E1421" s="230">
        <v>3000</v>
      </c>
      <c r="F1421" s="125">
        <v>4.5734705171223116</v>
      </c>
      <c r="G1421" s="125">
        <v>5.7261175090930747</v>
      </c>
      <c r="H1421" s="135">
        <v>523.91520000000003</v>
      </c>
      <c r="I1421" s="157" t="s">
        <v>1277</v>
      </c>
      <c r="J1421" s="127" t="s">
        <v>1710</v>
      </c>
      <c r="K1421" s="152" t="s">
        <v>1278</v>
      </c>
      <c r="L1421" s="136" t="s">
        <v>14</v>
      </c>
      <c r="M1421" s="122" t="s">
        <v>1713</v>
      </c>
      <c r="N1421" s="130">
        <v>0.79870357355741306</v>
      </c>
    </row>
    <row r="1422" spans="1:14" x14ac:dyDescent="0.2">
      <c r="A1422" s="365">
        <v>41783</v>
      </c>
      <c r="B1422" s="159" t="s">
        <v>1091</v>
      </c>
      <c r="C1422" s="155" t="s">
        <v>72</v>
      </c>
      <c r="D1422" s="160" t="s">
        <v>8</v>
      </c>
      <c r="E1422" s="230">
        <v>5000</v>
      </c>
      <c r="F1422" s="125">
        <v>7.6224508618705187</v>
      </c>
      <c r="G1422" s="125">
        <v>9.5435291818217909</v>
      </c>
      <c r="H1422" s="135">
        <v>523.91520000000003</v>
      </c>
      <c r="I1422" s="157" t="s">
        <v>1277</v>
      </c>
      <c r="J1422" s="127" t="s">
        <v>1710</v>
      </c>
      <c r="K1422" s="152" t="s">
        <v>1278</v>
      </c>
      <c r="L1422" s="136" t="s">
        <v>14</v>
      </c>
      <c r="M1422" s="122" t="s">
        <v>1713</v>
      </c>
      <c r="N1422" s="130">
        <v>0.79870357355741306</v>
      </c>
    </row>
    <row r="1423" spans="1:14" x14ac:dyDescent="0.2">
      <c r="A1423" s="365">
        <v>41783</v>
      </c>
      <c r="B1423" s="159" t="s">
        <v>1335</v>
      </c>
      <c r="C1423" s="155" t="s">
        <v>72</v>
      </c>
      <c r="D1423" s="160" t="s">
        <v>8</v>
      </c>
      <c r="E1423" s="230">
        <v>5000</v>
      </c>
      <c r="F1423" s="125">
        <v>7.6224508618705187</v>
      </c>
      <c r="G1423" s="125">
        <v>9.5435291818217909</v>
      </c>
      <c r="H1423" s="135">
        <v>523.91520000000003</v>
      </c>
      <c r="I1423" s="157" t="s">
        <v>1277</v>
      </c>
      <c r="J1423" s="127" t="s">
        <v>1710</v>
      </c>
      <c r="K1423" s="152" t="s">
        <v>1354</v>
      </c>
      <c r="L1423" s="136" t="s">
        <v>14</v>
      </c>
      <c r="M1423" s="122" t="s">
        <v>1713</v>
      </c>
      <c r="N1423" s="130">
        <v>0.79870357355741306</v>
      </c>
    </row>
    <row r="1424" spans="1:14" x14ac:dyDescent="0.2">
      <c r="A1424" s="365">
        <v>41783</v>
      </c>
      <c r="B1424" s="159" t="s">
        <v>1355</v>
      </c>
      <c r="C1424" s="155" t="s">
        <v>351</v>
      </c>
      <c r="D1424" s="160" t="s">
        <v>8</v>
      </c>
      <c r="E1424" s="230">
        <v>4050</v>
      </c>
      <c r="F1424" s="125">
        <v>6.1741851981151203</v>
      </c>
      <c r="G1424" s="125">
        <v>7.7302586372756501</v>
      </c>
      <c r="H1424" s="135">
        <v>523.91520000000003</v>
      </c>
      <c r="I1424" s="157" t="s">
        <v>1277</v>
      </c>
      <c r="J1424" s="127" t="s">
        <v>1710</v>
      </c>
      <c r="K1424" s="152" t="s">
        <v>1354</v>
      </c>
      <c r="L1424" s="136" t="s">
        <v>14</v>
      </c>
      <c r="M1424" s="122" t="s">
        <v>1713</v>
      </c>
      <c r="N1424" s="130">
        <v>0.79870357355741317</v>
      </c>
    </row>
    <row r="1425" spans="1:14" x14ac:dyDescent="0.2">
      <c r="A1425" s="365">
        <v>41783</v>
      </c>
      <c r="B1425" s="159" t="s">
        <v>1356</v>
      </c>
      <c r="C1425" s="155" t="s">
        <v>18</v>
      </c>
      <c r="D1425" s="160" t="s">
        <v>10</v>
      </c>
      <c r="E1425" s="230">
        <v>600</v>
      </c>
      <c r="F1425" s="125">
        <v>0.91469410342446233</v>
      </c>
      <c r="G1425" s="125">
        <v>1.1452235018186148</v>
      </c>
      <c r="H1425" s="135">
        <v>523.91520000000003</v>
      </c>
      <c r="I1425" s="160" t="s">
        <v>77</v>
      </c>
      <c r="J1425" s="127" t="s">
        <v>1710</v>
      </c>
      <c r="K1425" s="152" t="s">
        <v>1357</v>
      </c>
      <c r="L1425" s="136" t="s">
        <v>14</v>
      </c>
      <c r="M1425" s="122" t="s">
        <v>1713</v>
      </c>
      <c r="N1425" s="130">
        <v>0.79870357355741317</v>
      </c>
    </row>
    <row r="1426" spans="1:14" x14ac:dyDescent="0.2">
      <c r="A1426" s="365">
        <v>41783</v>
      </c>
      <c r="B1426" s="159" t="s">
        <v>1358</v>
      </c>
      <c r="C1426" s="155" t="s">
        <v>257</v>
      </c>
      <c r="D1426" s="160" t="s">
        <v>10</v>
      </c>
      <c r="E1426" s="230">
        <v>3000</v>
      </c>
      <c r="F1426" s="125">
        <v>4.5734705171223116</v>
      </c>
      <c r="G1426" s="125">
        <v>5.7261175090930747</v>
      </c>
      <c r="H1426" s="135">
        <v>523.91520000000003</v>
      </c>
      <c r="I1426" s="160" t="s">
        <v>77</v>
      </c>
      <c r="J1426" s="127" t="s">
        <v>1710</v>
      </c>
      <c r="K1426" s="152" t="s">
        <v>1357</v>
      </c>
      <c r="L1426" s="136" t="s">
        <v>14</v>
      </c>
      <c r="M1426" s="122" t="s">
        <v>1713</v>
      </c>
      <c r="N1426" s="130">
        <v>0.79870357355741306</v>
      </c>
    </row>
    <row r="1427" spans="1:14" x14ac:dyDescent="0.2">
      <c r="A1427" s="365">
        <v>41783</v>
      </c>
      <c r="B1427" s="159" t="s">
        <v>1359</v>
      </c>
      <c r="C1427" s="155" t="s">
        <v>257</v>
      </c>
      <c r="D1427" s="160" t="s">
        <v>10</v>
      </c>
      <c r="E1427" s="230">
        <v>5000</v>
      </c>
      <c r="F1427" s="125">
        <v>7.6224508618705187</v>
      </c>
      <c r="G1427" s="125">
        <v>9.5435291818217909</v>
      </c>
      <c r="H1427" s="135">
        <v>523.91520000000003</v>
      </c>
      <c r="I1427" s="160" t="s">
        <v>77</v>
      </c>
      <c r="J1427" s="127" t="s">
        <v>1710</v>
      </c>
      <c r="K1427" s="152" t="s">
        <v>1357</v>
      </c>
      <c r="L1427" s="136" t="s">
        <v>14</v>
      </c>
      <c r="M1427" s="122" t="s">
        <v>1713</v>
      </c>
      <c r="N1427" s="130">
        <v>0.79870357355741306</v>
      </c>
    </row>
    <row r="1428" spans="1:14" x14ac:dyDescent="0.2">
      <c r="A1428" s="365">
        <v>41783</v>
      </c>
      <c r="B1428" s="159" t="s">
        <v>1360</v>
      </c>
      <c r="C1428" s="155" t="s">
        <v>18</v>
      </c>
      <c r="D1428" s="160" t="s">
        <v>10</v>
      </c>
      <c r="E1428" s="230">
        <v>200</v>
      </c>
      <c r="F1428" s="125">
        <v>0.30489803447482078</v>
      </c>
      <c r="G1428" s="125">
        <v>0.38174116727287161</v>
      </c>
      <c r="H1428" s="135">
        <v>523.91520000000003</v>
      </c>
      <c r="I1428" s="160" t="s">
        <v>77</v>
      </c>
      <c r="J1428" s="127" t="s">
        <v>1710</v>
      </c>
      <c r="K1428" s="152" t="s">
        <v>1357</v>
      </c>
      <c r="L1428" s="136" t="s">
        <v>14</v>
      </c>
      <c r="M1428" s="122" t="s">
        <v>1713</v>
      </c>
      <c r="N1428" s="130">
        <v>0.79870357355741317</v>
      </c>
    </row>
    <row r="1429" spans="1:14" x14ac:dyDescent="0.2">
      <c r="A1429" s="365">
        <v>41783</v>
      </c>
      <c r="B1429" s="159" t="s">
        <v>1361</v>
      </c>
      <c r="C1429" s="155" t="s">
        <v>18</v>
      </c>
      <c r="D1429" s="160" t="s">
        <v>10</v>
      </c>
      <c r="E1429" s="230">
        <v>300</v>
      </c>
      <c r="F1429" s="125">
        <v>0.45734705171223117</v>
      </c>
      <c r="G1429" s="125">
        <v>0.57261175090930738</v>
      </c>
      <c r="H1429" s="135">
        <v>523.91520000000003</v>
      </c>
      <c r="I1429" s="160" t="s">
        <v>77</v>
      </c>
      <c r="J1429" s="127" t="s">
        <v>1710</v>
      </c>
      <c r="K1429" s="152" t="s">
        <v>1357</v>
      </c>
      <c r="L1429" s="136" t="s">
        <v>14</v>
      </c>
      <c r="M1429" s="122" t="s">
        <v>1713</v>
      </c>
      <c r="N1429" s="130">
        <v>0.79870357355741317</v>
      </c>
    </row>
    <row r="1430" spans="1:14" x14ac:dyDescent="0.2">
      <c r="A1430" s="365">
        <v>41783</v>
      </c>
      <c r="B1430" s="159" t="s">
        <v>1362</v>
      </c>
      <c r="C1430" s="155" t="s">
        <v>18</v>
      </c>
      <c r="D1430" s="160" t="s">
        <v>10</v>
      </c>
      <c r="E1430" s="230">
        <v>400</v>
      </c>
      <c r="F1430" s="125">
        <v>0.60979606894964156</v>
      </c>
      <c r="G1430" s="125">
        <v>0.76348233454574321</v>
      </c>
      <c r="H1430" s="135">
        <v>523.91520000000003</v>
      </c>
      <c r="I1430" s="160" t="s">
        <v>77</v>
      </c>
      <c r="J1430" s="127" t="s">
        <v>1710</v>
      </c>
      <c r="K1430" s="152" t="s">
        <v>1357</v>
      </c>
      <c r="L1430" s="136" t="s">
        <v>14</v>
      </c>
      <c r="M1430" s="122" t="s">
        <v>1713</v>
      </c>
      <c r="N1430" s="130">
        <v>0.79870357355741317</v>
      </c>
    </row>
    <row r="1431" spans="1:14" x14ac:dyDescent="0.2">
      <c r="A1431" s="365">
        <v>41783</v>
      </c>
      <c r="B1431" s="159" t="s">
        <v>1363</v>
      </c>
      <c r="C1431" s="155" t="s">
        <v>18</v>
      </c>
      <c r="D1431" s="160" t="s">
        <v>10</v>
      </c>
      <c r="E1431" s="230">
        <v>400</v>
      </c>
      <c r="F1431" s="125">
        <v>0.60979606894964156</v>
      </c>
      <c r="G1431" s="125">
        <v>0.76348233454574321</v>
      </c>
      <c r="H1431" s="135">
        <v>523.91520000000003</v>
      </c>
      <c r="I1431" s="160" t="s">
        <v>77</v>
      </c>
      <c r="J1431" s="127" t="s">
        <v>1710</v>
      </c>
      <c r="K1431" s="152" t="s">
        <v>1357</v>
      </c>
      <c r="L1431" s="136" t="s">
        <v>14</v>
      </c>
      <c r="M1431" s="122" t="s">
        <v>1713</v>
      </c>
      <c r="N1431" s="130">
        <v>0.79870357355741317</v>
      </c>
    </row>
    <row r="1432" spans="1:14" x14ac:dyDescent="0.2">
      <c r="A1432" s="365">
        <v>41783</v>
      </c>
      <c r="B1432" s="159" t="s">
        <v>1364</v>
      </c>
      <c r="C1432" s="155" t="s">
        <v>18</v>
      </c>
      <c r="D1432" s="160" t="s">
        <v>10</v>
      </c>
      <c r="E1432" s="230">
        <v>400</v>
      </c>
      <c r="F1432" s="125">
        <v>0.60979606894964156</v>
      </c>
      <c r="G1432" s="125">
        <v>0.76348233454574321</v>
      </c>
      <c r="H1432" s="135">
        <v>523.91520000000003</v>
      </c>
      <c r="I1432" s="160" t="s">
        <v>77</v>
      </c>
      <c r="J1432" s="127" t="s">
        <v>1710</v>
      </c>
      <c r="K1432" s="152" t="s">
        <v>1357</v>
      </c>
      <c r="L1432" s="136" t="s">
        <v>14</v>
      </c>
      <c r="M1432" s="122" t="s">
        <v>1713</v>
      </c>
      <c r="N1432" s="130">
        <v>0.79870357355741317</v>
      </c>
    </row>
    <row r="1433" spans="1:14" x14ac:dyDescent="0.2">
      <c r="A1433" s="365">
        <v>41783</v>
      </c>
      <c r="B1433" s="159" t="s">
        <v>263</v>
      </c>
      <c r="C1433" s="155" t="s">
        <v>18</v>
      </c>
      <c r="D1433" s="160" t="s">
        <v>10</v>
      </c>
      <c r="E1433" s="230">
        <v>300</v>
      </c>
      <c r="F1433" s="125">
        <v>0.45734705171223117</v>
      </c>
      <c r="G1433" s="125">
        <v>0.57261175090930738</v>
      </c>
      <c r="H1433" s="135">
        <v>523.91520000000003</v>
      </c>
      <c r="I1433" s="160" t="s">
        <v>77</v>
      </c>
      <c r="J1433" s="127" t="s">
        <v>1710</v>
      </c>
      <c r="K1433" s="152" t="s">
        <v>1357</v>
      </c>
      <c r="L1433" s="136" t="s">
        <v>14</v>
      </c>
      <c r="M1433" s="122" t="s">
        <v>1713</v>
      </c>
      <c r="N1433" s="130">
        <v>0.79870357355741317</v>
      </c>
    </row>
    <row r="1434" spans="1:14" x14ac:dyDescent="0.2">
      <c r="A1434" s="365">
        <v>41783</v>
      </c>
      <c r="B1434" s="159" t="s">
        <v>264</v>
      </c>
      <c r="C1434" s="155" t="s">
        <v>18</v>
      </c>
      <c r="D1434" s="160" t="s">
        <v>10</v>
      </c>
      <c r="E1434" s="230">
        <v>300</v>
      </c>
      <c r="F1434" s="125">
        <v>0.45734705171223117</v>
      </c>
      <c r="G1434" s="125">
        <v>0.57261175090930738</v>
      </c>
      <c r="H1434" s="135">
        <v>523.91520000000003</v>
      </c>
      <c r="I1434" s="160" t="s">
        <v>77</v>
      </c>
      <c r="J1434" s="127" t="s">
        <v>1710</v>
      </c>
      <c r="K1434" s="152" t="s">
        <v>1357</v>
      </c>
      <c r="L1434" s="136" t="s">
        <v>14</v>
      </c>
      <c r="M1434" s="122" t="s">
        <v>1713</v>
      </c>
      <c r="N1434" s="130">
        <v>0.79870357355741317</v>
      </c>
    </row>
    <row r="1435" spans="1:14" x14ac:dyDescent="0.2">
      <c r="A1435" s="365">
        <v>41783</v>
      </c>
      <c r="B1435" s="152" t="s">
        <v>1296</v>
      </c>
      <c r="C1435" s="163" t="s">
        <v>26</v>
      </c>
      <c r="D1435" s="133" t="s">
        <v>9</v>
      </c>
      <c r="E1435" s="230">
        <v>40000</v>
      </c>
      <c r="F1435" s="125">
        <v>60.979606894964149</v>
      </c>
      <c r="G1435" s="125">
        <v>76.348233454574327</v>
      </c>
      <c r="H1435" s="135">
        <v>523.91520000000003</v>
      </c>
      <c r="I1435" s="162" t="s">
        <v>83</v>
      </c>
      <c r="J1435" s="127" t="s">
        <v>1710</v>
      </c>
      <c r="K1435" s="152" t="s">
        <v>1365</v>
      </c>
      <c r="L1435" s="136" t="s">
        <v>14</v>
      </c>
      <c r="M1435" s="122" t="s">
        <v>1713</v>
      </c>
      <c r="N1435" s="130">
        <v>0.79870357355741306</v>
      </c>
    </row>
    <row r="1436" spans="1:14" x14ac:dyDescent="0.2">
      <c r="A1436" s="365">
        <v>41783</v>
      </c>
      <c r="B1436" s="152" t="s">
        <v>1366</v>
      </c>
      <c r="C1436" s="161" t="s">
        <v>1763</v>
      </c>
      <c r="D1436" s="133" t="s">
        <v>9</v>
      </c>
      <c r="E1436" s="230">
        <v>12000</v>
      </c>
      <c r="F1436" s="125">
        <v>18.293882068489246</v>
      </c>
      <c r="G1436" s="125">
        <v>22.904470036372299</v>
      </c>
      <c r="H1436" s="135">
        <v>523.91520000000003</v>
      </c>
      <c r="I1436" s="162" t="s">
        <v>83</v>
      </c>
      <c r="J1436" s="127" t="s">
        <v>1710</v>
      </c>
      <c r="K1436" s="152" t="s">
        <v>1367</v>
      </c>
      <c r="L1436" s="136" t="s">
        <v>14</v>
      </c>
      <c r="M1436" s="122" t="s">
        <v>1713</v>
      </c>
      <c r="N1436" s="130">
        <v>0.79870357355741306</v>
      </c>
    </row>
    <row r="1437" spans="1:14" x14ac:dyDescent="0.2">
      <c r="A1437" s="365">
        <v>41783</v>
      </c>
      <c r="B1437" s="152" t="s">
        <v>1368</v>
      </c>
      <c r="C1437" s="161" t="s">
        <v>18</v>
      </c>
      <c r="D1437" s="133" t="s">
        <v>9</v>
      </c>
      <c r="E1437" s="230">
        <v>1200</v>
      </c>
      <c r="F1437" s="125">
        <v>1.8293882068489247</v>
      </c>
      <c r="G1437" s="125">
        <v>2.2904470036372295</v>
      </c>
      <c r="H1437" s="135">
        <v>523.91520000000003</v>
      </c>
      <c r="I1437" s="162" t="s">
        <v>83</v>
      </c>
      <c r="J1437" s="127" t="s">
        <v>1710</v>
      </c>
      <c r="K1437" s="152" t="s">
        <v>1369</v>
      </c>
      <c r="L1437" s="136" t="s">
        <v>14</v>
      </c>
      <c r="M1437" s="122" t="s">
        <v>1713</v>
      </c>
      <c r="N1437" s="130">
        <v>0.79870357355741317</v>
      </c>
    </row>
    <row r="1438" spans="1:14" x14ac:dyDescent="0.2">
      <c r="A1438" s="365">
        <v>41783</v>
      </c>
      <c r="B1438" s="152" t="s">
        <v>1006</v>
      </c>
      <c r="C1438" s="161" t="s">
        <v>18</v>
      </c>
      <c r="D1438" s="133" t="s">
        <v>9</v>
      </c>
      <c r="E1438" s="230">
        <v>1400</v>
      </c>
      <c r="F1438" s="125">
        <v>2.1342862413237453</v>
      </c>
      <c r="G1438" s="125">
        <v>2.6721881709101014</v>
      </c>
      <c r="H1438" s="135">
        <v>523.91520000000003</v>
      </c>
      <c r="I1438" s="162" t="s">
        <v>83</v>
      </c>
      <c r="J1438" s="127" t="s">
        <v>1710</v>
      </c>
      <c r="K1438" s="152" t="s">
        <v>1306</v>
      </c>
      <c r="L1438" s="136" t="s">
        <v>14</v>
      </c>
      <c r="M1438" s="122" t="s">
        <v>1713</v>
      </c>
      <c r="N1438" s="130">
        <v>0.79870357355741306</v>
      </c>
    </row>
    <row r="1439" spans="1:14" x14ac:dyDescent="0.2">
      <c r="A1439" s="365">
        <v>41783</v>
      </c>
      <c r="B1439" s="152" t="s">
        <v>1370</v>
      </c>
      <c r="C1439" s="163" t="s">
        <v>26</v>
      </c>
      <c r="D1439" s="133" t="s">
        <v>9</v>
      </c>
      <c r="E1439" s="230">
        <v>2000</v>
      </c>
      <c r="F1439" s="125">
        <v>3.0489803447482076</v>
      </c>
      <c r="G1439" s="125">
        <v>3.8174116727287162</v>
      </c>
      <c r="H1439" s="135">
        <v>523.91520000000003</v>
      </c>
      <c r="I1439" s="162" t="s">
        <v>83</v>
      </c>
      <c r="J1439" s="127" t="s">
        <v>1710</v>
      </c>
      <c r="K1439" s="152" t="s">
        <v>1371</v>
      </c>
      <c r="L1439" s="136" t="s">
        <v>14</v>
      </c>
      <c r="M1439" s="122" t="s">
        <v>1713</v>
      </c>
      <c r="N1439" s="130">
        <v>0.79870357355741306</v>
      </c>
    </row>
    <row r="1440" spans="1:14" x14ac:dyDescent="0.2">
      <c r="A1440" s="365">
        <v>41783</v>
      </c>
      <c r="B1440" s="152" t="s">
        <v>1372</v>
      </c>
      <c r="C1440" s="161" t="s">
        <v>18</v>
      </c>
      <c r="D1440" s="133" t="s">
        <v>347</v>
      </c>
      <c r="E1440" s="230">
        <v>500</v>
      </c>
      <c r="F1440" s="125">
        <v>0.76224508618705189</v>
      </c>
      <c r="G1440" s="125">
        <v>0.95435291818217904</v>
      </c>
      <c r="H1440" s="135">
        <v>523.91520000000003</v>
      </c>
      <c r="I1440" s="162" t="s">
        <v>24</v>
      </c>
      <c r="J1440" s="127" t="s">
        <v>1710</v>
      </c>
      <c r="K1440" s="152" t="s">
        <v>1373</v>
      </c>
      <c r="L1440" s="136" t="s">
        <v>14</v>
      </c>
      <c r="M1440" s="122" t="s">
        <v>1713</v>
      </c>
      <c r="N1440" s="130">
        <v>0.79870357355741306</v>
      </c>
    </row>
    <row r="1441" spans="1:14" x14ac:dyDescent="0.2">
      <c r="A1441" s="365">
        <v>41783</v>
      </c>
      <c r="B1441" s="152" t="s">
        <v>1374</v>
      </c>
      <c r="C1441" s="161" t="s">
        <v>18</v>
      </c>
      <c r="D1441" s="133" t="s">
        <v>347</v>
      </c>
      <c r="E1441" s="230">
        <v>500</v>
      </c>
      <c r="F1441" s="125">
        <v>0.76224508618705189</v>
      </c>
      <c r="G1441" s="125">
        <v>0.95435291818217904</v>
      </c>
      <c r="H1441" s="135">
        <v>523.91520000000003</v>
      </c>
      <c r="I1441" s="162" t="s">
        <v>24</v>
      </c>
      <c r="J1441" s="127" t="s">
        <v>1710</v>
      </c>
      <c r="K1441" s="152" t="s">
        <v>1373</v>
      </c>
      <c r="L1441" s="136" t="s">
        <v>14</v>
      </c>
      <c r="M1441" s="122" t="s">
        <v>1713</v>
      </c>
      <c r="N1441" s="130">
        <v>0.79870357355741306</v>
      </c>
    </row>
    <row r="1442" spans="1:14" x14ac:dyDescent="0.2">
      <c r="A1442" s="365">
        <v>41783</v>
      </c>
      <c r="B1442" s="152" t="s">
        <v>1372</v>
      </c>
      <c r="C1442" s="161" t="s">
        <v>18</v>
      </c>
      <c r="D1442" s="133" t="s">
        <v>347</v>
      </c>
      <c r="E1442" s="230">
        <v>500</v>
      </c>
      <c r="F1442" s="125">
        <v>0.76224508618705189</v>
      </c>
      <c r="G1442" s="125">
        <v>0.95435291818217904</v>
      </c>
      <c r="H1442" s="135">
        <v>523.91520000000003</v>
      </c>
      <c r="I1442" s="162" t="s">
        <v>24</v>
      </c>
      <c r="J1442" s="127" t="s">
        <v>1710</v>
      </c>
      <c r="K1442" s="152" t="s">
        <v>1373</v>
      </c>
      <c r="L1442" s="136" t="s">
        <v>14</v>
      </c>
      <c r="M1442" s="122" t="s">
        <v>1713</v>
      </c>
      <c r="N1442" s="130">
        <v>0.79870357355741306</v>
      </c>
    </row>
    <row r="1443" spans="1:14" x14ac:dyDescent="0.2">
      <c r="A1443" s="365">
        <v>41783</v>
      </c>
      <c r="B1443" s="152" t="s">
        <v>1374</v>
      </c>
      <c r="C1443" s="161" t="s">
        <v>18</v>
      </c>
      <c r="D1443" s="133" t="s">
        <v>347</v>
      </c>
      <c r="E1443" s="230">
        <v>500</v>
      </c>
      <c r="F1443" s="125">
        <v>0.76224508618705189</v>
      </c>
      <c r="G1443" s="125">
        <v>0.95435291818217904</v>
      </c>
      <c r="H1443" s="135">
        <v>523.91520000000003</v>
      </c>
      <c r="I1443" s="162" t="s">
        <v>24</v>
      </c>
      <c r="J1443" s="127" t="s">
        <v>1710</v>
      </c>
      <c r="K1443" s="152" t="s">
        <v>1373</v>
      </c>
      <c r="L1443" s="136" t="s">
        <v>14</v>
      </c>
      <c r="M1443" s="122" t="s">
        <v>1713</v>
      </c>
      <c r="N1443" s="130">
        <v>0.79870357355741306</v>
      </c>
    </row>
    <row r="1444" spans="1:14" x14ac:dyDescent="0.2">
      <c r="A1444" s="365">
        <v>41783</v>
      </c>
      <c r="B1444" s="152" t="s">
        <v>1375</v>
      </c>
      <c r="C1444" s="161" t="s">
        <v>25</v>
      </c>
      <c r="D1444" s="133" t="s">
        <v>347</v>
      </c>
      <c r="E1444" s="230">
        <v>29220</v>
      </c>
      <c r="F1444" s="125">
        <v>44.545602836771316</v>
      </c>
      <c r="G1444" s="125">
        <v>55.772384538566541</v>
      </c>
      <c r="H1444" s="135">
        <v>523.91520000000003</v>
      </c>
      <c r="I1444" s="162" t="s">
        <v>385</v>
      </c>
      <c r="J1444" s="127" t="s">
        <v>1710</v>
      </c>
      <c r="K1444" s="152" t="s">
        <v>1376</v>
      </c>
      <c r="L1444" s="136" t="s">
        <v>14</v>
      </c>
      <c r="M1444" s="122" t="s">
        <v>1713</v>
      </c>
      <c r="N1444" s="130">
        <v>0.79870357355741317</v>
      </c>
    </row>
    <row r="1445" spans="1:14" x14ac:dyDescent="0.2">
      <c r="A1445" s="365">
        <v>41783</v>
      </c>
      <c r="B1445" s="152" t="s">
        <v>1377</v>
      </c>
      <c r="C1445" s="161" t="s">
        <v>25</v>
      </c>
      <c r="D1445" s="133" t="s">
        <v>347</v>
      </c>
      <c r="E1445" s="230">
        <v>1200</v>
      </c>
      <c r="F1445" s="125">
        <v>1.8293882068489247</v>
      </c>
      <c r="G1445" s="125">
        <v>2.2904470036372295</v>
      </c>
      <c r="H1445" s="135">
        <v>523.91520000000003</v>
      </c>
      <c r="I1445" s="162" t="s">
        <v>24</v>
      </c>
      <c r="J1445" s="127" t="s">
        <v>1710</v>
      </c>
      <c r="K1445" s="152" t="s">
        <v>1378</v>
      </c>
      <c r="L1445" s="136" t="s">
        <v>14</v>
      </c>
      <c r="M1445" s="122" t="s">
        <v>1713</v>
      </c>
      <c r="N1445" s="130">
        <v>0.79870357355741317</v>
      </c>
    </row>
    <row r="1446" spans="1:14" x14ac:dyDescent="0.2">
      <c r="A1446" s="365">
        <v>41783</v>
      </c>
      <c r="B1446" s="152" t="s">
        <v>1379</v>
      </c>
      <c r="C1446" s="161" t="s">
        <v>25</v>
      </c>
      <c r="D1446" s="133" t="s">
        <v>347</v>
      </c>
      <c r="E1446" s="230">
        <v>1800</v>
      </c>
      <c r="F1446" s="125">
        <v>2.7440823102733867</v>
      </c>
      <c r="G1446" s="125">
        <v>3.4356705054558447</v>
      </c>
      <c r="H1446" s="135">
        <v>523.91520000000003</v>
      </c>
      <c r="I1446" s="162" t="s">
        <v>24</v>
      </c>
      <c r="J1446" s="127" t="s">
        <v>1710</v>
      </c>
      <c r="K1446" s="152" t="s">
        <v>1380</v>
      </c>
      <c r="L1446" s="136" t="s">
        <v>14</v>
      </c>
      <c r="M1446" s="122" t="s">
        <v>1713</v>
      </c>
      <c r="N1446" s="130">
        <v>0.79870357355741306</v>
      </c>
    </row>
    <row r="1447" spans="1:14" x14ac:dyDescent="0.2">
      <c r="A1447" s="365">
        <v>41783</v>
      </c>
      <c r="B1447" s="152" t="s">
        <v>1372</v>
      </c>
      <c r="C1447" s="161" t="s">
        <v>18</v>
      </c>
      <c r="D1447" s="133" t="s">
        <v>347</v>
      </c>
      <c r="E1447" s="230">
        <v>500</v>
      </c>
      <c r="F1447" s="125">
        <v>0.76224508618705189</v>
      </c>
      <c r="G1447" s="125">
        <v>0.95435291818217904</v>
      </c>
      <c r="H1447" s="135">
        <v>523.91520000000003</v>
      </c>
      <c r="I1447" s="162" t="s">
        <v>24</v>
      </c>
      <c r="J1447" s="127" t="s">
        <v>1710</v>
      </c>
      <c r="K1447" s="152" t="s">
        <v>1380</v>
      </c>
      <c r="L1447" s="136" t="s">
        <v>14</v>
      </c>
      <c r="M1447" s="122" t="s">
        <v>1713</v>
      </c>
      <c r="N1447" s="130">
        <v>0.79870357355741306</v>
      </c>
    </row>
    <row r="1448" spans="1:14" x14ac:dyDescent="0.2">
      <c r="A1448" s="365">
        <v>41783</v>
      </c>
      <c r="B1448" s="152" t="s">
        <v>1374</v>
      </c>
      <c r="C1448" s="161" t="s">
        <v>18</v>
      </c>
      <c r="D1448" s="133" t="s">
        <v>347</v>
      </c>
      <c r="E1448" s="230">
        <v>500</v>
      </c>
      <c r="F1448" s="125">
        <v>0.76224508618705189</v>
      </c>
      <c r="G1448" s="125">
        <v>0.95435291818217904</v>
      </c>
      <c r="H1448" s="135">
        <v>523.91520000000003</v>
      </c>
      <c r="I1448" s="162" t="s">
        <v>24</v>
      </c>
      <c r="J1448" s="127" t="s">
        <v>1710</v>
      </c>
      <c r="K1448" s="152" t="s">
        <v>1380</v>
      </c>
      <c r="L1448" s="136" t="s">
        <v>14</v>
      </c>
      <c r="M1448" s="122" t="s">
        <v>1713</v>
      </c>
      <c r="N1448" s="130">
        <v>0.79870357355741306</v>
      </c>
    </row>
    <row r="1449" spans="1:14" x14ac:dyDescent="0.2">
      <c r="A1449" s="365">
        <v>41784</v>
      </c>
      <c r="B1449" s="154" t="s">
        <v>1335</v>
      </c>
      <c r="C1449" s="155" t="s">
        <v>72</v>
      </c>
      <c r="D1449" s="144" t="s">
        <v>10</v>
      </c>
      <c r="E1449" s="230">
        <v>4800</v>
      </c>
      <c r="F1449" s="125">
        <v>7.3175528273956987</v>
      </c>
      <c r="G1449" s="125">
        <v>9.1617880145489181</v>
      </c>
      <c r="H1449" s="135">
        <v>523.91520000000003</v>
      </c>
      <c r="I1449" s="157" t="s">
        <v>82</v>
      </c>
      <c r="J1449" s="127" t="s">
        <v>1710</v>
      </c>
      <c r="K1449" s="152" t="s">
        <v>1336</v>
      </c>
      <c r="L1449" s="136" t="s">
        <v>14</v>
      </c>
      <c r="M1449" s="122" t="s">
        <v>1713</v>
      </c>
      <c r="N1449" s="130">
        <v>0.79870357355741317</v>
      </c>
    </row>
    <row r="1450" spans="1:14" x14ac:dyDescent="0.2">
      <c r="A1450" s="365">
        <v>41784</v>
      </c>
      <c r="B1450" s="154" t="s">
        <v>1091</v>
      </c>
      <c r="C1450" s="155" t="s">
        <v>72</v>
      </c>
      <c r="D1450" s="144" t="s">
        <v>10</v>
      </c>
      <c r="E1450" s="230">
        <v>3000</v>
      </c>
      <c r="F1450" s="125">
        <v>4.5734705171223116</v>
      </c>
      <c r="G1450" s="125">
        <v>5.7261175090930747</v>
      </c>
      <c r="H1450" s="135">
        <v>523.91520000000003</v>
      </c>
      <c r="I1450" s="157" t="s">
        <v>82</v>
      </c>
      <c r="J1450" s="127" t="s">
        <v>1710</v>
      </c>
      <c r="K1450" s="152" t="s">
        <v>1336</v>
      </c>
      <c r="L1450" s="136" t="s">
        <v>14</v>
      </c>
      <c r="M1450" s="122" t="s">
        <v>1713</v>
      </c>
      <c r="N1450" s="130">
        <v>0.79870357355741306</v>
      </c>
    </row>
    <row r="1451" spans="1:14" x14ac:dyDescent="0.2">
      <c r="A1451" s="365">
        <v>41784</v>
      </c>
      <c r="B1451" s="154" t="s">
        <v>281</v>
      </c>
      <c r="C1451" s="155" t="s">
        <v>18</v>
      </c>
      <c r="D1451" s="144" t="s">
        <v>10</v>
      </c>
      <c r="E1451" s="230">
        <v>3500</v>
      </c>
      <c r="F1451" s="125">
        <v>5.3357156033093629</v>
      </c>
      <c r="G1451" s="125">
        <v>6.6804704272752531</v>
      </c>
      <c r="H1451" s="135">
        <v>523.91520000000003</v>
      </c>
      <c r="I1451" s="157" t="s">
        <v>82</v>
      </c>
      <c r="J1451" s="127" t="s">
        <v>1710</v>
      </c>
      <c r="K1451" s="152" t="s">
        <v>1336</v>
      </c>
      <c r="L1451" s="136" t="s">
        <v>14</v>
      </c>
      <c r="M1451" s="122" t="s">
        <v>1713</v>
      </c>
      <c r="N1451" s="130">
        <v>0.79870357355741306</v>
      </c>
    </row>
    <row r="1452" spans="1:14" x14ac:dyDescent="0.2">
      <c r="A1452" s="365">
        <v>41784</v>
      </c>
      <c r="B1452" s="154" t="s">
        <v>1381</v>
      </c>
      <c r="C1452" s="155" t="s">
        <v>18</v>
      </c>
      <c r="D1452" s="144" t="s">
        <v>10</v>
      </c>
      <c r="E1452" s="230">
        <v>50000</v>
      </c>
      <c r="F1452" s="125">
        <v>76.224508618705187</v>
      </c>
      <c r="G1452" s="125">
        <v>95.435291818217905</v>
      </c>
      <c r="H1452" s="135">
        <v>523.91520000000003</v>
      </c>
      <c r="I1452" s="157" t="s">
        <v>82</v>
      </c>
      <c r="J1452" s="127" t="s">
        <v>1710</v>
      </c>
      <c r="K1452" s="152" t="s">
        <v>1382</v>
      </c>
      <c r="L1452" s="136" t="s">
        <v>14</v>
      </c>
      <c r="M1452" s="122" t="s">
        <v>1713</v>
      </c>
      <c r="N1452" s="130">
        <v>0.79870357355741306</v>
      </c>
    </row>
    <row r="1453" spans="1:14" x14ac:dyDescent="0.2">
      <c r="A1453" s="365">
        <v>41784</v>
      </c>
      <c r="B1453" s="154" t="s">
        <v>1383</v>
      </c>
      <c r="C1453" s="155" t="s">
        <v>18</v>
      </c>
      <c r="D1453" s="144" t="s">
        <v>10</v>
      </c>
      <c r="E1453" s="230">
        <v>4000</v>
      </c>
      <c r="F1453" s="125">
        <v>6.0979606894964151</v>
      </c>
      <c r="G1453" s="125">
        <v>7.6348233454574324</v>
      </c>
      <c r="H1453" s="135">
        <v>523.91520000000003</v>
      </c>
      <c r="I1453" s="157" t="s">
        <v>82</v>
      </c>
      <c r="J1453" s="127" t="s">
        <v>1710</v>
      </c>
      <c r="K1453" s="152" t="s">
        <v>1384</v>
      </c>
      <c r="L1453" s="136" t="s">
        <v>14</v>
      </c>
      <c r="M1453" s="122" t="s">
        <v>1713</v>
      </c>
      <c r="N1453" s="130">
        <v>0.79870357355741306</v>
      </c>
    </row>
    <row r="1454" spans="1:14" x14ac:dyDescent="0.2">
      <c r="A1454" s="365">
        <v>41784</v>
      </c>
      <c r="B1454" s="154" t="s">
        <v>1337</v>
      </c>
      <c r="C1454" s="155" t="s">
        <v>18</v>
      </c>
      <c r="D1454" s="144" t="s">
        <v>10</v>
      </c>
      <c r="E1454" s="230">
        <v>9600</v>
      </c>
      <c r="F1454" s="125">
        <v>14.635105654791397</v>
      </c>
      <c r="G1454" s="125">
        <v>18.323576029097836</v>
      </c>
      <c r="H1454" s="135">
        <v>523.91520000000003</v>
      </c>
      <c r="I1454" s="157" t="s">
        <v>82</v>
      </c>
      <c r="J1454" s="127" t="s">
        <v>1710</v>
      </c>
      <c r="K1454" s="152" t="s">
        <v>1338</v>
      </c>
      <c r="L1454" s="136" t="s">
        <v>14</v>
      </c>
      <c r="M1454" s="122" t="s">
        <v>1713</v>
      </c>
      <c r="N1454" s="130">
        <v>0.79870357355741317</v>
      </c>
    </row>
    <row r="1455" spans="1:14" x14ac:dyDescent="0.2">
      <c r="A1455" s="365">
        <v>41784</v>
      </c>
      <c r="B1455" s="154" t="s">
        <v>1339</v>
      </c>
      <c r="C1455" s="155" t="s">
        <v>18</v>
      </c>
      <c r="D1455" s="144" t="s">
        <v>10</v>
      </c>
      <c r="E1455" s="230">
        <v>39400</v>
      </c>
      <c r="F1455" s="125">
        <v>60.06491279153969</v>
      </c>
      <c r="G1455" s="125">
        <v>75.203009952755707</v>
      </c>
      <c r="H1455" s="135">
        <v>523.91520000000003</v>
      </c>
      <c r="I1455" s="157" t="s">
        <v>82</v>
      </c>
      <c r="J1455" s="127" t="s">
        <v>1710</v>
      </c>
      <c r="K1455" s="152" t="s">
        <v>1340</v>
      </c>
      <c r="L1455" s="136" t="s">
        <v>14</v>
      </c>
      <c r="M1455" s="122" t="s">
        <v>1713</v>
      </c>
      <c r="N1455" s="130">
        <v>0.79870357355741317</v>
      </c>
    </row>
    <row r="1456" spans="1:14" x14ac:dyDescent="0.2">
      <c r="A1456" s="365">
        <v>41784</v>
      </c>
      <c r="B1456" s="154" t="s">
        <v>1341</v>
      </c>
      <c r="C1456" s="155" t="s">
        <v>72</v>
      </c>
      <c r="D1456" s="144" t="s">
        <v>10</v>
      </c>
      <c r="E1456" s="230">
        <v>30000</v>
      </c>
      <c r="F1456" s="125">
        <v>45.734705171223112</v>
      </c>
      <c r="G1456" s="125">
        <v>57.261175090930742</v>
      </c>
      <c r="H1456" s="135">
        <v>523.91520000000003</v>
      </c>
      <c r="I1456" s="157" t="s">
        <v>82</v>
      </c>
      <c r="J1456" s="127" t="s">
        <v>1710</v>
      </c>
      <c r="K1456" s="152" t="s">
        <v>1340</v>
      </c>
      <c r="L1456" s="136" t="s">
        <v>14</v>
      </c>
      <c r="M1456" s="122" t="s">
        <v>1713</v>
      </c>
      <c r="N1456" s="130">
        <v>0.79870357355741306</v>
      </c>
    </row>
    <row r="1457" spans="1:14" x14ac:dyDescent="0.2">
      <c r="A1457" s="365">
        <v>41784</v>
      </c>
      <c r="B1457" s="154" t="s">
        <v>1342</v>
      </c>
      <c r="C1457" s="163" t="s">
        <v>72</v>
      </c>
      <c r="D1457" s="144" t="s">
        <v>10</v>
      </c>
      <c r="E1457" s="230">
        <v>25000</v>
      </c>
      <c r="F1457" s="125">
        <v>38.112254309352593</v>
      </c>
      <c r="G1457" s="125">
        <v>47.717645909108953</v>
      </c>
      <c r="H1457" s="135">
        <v>523.91520000000003</v>
      </c>
      <c r="I1457" s="157" t="s">
        <v>82</v>
      </c>
      <c r="J1457" s="127" t="s">
        <v>1710</v>
      </c>
      <c r="K1457" s="152" t="s">
        <v>1340</v>
      </c>
      <c r="L1457" s="136" t="s">
        <v>14</v>
      </c>
      <c r="M1457" s="122" t="s">
        <v>1713</v>
      </c>
      <c r="N1457" s="130">
        <v>0.79870357355741306</v>
      </c>
    </row>
    <row r="1458" spans="1:14" x14ac:dyDescent="0.2">
      <c r="A1458" s="365">
        <v>41784</v>
      </c>
      <c r="B1458" s="154" t="s">
        <v>1343</v>
      </c>
      <c r="C1458" s="155" t="s">
        <v>26</v>
      </c>
      <c r="D1458" s="144" t="s">
        <v>10</v>
      </c>
      <c r="E1458" s="230">
        <v>5000</v>
      </c>
      <c r="F1458" s="125">
        <v>7.6224508618705187</v>
      </c>
      <c r="G1458" s="125">
        <v>9.5435291818217909</v>
      </c>
      <c r="H1458" s="135">
        <v>523.91520000000003</v>
      </c>
      <c r="I1458" s="157" t="s">
        <v>82</v>
      </c>
      <c r="J1458" s="127" t="s">
        <v>1710</v>
      </c>
      <c r="K1458" s="152" t="s">
        <v>1340</v>
      </c>
      <c r="L1458" s="136" t="s">
        <v>14</v>
      </c>
      <c r="M1458" s="122" t="s">
        <v>1713</v>
      </c>
      <c r="N1458" s="130">
        <v>0.79870357355741306</v>
      </c>
    </row>
    <row r="1459" spans="1:14" x14ac:dyDescent="0.2">
      <c r="A1459" s="365">
        <v>41784</v>
      </c>
      <c r="B1459" s="154" t="s">
        <v>1344</v>
      </c>
      <c r="C1459" s="155" t="s">
        <v>72</v>
      </c>
      <c r="D1459" s="144" t="s">
        <v>10</v>
      </c>
      <c r="E1459" s="230">
        <v>5000</v>
      </c>
      <c r="F1459" s="125">
        <v>7.6224508618705187</v>
      </c>
      <c r="G1459" s="125">
        <v>9.5435291818217909</v>
      </c>
      <c r="H1459" s="135">
        <v>523.91520000000003</v>
      </c>
      <c r="I1459" s="157" t="s">
        <v>82</v>
      </c>
      <c r="J1459" s="127" t="s">
        <v>1710</v>
      </c>
      <c r="K1459" s="152" t="s">
        <v>1345</v>
      </c>
      <c r="L1459" s="136" t="s">
        <v>14</v>
      </c>
      <c r="M1459" s="122" t="s">
        <v>1713</v>
      </c>
      <c r="N1459" s="130">
        <v>0.79870357355741306</v>
      </c>
    </row>
    <row r="1460" spans="1:14" x14ac:dyDescent="0.2">
      <c r="A1460" s="365">
        <v>41784</v>
      </c>
      <c r="B1460" s="154" t="s">
        <v>1346</v>
      </c>
      <c r="C1460" s="155" t="s">
        <v>18</v>
      </c>
      <c r="D1460" s="144" t="s">
        <v>10</v>
      </c>
      <c r="E1460" s="230">
        <v>1000</v>
      </c>
      <c r="F1460" s="125">
        <v>1.5244901723741038</v>
      </c>
      <c r="G1460" s="125">
        <v>1.9087058363643581</v>
      </c>
      <c r="H1460" s="135">
        <v>523.91520000000003</v>
      </c>
      <c r="I1460" s="157" t="s">
        <v>82</v>
      </c>
      <c r="J1460" s="127" t="s">
        <v>1710</v>
      </c>
      <c r="K1460" s="152" t="s">
        <v>1345</v>
      </c>
      <c r="L1460" s="136" t="s">
        <v>14</v>
      </c>
      <c r="M1460" s="122" t="s">
        <v>1713</v>
      </c>
      <c r="N1460" s="130">
        <v>0.79870357355741306</v>
      </c>
    </row>
    <row r="1461" spans="1:14" x14ac:dyDescent="0.2">
      <c r="A1461" s="365">
        <v>41784</v>
      </c>
      <c r="B1461" s="154" t="s">
        <v>1347</v>
      </c>
      <c r="C1461" s="155" t="s">
        <v>72</v>
      </c>
      <c r="D1461" s="144" t="s">
        <v>10</v>
      </c>
      <c r="E1461" s="230">
        <v>5000</v>
      </c>
      <c r="F1461" s="125">
        <v>7.6224508618705187</v>
      </c>
      <c r="G1461" s="125">
        <v>9.5435291818217909</v>
      </c>
      <c r="H1461" s="135">
        <v>523.91520000000003</v>
      </c>
      <c r="I1461" s="157" t="s">
        <v>82</v>
      </c>
      <c r="J1461" s="127" t="s">
        <v>1710</v>
      </c>
      <c r="K1461" s="152" t="s">
        <v>1345</v>
      </c>
      <c r="L1461" s="136" t="s">
        <v>14</v>
      </c>
      <c r="M1461" s="122" t="s">
        <v>1713</v>
      </c>
      <c r="N1461" s="130">
        <v>0.79870357355741306</v>
      </c>
    </row>
    <row r="1462" spans="1:14" x14ac:dyDescent="0.2">
      <c r="A1462" s="365">
        <v>41784</v>
      </c>
      <c r="B1462" s="159" t="s">
        <v>224</v>
      </c>
      <c r="C1462" s="155" t="s">
        <v>18</v>
      </c>
      <c r="D1462" s="160" t="s">
        <v>8</v>
      </c>
      <c r="E1462" s="230">
        <v>1800</v>
      </c>
      <c r="F1462" s="125">
        <v>2.7440823102733867</v>
      </c>
      <c r="G1462" s="125">
        <v>3.4356705054558447</v>
      </c>
      <c r="H1462" s="135">
        <v>523.91520000000003</v>
      </c>
      <c r="I1462" s="160" t="s">
        <v>12</v>
      </c>
      <c r="J1462" s="127" t="s">
        <v>1710</v>
      </c>
      <c r="K1462" s="152" t="s">
        <v>1282</v>
      </c>
      <c r="L1462" s="136" t="s">
        <v>14</v>
      </c>
      <c r="M1462" s="122" t="s">
        <v>1713</v>
      </c>
      <c r="N1462" s="130">
        <v>0.79870357355741306</v>
      </c>
    </row>
    <row r="1463" spans="1:14" x14ac:dyDescent="0.2">
      <c r="A1463" s="365">
        <v>41784</v>
      </c>
      <c r="B1463" s="159" t="s">
        <v>225</v>
      </c>
      <c r="C1463" s="155" t="s">
        <v>72</v>
      </c>
      <c r="D1463" s="160" t="s">
        <v>8</v>
      </c>
      <c r="E1463" s="230">
        <v>500</v>
      </c>
      <c r="F1463" s="125">
        <v>0.76224508618705189</v>
      </c>
      <c r="G1463" s="125">
        <v>0.95435291818217904</v>
      </c>
      <c r="H1463" s="135">
        <v>523.91520000000003</v>
      </c>
      <c r="I1463" s="160" t="s">
        <v>12</v>
      </c>
      <c r="J1463" s="127" t="s">
        <v>1710</v>
      </c>
      <c r="K1463" s="152" t="s">
        <v>1282</v>
      </c>
      <c r="L1463" s="136" t="s">
        <v>14</v>
      </c>
      <c r="M1463" s="122" t="s">
        <v>1713</v>
      </c>
      <c r="N1463" s="130">
        <v>0.79870357355741306</v>
      </c>
    </row>
    <row r="1464" spans="1:14" x14ac:dyDescent="0.2">
      <c r="A1464" s="365">
        <v>41784</v>
      </c>
      <c r="B1464" s="159" t="s">
        <v>227</v>
      </c>
      <c r="C1464" s="155" t="s">
        <v>73</v>
      </c>
      <c r="D1464" s="160" t="s">
        <v>8</v>
      </c>
      <c r="E1464" s="230">
        <v>3000</v>
      </c>
      <c r="F1464" s="125">
        <v>4.5734705171223116</v>
      </c>
      <c r="G1464" s="125">
        <v>5.7261175090930747</v>
      </c>
      <c r="H1464" s="135">
        <v>523.91520000000003</v>
      </c>
      <c r="I1464" s="160" t="s">
        <v>12</v>
      </c>
      <c r="J1464" s="127" t="s">
        <v>1710</v>
      </c>
      <c r="K1464" s="152" t="s">
        <v>1282</v>
      </c>
      <c r="L1464" s="136" t="s">
        <v>14</v>
      </c>
      <c r="M1464" s="122" t="s">
        <v>1713</v>
      </c>
      <c r="N1464" s="130">
        <v>0.79870357355741306</v>
      </c>
    </row>
    <row r="1465" spans="1:14" x14ac:dyDescent="0.2">
      <c r="A1465" s="365">
        <v>41784</v>
      </c>
      <c r="B1465" s="159" t="s">
        <v>226</v>
      </c>
      <c r="C1465" s="155" t="s">
        <v>72</v>
      </c>
      <c r="D1465" s="160" t="s">
        <v>8</v>
      </c>
      <c r="E1465" s="230">
        <v>1600</v>
      </c>
      <c r="F1465" s="125">
        <v>2.4391842757985662</v>
      </c>
      <c r="G1465" s="125">
        <v>3.0539293381829729</v>
      </c>
      <c r="H1465" s="135">
        <v>523.91520000000003</v>
      </c>
      <c r="I1465" s="160" t="s">
        <v>12</v>
      </c>
      <c r="J1465" s="127" t="s">
        <v>1710</v>
      </c>
      <c r="K1465" s="152" t="s">
        <v>1282</v>
      </c>
      <c r="L1465" s="136" t="s">
        <v>14</v>
      </c>
      <c r="M1465" s="122" t="s">
        <v>1713</v>
      </c>
      <c r="N1465" s="130">
        <v>0.79870357355741317</v>
      </c>
    </row>
    <row r="1466" spans="1:14" x14ac:dyDescent="0.2">
      <c r="A1466" s="365">
        <v>41784</v>
      </c>
      <c r="B1466" s="159" t="s">
        <v>226</v>
      </c>
      <c r="C1466" s="155" t="s">
        <v>72</v>
      </c>
      <c r="D1466" s="160" t="s">
        <v>11</v>
      </c>
      <c r="E1466" s="230">
        <v>4800</v>
      </c>
      <c r="F1466" s="125">
        <v>7.3175528273956987</v>
      </c>
      <c r="G1466" s="125">
        <v>9.1617880145489181</v>
      </c>
      <c r="H1466" s="135">
        <v>523.91520000000003</v>
      </c>
      <c r="I1466" s="157" t="s">
        <v>23</v>
      </c>
      <c r="J1466" s="127" t="s">
        <v>1710</v>
      </c>
      <c r="K1466" s="152" t="s">
        <v>1348</v>
      </c>
      <c r="L1466" s="136" t="s">
        <v>14</v>
      </c>
      <c r="M1466" s="122" t="s">
        <v>1713</v>
      </c>
      <c r="N1466" s="130">
        <v>0.79870357355741317</v>
      </c>
    </row>
    <row r="1467" spans="1:14" x14ac:dyDescent="0.2">
      <c r="A1467" s="365">
        <v>41784</v>
      </c>
      <c r="B1467" s="159" t="s">
        <v>1351</v>
      </c>
      <c r="C1467" s="155" t="s">
        <v>18</v>
      </c>
      <c r="D1467" s="160" t="s">
        <v>11</v>
      </c>
      <c r="E1467" s="230">
        <v>200</v>
      </c>
      <c r="F1467" s="125">
        <v>0.30489803447482078</v>
      </c>
      <c r="G1467" s="125">
        <v>0.38174116727287161</v>
      </c>
      <c r="H1467" s="135">
        <v>523.91520000000003</v>
      </c>
      <c r="I1467" s="157" t="s">
        <v>23</v>
      </c>
      <c r="J1467" s="127" t="s">
        <v>1710</v>
      </c>
      <c r="K1467" s="152" t="s">
        <v>1348</v>
      </c>
      <c r="L1467" s="136" t="s">
        <v>14</v>
      </c>
      <c r="M1467" s="122" t="s">
        <v>1713</v>
      </c>
      <c r="N1467" s="130">
        <v>0.79870357355741317</v>
      </c>
    </row>
    <row r="1468" spans="1:14" x14ac:dyDescent="0.2">
      <c r="A1468" s="365">
        <v>41784</v>
      </c>
      <c r="B1468" s="159" t="s">
        <v>1352</v>
      </c>
      <c r="C1468" s="155" t="s">
        <v>18</v>
      </c>
      <c r="D1468" s="160" t="s">
        <v>11</v>
      </c>
      <c r="E1468" s="230">
        <v>200</v>
      </c>
      <c r="F1468" s="125">
        <v>0.30489803447482078</v>
      </c>
      <c r="G1468" s="125">
        <v>0.38174116727287161</v>
      </c>
      <c r="H1468" s="135">
        <v>523.91520000000003</v>
      </c>
      <c r="I1468" s="157" t="s">
        <v>23</v>
      </c>
      <c r="J1468" s="127" t="s">
        <v>1710</v>
      </c>
      <c r="K1468" s="152" t="s">
        <v>1348</v>
      </c>
      <c r="L1468" s="136" t="s">
        <v>14</v>
      </c>
      <c r="M1468" s="122" t="s">
        <v>1713</v>
      </c>
      <c r="N1468" s="130">
        <v>0.79870357355741317</v>
      </c>
    </row>
    <row r="1469" spans="1:14" x14ac:dyDescent="0.2">
      <c r="A1469" s="365">
        <v>41784</v>
      </c>
      <c r="B1469" s="159" t="s">
        <v>227</v>
      </c>
      <c r="C1469" s="155" t="s">
        <v>73</v>
      </c>
      <c r="D1469" s="160" t="s">
        <v>8</v>
      </c>
      <c r="E1469" s="230">
        <v>900</v>
      </c>
      <c r="F1469" s="125">
        <v>1.3720411551366933</v>
      </c>
      <c r="G1469" s="125">
        <v>1.7178352527279224</v>
      </c>
      <c r="H1469" s="135">
        <v>523.91520000000003</v>
      </c>
      <c r="I1469" s="157" t="s">
        <v>23</v>
      </c>
      <c r="J1469" s="127" t="s">
        <v>1710</v>
      </c>
      <c r="K1469" s="152" t="s">
        <v>1348</v>
      </c>
      <c r="L1469" s="136" t="s">
        <v>14</v>
      </c>
      <c r="M1469" s="122" t="s">
        <v>1713</v>
      </c>
      <c r="N1469" s="130">
        <v>0.79870357355741306</v>
      </c>
    </row>
    <row r="1470" spans="1:14" x14ac:dyDescent="0.2">
      <c r="A1470" s="365">
        <v>41784</v>
      </c>
      <c r="B1470" s="159" t="s">
        <v>225</v>
      </c>
      <c r="C1470" s="155" t="s">
        <v>72</v>
      </c>
      <c r="D1470" s="160" t="s">
        <v>11</v>
      </c>
      <c r="E1470" s="230">
        <v>3000</v>
      </c>
      <c r="F1470" s="125">
        <v>4.5734705171223116</v>
      </c>
      <c r="G1470" s="125">
        <v>5.7261175090930747</v>
      </c>
      <c r="H1470" s="135">
        <v>523.91520000000003</v>
      </c>
      <c r="I1470" s="157" t="s">
        <v>23</v>
      </c>
      <c r="J1470" s="127" t="s">
        <v>1710</v>
      </c>
      <c r="K1470" s="152" t="s">
        <v>1348</v>
      </c>
      <c r="L1470" s="136" t="s">
        <v>14</v>
      </c>
      <c r="M1470" s="122" t="s">
        <v>1713</v>
      </c>
      <c r="N1470" s="130">
        <v>0.79870357355741306</v>
      </c>
    </row>
    <row r="1471" spans="1:14" x14ac:dyDescent="0.2">
      <c r="A1471" s="365">
        <v>41784</v>
      </c>
      <c r="B1471" s="159" t="s">
        <v>1349</v>
      </c>
      <c r="C1471" s="155" t="s">
        <v>18</v>
      </c>
      <c r="D1471" s="160" t="s">
        <v>11</v>
      </c>
      <c r="E1471" s="230">
        <v>300</v>
      </c>
      <c r="F1471" s="125">
        <v>0.45734705171223117</v>
      </c>
      <c r="G1471" s="125">
        <v>0.57261175090930738</v>
      </c>
      <c r="H1471" s="135">
        <v>523.91520000000003</v>
      </c>
      <c r="I1471" s="157" t="s">
        <v>23</v>
      </c>
      <c r="J1471" s="127" t="s">
        <v>1710</v>
      </c>
      <c r="K1471" s="152" t="s">
        <v>1348</v>
      </c>
      <c r="L1471" s="136" t="s">
        <v>14</v>
      </c>
      <c r="M1471" s="122" t="s">
        <v>1713</v>
      </c>
      <c r="N1471" s="130">
        <v>0.79870357355741317</v>
      </c>
    </row>
    <row r="1472" spans="1:14" x14ac:dyDescent="0.2">
      <c r="A1472" s="365">
        <v>41784</v>
      </c>
      <c r="B1472" s="159" t="s">
        <v>1350</v>
      </c>
      <c r="C1472" s="155" t="s">
        <v>18</v>
      </c>
      <c r="D1472" s="160" t="s">
        <v>11</v>
      </c>
      <c r="E1472" s="230">
        <v>300</v>
      </c>
      <c r="F1472" s="125">
        <v>0.45734705171223117</v>
      </c>
      <c r="G1472" s="125">
        <v>0.57261175090930738</v>
      </c>
      <c r="H1472" s="135">
        <v>523.91520000000003</v>
      </c>
      <c r="I1472" s="157" t="s">
        <v>23</v>
      </c>
      <c r="J1472" s="127" t="s">
        <v>1710</v>
      </c>
      <c r="K1472" s="152" t="s">
        <v>1348</v>
      </c>
      <c r="L1472" s="136" t="s">
        <v>14</v>
      </c>
      <c r="M1472" s="122" t="s">
        <v>1713</v>
      </c>
      <c r="N1472" s="130">
        <v>0.79870357355741317</v>
      </c>
    </row>
    <row r="1473" spans="1:14" x14ac:dyDescent="0.2">
      <c r="A1473" s="365">
        <v>41784</v>
      </c>
      <c r="B1473" s="159" t="s">
        <v>1385</v>
      </c>
      <c r="C1473" s="155" t="s">
        <v>18</v>
      </c>
      <c r="D1473" s="160" t="s">
        <v>11</v>
      </c>
      <c r="E1473" s="230">
        <v>200</v>
      </c>
      <c r="F1473" s="125">
        <v>0.30489803447482078</v>
      </c>
      <c r="G1473" s="125">
        <v>0.38174116727287161</v>
      </c>
      <c r="H1473" s="135">
        <v>523.91520000000003</v>
      </c>
      <c r="I1473" s="157" t="s">
        <v>23</v>
      </c>
      <c r="J1473" s="127" t="s">
        <v>1710</v>
      </c>
      <c r="K1473" s="152" t="s">
        <v>1348</v>
      </c>
      <c r="L1473" s="136" t="s">
        <v>14</v>
      </c>
      <c r="M1473" s="122" t="s">
        <v>1713</v>
      </c>
      <c r="N1473" s="130">
        <v>0.79870357355741317</v>
      </c>
    </row>
    <row r="1474" spans="1:14" x14ac:dyDescent="0.2">
      <c r="A1474" s="365">
        <v>41784</v>
      </c>
      <c r="B1474" s="159" t="s">
        <v>1386</v>
      </c>
      <c r="C1474" s="155" t="s">
        <v>18</v>
      </c>
      <c r="D1474" s="160" t="s">
        <v>11</v>
      </c>
      <c r="E1474" s="230">
        <v>200</v>
      </c>
      <c r="F1474" s="125">
        <v>0.30489803447482078</v>
      </c>
      <c r="G1474" s="125">
        <v>0.38174116727287161</v>
      </c>
      <c r="H1474" s="135">
        <v>523.91520000000003</v>
      </c>
      <c r="I1474" s="157" t="s">
        <v>23</v>
      </c>
      <c r="J1474" s="127" t="s">
        <v>1710</v>
      </c>
      <c r="K1474" s="152" t="s">
        <v>1348</v>
      </c>
      <c r="L1474" s="136" t="s">
        <v>14</v>
      </c>
      <c r="M1474" s="122" t="s">
        <v>1713</v>
      </c>
      <c r="N1474" s="130">
        <v>0.79870357355741317</v>
      </c>
    </row>
    <row r="1475" spans="1:14" x14ac:dyDescent="0.2">
      <c r="A1475" s="365">
        <v>41784</v>
      </c>
      <c r="B1475" s="159" t="s">
        <v>1387</v>
      </c>
      <c r="C1475" s="155" t="s">
        <v>18</v>
      </c>
      <c r="D1475" s="160" t="s">
        <v>11</v>
      </c>
      <c r="E1475" s="230">
        <v>200</v>
      </c>
      <c r="F1475" s="125">
        <v>0.30489803447482078</v>
      </c>
      <c r="G1475" s="125">
        <v>0.38174116727287161</v>
      </c>
      <c r="H1475" s="135">
        <v>523.91520000000003</v>
      </c>
      <c r="I1475" s="157" t="s">
        <v>23</v>
      </c>
      <c r="J1475" s="127" t="s">
        <v>1710</v>
      </c>
      <c r="K1475" s="152" t="s">
        <v>1348</v>
      </c>
      <c r="L1475" s="136" t="s">
        <v>14</v>
      </c>
      <c r="M1475" s="122" t="s">
        <v>1713</v>
      </c>
      <c r="N1475" s="130">
        <v>0.79870357355741317</v>
      </c>
    </row>
    <row r="1476" spans="1:14" x14ac:dyDescent="0.2">
      <c r="A1476" s="365">
        <v>41784</v>
      </c>
      <c r="B1476" s="159" t="s">
        <v>1388</v>
      </c>
      <c r="C1476" s="155" t="s">
        <v>18</v>
      </c>
      <c r="D1476" s="160" t="s">
        <v>11</v>
      </c>
      <c r="E1476" s="230">
        <v>200</v>
      </c>
      <c r="F1476" s="125">
        <v>0.30489803447482078</v>
      </c>
      <c r="G1476" s="125">
        <v>0.38174116727287161</v>
      </c>
      <c r="H1476" s="135">
        <v>523.91520000000003</v>
      </c>
      <c r="I1476" s="157" t="s">
        <v>23</v>
      </c>
      <c r="J1476" s="127" t="s">
        <v>1710</v>
      </c>
      <c r="K1476" s="152" t="s">
        <v>1348</v>
      </c>
      <c r="L1476" s="136" t="s">
        <v>14</v>
      </c>
      <c r="M1476" s="122" t="s">
        <v>1713</v>
      </c>
      <c r="N1476" s="130">
        <v>0.79870357355741317</v>
      </c>
    </row>
    <row r="1477" spans="1:14" x14ac:dyDescent="0.2">
      <c r="A1477" s="365">
        <v>41784</v>
      </c>
      <c r="B1477" s="159" t="s">
        <v>18</v>
      </c>
      <c r="C1477" s="155" t="s">
        <v>18</v>
      </c>
      <c r="D1477" s="160" t="s">
        <v>8</v>
      </c>
      <c r="E1477" s="230">
        <v>3000</v>
      </c>
      <c r="F1477" s="125">
        <v>4.5734705171223116</v>
      </c>
      <c r="G1477" s="125">
        <v>5.7261175090930747</v>
      </c>
      <c r="H1477" s="135">
        <v>523.91520000000003</v>
      </c>
      <c r="I1477" s="157" t="s">
        <v>1277</v>
      </c>
      <c r="J1477" s="127" t="s">
        <v>1710</v>
      </c>
      <c r="K1477" s="152" t="s">
        <v>1278</v>
      </c>
      <c r="L1477" s="136" t="s">
        <v>14</v>
      </c>
      <c r="M1477" s="122" t="s">
        <v>1713</v>
      </c>
      <c r="N1477" s="130">
        <v>0.79870357355741306</v>
      </c>
    </row>
    <row r="1478" spans="1:14" x14ac:dyDescent="0.2">
      <c r="A1478" s="365">
        <v>41784</v>
      </c>
      <c r="B1478" s="159" t="s">
        <v>1091</v>
      </c>
      <c r="C1478" s="155" t="s">
        <v>72</v>
      </c>
      <c r="D1478" s="160" t="s">
        <v>8</v>
      </c>
      <c r="E1478" s="230">
        <v>5000</v>
      </c>
      <c r="F1478" s="125">
        <v>7.6224508618705187</v>
      </c>
      <c r="G1478" s="125">
        <v>9.5435291818217909</v>
      </c>
      <c r="H1478" s="135">
        <v>523.91520000000003</v>
      </c>
      <c r="I1478" s="157" t="s">
        <v>1277</v>
      </c>
      <c r="J1478" s="127" t="s">
        <v>1710</v>
      </c>
      <c r="K1478" s="152" t="s">
        <v>1278</v>
      </c>
      <c r="L1478" s="136" t="s">
        <v>14</v>
      </c>
      <c r="M1478" s="122" t="s">
        <v>1713</v>
      </c>
      <c r="N1478" s="130">
        <v>0.79870357355741306</v>
      </c>
    </row>
    <row r="1479" spans="1:14" x14ac:dyDescent="0.2">
      <c r="A1479" s="365">
        <v>41784</v>
      </c>
      <c r="B1479" s="159" t="s">
        <v>1335</v>
      </c>
      <c r="C1479" s="155" t="s">
        <v>72</v>
      </c>
      <c r="D1479" s="160" t="s">
        <v>8</v>
      </c>
      <c r="E1479" s="230">
        <v>4800</v>
      </c>
      <c r="F1479" s="125">
        <v>7.3175528273956987</v>
      </c>
      <c r="G1479" s="125">
        <v>9.1617880145489181</v>
      </c>
      <c r="H1479" s="135">
        <v>523.91520000000003</v>
      </c>
      <c r="I1479" s="157" t="s">
        <v>1277</v>
      </c>
      <c r="J1479" s="127" t="s">
        <v>1710</v>
      </c>
      <c r="K1479" s="152" t="s">
        <v>1354</v>
      </c>
      <c r="L1479" s="136" t="s">
        <v>14</v>
      </c>
      <c r="M1479" s="122" t="s">
        <v>1713</v>
      </c>
      <c r="N1479" s="130">
        <v>0.79870357355741317</v>
      </c>
    </row>
    <row r="1480" spans="1:14" x14ac:dyDescent="0.2">
      <c r="A1480" s="365">
        <v>41784</v>
      </c>
      <c r="B1480" s="159" t="s">
        <v>1091</v>
      </c>
      <c r="C1480" s="155" t="s">
        <v>72</v>
      </c>
      <c r="D1480" s="160" t="s">
        <v>10</v>
      </c>
      <c r="E1480" s="230">
        <v>3000</v>
      </c>
      <c r="F1480" s="125">
        <v>4.5734705171223116</v>
      </c>
      <c r="G1480" s="125">
        <v>5.7261175090930747</v>
      </c>
      <c r="H1480" s="135">
        <v>523.91520000000003</v>
      </c>
      <c r="I1480" s="160" t="s">
        <v>77</v>
      </c>
      <c r="J1480" s="127" t="s">
        <v>1710</v>
      </c>
      <c r="K1480" s="152" t="s">
        <v>1357</v>
      </c>
      <c r="L1480" s="136" t="s">
        <v>14</v>
      </c>
      <c r="M1480" s="122" t="s">
        <v>1713</v>
      </c>
      <c r="N1480" s="130">
        <v>0.79870357355741306</v>
      </c>
    </row>
    <row r="1481" spans="1:14" x14ac:dyDescent="0.2">
      <c r="A1481" s="365">
        <v>41784</v>
      </c>
      <c r="B1481" s="159" t="s">
        <v>1335</v>
      </c>
      <c r="C1481" s="155" t="s">
        <v>72</v>
      </c>
      <c r="D1481" s="160" t="s">
        <v>10</v>
      </c>
      <c r="E1481" s="230">
        <v>4800</v>
      </c>
      <c r="F1481" s="125">
        <v>7.3175528273956987</v>
      </c>
      <c r="G1481" s="125">
        <v>9.1617880145489181</v>
      </c>
      <c r="H1481" s="135">
        <v>523.91520000000003</v>
      </c>
      <c r="I1481" s="160" t="s">
        <v>77</v>
      </c>
      <c r="J1481" s="127" t="s">
        <v>1710</v>
      </c>
      <c r="K1481" s="152" t="s">
        <v>1357</v>
      </c>
      <c r="L1481" s="136" t="s">
        <v>14</v>
      </c>
      <c r="M1481" s="122" t="s">
        <v>1713</v>
      </c>
      <c r="N1481" s="130">
        <v>0.79870357355741317</v>
      </c>
    </row>
    <row r="1482" spans="1:14" x14ac:dyDescent="0.2">
      <c r="A1482" s="365">
        <v>41784</v>
      </c>
      <c r="B1482" s="159" t="s">
        <v>1389</v>
      </c>
      <c r="C1482" s="155" t="s">
        <v>18</v>
      </c>
      <c r="D1482" s="160" t="s">
        <v>10</v>
      </c>
      <c r="E1482" s="230">
        <v>400</v>
      </c>
      <c r="F1482" s="125">
        <v>0.60979606894964156</v>
      </c>
      <c r="G1482" s="125">
        <v>0.76348233454574321</v>
      </c>
      <c r="H1482" s="135">
        <v>523.91520000000003</v>
      </c>
      <c r="I1482" s="160" t="s">
        <v>77</v>
      </c>
      <c r="J1482" s="127" t="s">
        <v>1710</v>
      </c>
      <c r="K1482" s="152" t="s">
        <v>1357</v>
      </c>
      <c r="L1482" s="136" t="s">
        <v>14</v>
      </c>
      <c r="M1482" s="122" t="s">
        <v>1713</v>
      </c>
      <c r="N1482" s="130">
        <v>0.79870357355741317</v>
      </c>
    </row>
    <row r="1483" spans="1:14" x14ac:dyDescent="0.2">
      <c r="A1483" s="365">
        <v>41784</v>
      </c>
      <c r="B1483" s="159" t="s">
        <v>1390</v>
      </c>
      <c r="C1483" s="155" t="s">
        <v>18</v>
      </c>
      <c r="D1483" s="160" t="s">
        <v>10</v>
      </c>
      <c r="E1483" s="230">
        <v>400</v>
      </c>
      <c r="F1483" s="125">
        <v>0.60979606894964156</v>
      </c>
      <c r="G1483" s="125">
        <v>0.76348233454574321</v>
      </c>
      <c r="H1483" s="135">
        <v>523.91520000000003</v>
      </c>
      <c r="I1483" s="160" t="s">
        <v>77</v>
      </c>
      <c r="J1483" s="127" t="s">
        <v>1710</v>
      </c>
      <c r="K1483" s="152" t="s">
        <v>1357</v>
      </c>
      <c r="L1483" s="136" t="s">
        <v>14</v>
      </c>
      <c r="M1483" s="122" t="s">
        <v>1713</v>
      </c>
      <c r="N1483" s="130">
        <v>0.79870357355741317</v>
      </c>
    </row>
    <row r="1484" spans="1:14" x14ac:dyDescent="0.2">
      <c r="A1484" s="365">
        <v>41784</v>
      </c>
      <c r="B1484" s="159" t="s">
        <v>1391</v>
      </c>
      <c r="C1484" s="155" t="s">
        <v>18</v>
      </c>
      <c r="D1484" s="160" t="s">
        <v>10</v>
      </c>
      <c r="E1484" s="230">
        <v>100</v>
      </c>
      <c r="F1484" s="125">
        <v>0.15244901723741039</v>
      </c>
      <c r="G1484" s="125">
        <v>0.1908705836364358</v>
      </c>
      <c r="H1484" s="135">
        <v>523.91520000000003</v>
      </c>
      <c r="I1484" s="160" t="s">
        <v>77</v>
      </c>
      <c r="J1484" s="127" t="s">
        <v>1710</v>
      </c>
      <c r="K1484" s="152" t="s">
        <v>1357</v>
      </c>
      <c r="L1484" s="136" t="s">
        <v>14</v>
      </c>
      <c r="M1484" s="122" t="s">
        <v>1713</v>
      </c>
      <c r="N1484" s="130">
        <v>0.79870357355741317</v>
      </c>
    </row>
    <row r="1485" spans="1:14" x14ac:dyDescent="0.2">
      <c r="A1485" s="365">
        <v>41784</v>
      </c>
      <c r="B1485" s="159" t="s">
        <v>1392</v>
      </c>
      <c r="C1485" s="155" t="s">
        <v>18</v>
      </c>
      <c r="D1485" s="160" t="s">
        <v>10</v>
      </c>
      <c r="E1485" s="230">
        <v>300</v>
      </c>
      <c r="F1485" s="125">
        <v>0.45734705171223117</v>
      </c>
      <c r="G1485" s="125">
        <v>0.57261175090930738</v>
      </c>
      <c r="H1485" s="135">
        <v>523.91520000000003</v>
      </c>
      <c r="I1485" s="160" t="s">
        <v>77</v>
      </c>
      <c r="J1485" s="127" t="s">
        <v>1710</v>
      </c>
      <c r="K1485" s="152" t="s">
        <v>1357</v>
      </c>
      <c r="L1485" s="136" t="s">
        <v>14</v>
      </c>
      <c r="M1485" s="122" t="s">
        <v>1713</v>
      </c>
      <c r="N1485" s="130">
        <v>0.79870357355741317</v>
      </c>
    </row>
    <row r="1486" spans="1:14" x14ac:dyDescent="0.2">
      <c r="A1486" s="365">
        <v>41784</v>
      </c>
      <c r="B1486" s="159" t="s">
        <v>1393</v>
      </c>
      <c r="C1486" s="155" t="s">
        <v>18</v>
      </c>
      <c r="D1486" s="160" t="s">
        <v>10</v>
      </c>
      <c r="E1486" s="230">
        <v>300</v>
      </c>
      <c r="F1486" s="125">
        <v>0.45734705171223117</v>
      </c>
      <c r="G1486" s="125">
        <v>0.57261175090930738</v>
      </c>
      <c r="H1486" s="135">
        <v>523.91520000000003</v>
      </c>
      <c r="I1486" s="160" t="s">
        <v>77</v>
      </c>
      <c r="J1486" s="127" t="s">
        <v>1710</v>
      </c>
      <c r="K1486" s="152" t="s">
        <v>1357</v>
      </c>
      <c r="L1486" s="136" t="s">
        <v>14</v>
      </c>
      <c r="M1486" s="122" t="s">
        <v>1713</v>
      </c>
      <c r="N1486" s="130">
        <v>0.79870357355741317</v>
      </c>
    </row>
    <row r="1487" spans="1:14" x14ac:dyDescent="0.2">
      <c r="A1487" s="365">
        <v>41784</v>
      </c>
      <c r="B1487" s="159" t="s">
        <v>1394</v>
      </c>
      <c r="C1487" s="155" t="s">
        <v>18</v>
      </c>
      <c r="D1487" s="160" t="s">
        <v>10</v>
      </c>
      <c r="E1487" s="230">
        <v>200</v>
      </c>
      <c r="F1487" s="125">
        <v>0.30489803447482078</v>
      </c>
      <c r="G1487" s="125">
        <v>0.38174116727287161</v>
      </c>
      <c r="H1487" s="135">
        <v>523.91520000000003</v>
      </c>
      <c r="I1487" s="160" t="s">
        <v>77</v>
      </c>
      <c r="J1487" s="127" t="s">
        <v>1710</v>
      </c>
      <c r="K1487" s="152" t="s">
        <v>1357</v>
      </c>
      <c r="L1487" s="136" t="s">
        <v>14</v>
      </c>
      <c r="M1487" s="122" t="s">
        <v>1713</v>
      </c>
      <c r="N1487" s="130">
        <v>0.79870357355741317</v>
      </c>
    </row>
    <row r="1488" spans="1:14" x14ac:dyDescent="0.2">
      <c r="A1488" s="365">
        <v>41784</v>
      </c>
      <c r="B1488" s="159" t="s">
        <v>264</v>
      </c>
      <c r="C1488" s="155" t="s">
        <v>18</v>
      </c>
      <c r="D1488" s="160" t="s">
        <v>10</v>
      </c>
      <c r="E1488" s="230">
        <v>100</v>
      </c>
      <c r="F1488" s="125">
        <v>0.15244901723741039</v>
      </c>
      <c r="G1488" s="125">
        <v>0.1908705836364358</v>
      </c>
      <c r="H1488" s="135">
        <v>523.91520000000003</v>
      </c>
      <c r="I1488" s="160" t="s">
        <v>77</v>
      </c>
      <c r="J1488" s="127" t="s">
        <v>1710</v>
      </c>
      <c r="K1488" s="152" t="s">
        <v>1357</v>
      </c>
      <c r="L1488" s="136" t="s">
        <v>14</v>
      </c>
      <c r="M1488" s="122" t="s">
        <v>1713</v>
      </c>
      <c r="N1488" s="130">
        <v>0.79870357355741317</v>
      </c>
    </row>
    <row r="1489" spans="1:14" x14ac:dyDescent="0.2">
      <c r="A1489" s="365">
        <v>41784</v>
      </c>
      <c r="B1489" s="159" t="s">
        <v>263</v>
      </c>
      <c r="C1489" s="155" t="s">
        <v>18</v>
      </c>
      <c r="D1489" s="160" t="s">
        <v>10</v>
      </c>
      <c r="E1489" s="230">
        <v>400</v>
      </c>
      <c r="F1489" s="125">
        <v>0.60979606894964156</v>
      </c>
      <c r="G1489" s="125">
        <v>0.76348233454574321</v>
      </c>
      <c r="H1489" s="135">
        <v>523.91520000000003</v>
      </c>
      <c r="I1489" s="160" t="s">
        <v>77</v>
      </c>
      <c r="J1489" s="127" t="s">
        <v>1710</v>
      </c>
      <c r="K1489" s="152" t="s">
        <v>1357</v>
      </c>
      <c r="L1489" s="136" t="s">
        <v>14</v>
      </c>
      <c r="M1489" s="122" t="s">
        <v>1713</v>
      </c>
      <c r="N1489" s="130">
        <v>0.79870357355741317</v>
      </c>
    </row>
    <row r="1490" spans="1:14" x14ac:dyDescent="0.2">
      <c r="A1490" s="365">
        <v>41784</v>
      </c>
      <c r="B1490" s="159" t="s">
        <v>264</v>
      </c>
      <c r="C1490" s="155" t="s">
        <v>18</v>
      </c>
      <c r="D1490" s="160" t="s">
        <v>10</v>
      </c>
      <c r="E1490" s="230">
        <v>400</v>
      </c>
      <c r="F1490" s="125">
        <v>0.60979606894964156</v>
      </c>
      <c r="G1490" s="125">
        <v>0.76348233454574321</v>
      </c>
      <c r="H1490" s="135">
        <v>523.91520000000003</v>
      </c>
      <c r="I1490" s="160" t="s">
        <v>77</v>
      </c>
      <c r="J1490" s="127" t="s">
        <v>1710</v>
      </c>
      <c r="K1490" s="152" t="s">
        <v>1357</v>
      </c>
      <c r="L1490" s="136" t="s">
        <v>14</v>
      </c>
      <c r="M1490" s="122" t="s">
        <v>1713</v>
      </c>
      <c r="N1490" s="130">
        <v>0.79870357355741317</v>
      </c>
    </row>
    <row r="1491" spans="1:14" x14ac:dyDescent="0.2">
      <c r="A1491" s="365">
        <v>41784</v>
      </c>
      <c r="B1491" s="152" t="s">
        <v>1395</v>
      </c>
      <c r="C1491" s="161" t="s">
        <v>18</v>
      </c>
      <c r="D1491" s="133" t="s">
        <v>347</v>
      </c>
      <c r="E1491" s="230">
        <v>800</v>
      </c>
      <c r="F1491" s="125">
        <v>1.2195921378992831</v>
      </c>
      <c r="G1491" s="125">
        <v>1.5269646690914864</v>
      </c>
      <c r="H1491" s="135">
        <v>523.91520000000003</v>
      </c>
      <c r="I1491" s="162" t="s">
        <v>24</v>
      </c>
      <c r="J1491" s="127" t="s">
        <v>1710</v>
      </c>
      <c r="K1491" s="152" t="s">
        <v>1396</v>
      </c>
      <c r="L1491" s="136" t="s">
        <v>14</v>
      </c>
      <c r="M1491" s="122" t="s">
        <v>1713</v>
      </c>
      <c r="N1491" s="130">
        <v>0.79870357355741317</v>
      </c>
    </row>
    <row r="1492" spans="1:14" x14ac:dyDescent="0.2">
      <c r="A1492" s="365">
        <v>41784</v>
      </c>
      <c r="B1492" s="152" t="s">
        <v>1397</v>
      </c>
      <c r="C1492" s="161" t="s">
        <v>18</v>
      </c>
      <c r="D1492" s="133" t="s">
        <v>347</v>
      </c>
      <c r="E1492" s="230">
        <v>800</v>
      </c>
      <c r="F1492" s="125">
        <v>1.2195921378992831</v>
      </c>
      <c r="G1492" s="125">
        <v>1.5269646690914864</v>
      </c>
      <c r="H1492" s="135">
        <v>523.91520000000003</v>
      </c>
      <c r="I1492" s="162" t="s">
        <v>24</v>
      </c>
      <c r="J1492" s="127" t="s">
        <v>1710</v>
      </c>
      <c r="K1492" s="152" t="s">
        <v>1396</v>
      </c>
      <c r="L1492" s="136" t="s">
        <v>14</v>
      </c>
      <c r="M1492" s="122" t="s">
        <v>1713</v>
      </c>
      <c r="N1492" s="130">
        <v>0.79870357355741317</v>
      </c>
    </row>
    <row r="1493" spans="1:14" x14ac:dyDescent="0.2">
      <c r="A1493" s="365">
        <v>41784</v>
      </c>
      <c r="B1493" s="152" t="s">
        <v>1379</v>
      </c>
      <c r="C1493" s="161" t="s">
        <v>25</v>
      </c>
      <c r="D1493" s="133" t="s">
        <v>347</v>
      </c>
      <c r="E1493" s="230">
        <v>3000</v>
      </c>
      <c r="F1493" s="125">
        <v>4.5734705171223116</v>
      </c>
      <c r="G1493" s="125">
        <v>5.7261175090930747</v>
      </c>
      <c r="H1493" s="135">
        <v>523.91520000000003</v>
      </c>
      <c r="I1493" s="162" t="s">
        <v>24</v>
      </c>
      <c r="J1493" s="127" t="s">
        <v>1710</v>
      </c>
      <c r="K1493" s="152" t="s">
        <v>1396</v>
      </c>
      <c r="L1493" s="136" t="s">
        <v>14</v>
      </c>
      <c r="M1493" s="122" t="s">
        <v>1713</v>
      </c>
      <c r="N1493" s="130">
        <v>0.79870357355741306</v>
      </c>
    </row>
    <row r="1494" spans="1:14" x14ac:dyDescent="0.2">
      <c r="A1494" s="365">
        <v>41784</v>
      </c>
      <c r="B1494" s="152" t="s">
        <v>87</v>
      </c>
      <c r="C1494" s="161" t="s">
        <v>18</v>
      </c>
      <c r="D1494" s="133" t="s">
        <v>9</v>
      </c>
      <c r="E1494" s="230">
        <v>700</v>
      </c>
      <c r="F1494" s="125">
        <v>1.0671431206618727</v>
      </c>
      <c r="G1494" s="125">
        <v>1.3360940854550507</v>
      </c>
      <c r="H1494" s="135">
        <v>523.91520000000003</v>
      </c>
      <c r="I1494" s="162" t="s">
        <v>83</v>
      </c>
      <c r="J1494" s="127" t="s">
        <v>1710</v>
      </c>
      <c r="K1494" s="152" t="s">
        <v>1398</v>
      </c>
      <c r="L1494" s="136" t="s">
        <v>14</v>
      </c>
      <c r="M1494" s="122" t="s">
        <v>1713</v>
      </c>
      <c r="N1494" s="130">
        <v>0.79870357355741306</v>
      </c>
    </row>
    <row r="1495" spans="1:14" x14ac:dyDescent="0.2">
      <c r="A1495" s="365">
        <v>41784</v>
      </c>
      <c r="B1495" s="152" t="s">
        <v>88</v>
      </c>
      <c r="C1495" s="161" t="s">
        <v>18</v>
      </c>
      <c r="D1495" s="133" t="s">
        <v>9</v>
      </c>
      <c r="E1495" s="230">
        <v>700</v>
      </c>
      <c r="F1495" s="125">
        <v>1.0671431206618727</v>
      </c>
      <c r="G1495" s="125">
        <v>1.3360940854550507</v>
      </c>
      <c r="H1495" s="135">
        <v>523.91520000000003</v>
      </c>
      <c r="I1495" s="162" t="s">
        <v>83</v>
      </c>
      <c r="J1495" s="127" t="s">
        <v>1710</v>
      </c>
      <c r="K1495" s="152" t="s">
        <v>1398</v>
      </c>
      <c r="L1495" s="136" t="s">
        <v>14</v>
      </c>
      <c r="M1495" s="122" t="s">
        <v>1713</v>
      </c>
      <c r="N1495" s="130">
        <v>0.79870357355741306</v>
      </c>
    </row>
    <row r="1496" spans="1:14" x14ac:dyDescent="0.2">
      <c r="A1496" s="365">
        <v>41785</v>
      </c>
      <c r="B1496" s="154" t="s">
        <v>281</v>
      </c>
      <c r="C1496" s="155" t="s">
        <v>18</v>
      </c>
      <c r="D1496" s="144" t="s">
        <v>10</v>
      </c>
      <c r="E1496" s="230">
        <v>400</v>
      </c>
      <c r="F1496" s="125">
        <v>0.60979606894964156</v>
      </c>
      <c r="G1496" s="125">
        <v>0.76348233454574321</v>
      </c>
      <c r="H1496" s="135">
        <v>523.91520000000003</v>
      </c>
      <c r="I1496" s="157" t="s">
        <v>82</v>
      </c>
      <c r="J1496" s="127" t="s">
        <v>1710</v>
      </c>
      <c r="K1496" s="152" t="s">
        <v>1336</v>
      </c>
      <c r="L1496" s="136" t="s">
        <v>14</v>
      </c>
      <c r="M1496" s="122" t="s">
        <v>1713</v>
      </c>
      <c r="N1496" s="130">
        <v>0.79870357355741317</v>
      </c>
    </row>
    <row r="1497" spans="1:14" x14ac:dyDescent="0.2">
      <c r="A1497" s="365">
        <v>41785</v>
      </c>
      <c r="B1497" s="154" t="s">
        <v>1335</v>
      </c>
      <c r="C1497" s="155" t="s">
        <v>72</v>
      </c>
      <c r="D1497" s="144" t="s">
        <v>10</v>
      </c>
      <c r="E1497" s="230">
        <v>5000</v>
      </c>
      <c r="F1497" s="125">
        <v>7.6224508618705187</v>
      </c>
      <c r="G1497" s="125">
        <v>9.5435291818217909</v>
      </c>
      <c r="H1497" s="135">
        <v>523.91520000000003</v>
      </c>
      <c r="I1497" s="157" t="s">
        <v>82</v>
      </c>
      <c r="J1497" s="127" t="s">
        <v>1710</v>
      </c>
      <c r="K1497" s="152" t="s">
        <v>1336</v>
      </c>
      <c r="L1497" s="136" t="s">
        <v>14</v>
      </c>
      <c r="M1497" s="122" t="s">
        <v>1713</v>
      </c>
      <c r="N1497" s="130">
        <v>0.79870357355741306</v>
      </c>
    </row>
    <row r="1498" spans="1:14" x14ac:dyDescent="0.2">
      <c r="A1498" s="365">
        <v>41785</v>
      </c>
      <c r="B1498" s="154" t="s">
        <v>1091</v>
      </c>
      <c r="C1498" s="155" t="s">
        <v>72</v>
      </c>
      <c r="D1498" s="144" t="s">
        <v>10</v>
      </c>
      <c r="E1498" s="230">
        <v>3000</v>
      </c>
      <c r="F1498" s="125">
        <v>4.5734705171223116</v>
      </c>
      <c r="G1498" s="125">
        <v>5.7261175090930747</v>
      </c>
      <c r="H1498" s="135">
        <v>523.91520000000003</v>
      </c>
      <c r="I1498" s="157" t="s">
        <v>82</v>
      </c>
      <c r="J1498" s="127" t="s">
        <v>1710</v>
      </c>
      <c r="K1498" s="152" t="s">
        <v>1336</v>
      </c>
      <c r="L1498" s="136" t="s">
        <v>14</v>
      </c>
      <c r="M1498" s="122" t="s">
        <v>1713</v>
      </c>
      <c r="N1498" s="130">
        <v>0.79870357355741306</v>
      </c>
    </row>
    <row r="1499" spans="1:14" x14ac:dyDescent="0.2">
      <c r="A1499" s="365">
        <v>41785</v>
      </c>
      <c r="B1499" s="154" t="s">
        <v>1383</v>
      </c>
      <c r="C1499" s="155" t="s">
        <v>18</v>
      </c>
      <c r="D1499" s="144" t="s">
        <v>10</v>
      </c>
      <c r="E1499" s="230">
        <v>4000</v>
      </c>
      <c r="F1499" s="125">
        <v>6.0979606894964151</v>
      </c>
      <c r="G1499" s="125">
        <v>7.6348233454574324</v>
      </c>
      <c r="H1499" s="135">
        <v>523.91520000000003</v>
      </c>
      <c r="I1499" s="157" t="s">
        <v>82</v>
      </c>
      <c r="J1499" s="127" t="s">
        <v>1710</v>
      </c>
      <c r="K1499" s="152" t="s">
        <v>1384</v>
      </c>
      <c r="L1499" s="136" t="s">
        <v>14</v>
      </c>
      <c r="M1499" s="122" t="s">
        <v>1713</v>
      </c>
      <c r="N1499" s="130">
        <v>0.79870357355741306</v>
      </c>
    </row>
    <row r="1500" spans="1:14" x14ac:dyDescent="0.2">
      <c r="A1500" s="365">
        <v>41785</v>
      </c>
      <c r="B1500" s="154" t="s">
        <v>1337</v>
      </c>
      <c r="C1500" s="155" t="s">
        <v>18</v>
      </c>
      <c r="D1500" s="144" t="s">
        <v>10</v>
      </c>
      <c r="E1500" s="230">
        <v>21300</v>
      </c>
      <c r="F1500" s="125">
        <v>32.471640671568409</v>
      </c>
      <c r="G1500" s="125">
        <v>40.655434314560829</v>
      </c>
      <c r="H1500" s="135">
        <v>523.91520000000003</v>
      </c>
      <c r="I1500" s="157" t="s">
        <v>82</v>
      </c>
      <c r="J1500" s="127" t="s">
        <v>1710</v>
      </c>
      <c r="K1500" s="152" t="s">
        <v>1338</v>
      </c>
      <c r="L1500" s="136" t="s">
        <v>14</v>
      </c>
      <c r="M1500" s="122" t="s">
        <v>1713</v>
      </c>
      <c r="N1500" s="130">
        <v>0.79870357355741306</v>
      </c>
    </row>
    <row r="1501" spans="1:14" x14ac:dyDescent="0.2">
      <c r="A1501" s="365">
        <v>41785</v>
      </c>
      <c r="B1501" s="154" t="s">
        <v>1399</v>
      </c>
      <c r="C1501" s="155" t="s">
        <v>18</v>
      </c>
      <c r="D1501" s="144" t="s">
        <v>10</v>
      </c>
      <c r="E1501" s="230">
        <v>2400</v>
      </c>
      <c r="F1501" s="125">
        <v>3.6587764136978493</v>
      </c>
      <c r="G1501" s="125">
        <v>4.5808940072744591</v>
      </c>
      <c r="H1501" s="135">
        <v>523.91520000000003</v>
      </c>
      <c r="I1501" s="157" t="s">
        <v>82</v>
      </c>
      <c r="J1501" s="127" t="s">
        <v>1710</v>
      </c>
      <c r="K1501" s="152" t="s">
        <v>1340</v>
      </c>
      <c r="L1501" s="136" t="s">
        <v>14</v>
      </c>
      <c r="M1501" s="122" t="s">
        <v>1713</v>
      </c>
      <c r="N1501" s="130">
        <v>0.79870357355741317</v>
      </c>
    </row>
    <row r="1502" spans="1:14" x14ac:dyDescent="0.2">
      <c r="A1502" s="365">
        <v>41785</v>
      </c>
      <c r="B1502" s="154" t="s">
        <v>1341</v>
      </c>
      <c r="C1502" s="155" t="s">
        <v>72</v>
      </c>
      <c r="D1502" s="144" t="s">
        <v>10</v>
      </c>
      <c r="E1502" s="230">
        <v>30000</v>
      </c>
      <c r="F1502" s="125">
        <v>45.734705171223112</v>
      </c>
      <c r="G1502" s="125">
        <v>57.261175090930742</v>
      </c>
      <c r="H1502" s="135">
        <v>523.91520000000003</v>
      </c>
      <c r="I1502" s="157" t="s">
        <v>82</v>
      </c>
      <c r="J1502" s="127" t="s">
        <v>1710</v>
      </c>
      <c r="K1502" s="152" t="s">
        <v>1340</v>
      </c>
      <c r="L1502" s="136" t="s">
        <v>14</v>
      </c>
      <c r="M1502" s="122" t="s">
        <v>1713</v>
      </c>
      <c r="N1502" s="130">
        <v>0.79870357355741306</v>
      </c>
    </row>
    <row r="1503" spans="1:14" x14ac:dyDescent="0.2">
      <c r="A1503" s="365">
        <v>41785</v>
      </c>
      <c r="B1503" s="154" t="s">
        <v>1342</v>
      </c>
      <c r="C1503" s="163" t="s">
        <v>72</v>
      </c>
      <c r="D1503" s="144" t="s">
        <v>10</v>
      </c>
      <c r="E1503" s="230">
        <v>25000</v>
      </c>
      <c r="F1503" s="125">
        <v>38.112254309352593</v>
      </c>
      <c r="G1503" s="125">
        <v>47.717645909108953</v>
      </c>
      <c r="H1503" s="135">
        <v>523.91520000000003</v>
      </c>
      <c r="I1503" s="157" t="s">
        <v>82</v>
      </c>
      <c r="J1503" s="127" t="s">
        <v>1710</v>
      </c>
      <c r="K1503" s="152" t="s">
        <v>1340</v>
      </c>
      <c r="L1503" s="136" t="s">
        <v>14</v>
      </c>
      <c r="M1503" s="122" t="s">
        <v>1713</v>
      </c>
      <c r="N1503" s="130">
        <v>0.79870357355741306</v>
      </c>
    </row>
    <row r="1504" spans="1:14" x14ac:dyDescent="0.2">
      <c r="A1504" s="365">
        <v>41785</v>
      </c>
      <c r="B1504" s="154" t="s">
        <v>1343</v>
      </c>
      <c r="C1504" s="155" t="s">
        <v>26</v>
      </c>
      <c r="D1504" s="144" t="s">
        <v>10</v>
      </c>
      <c r="E1504" s="230">
        <v>5000</v>
      </c>
      <c r="F1504" s="125">
        <v>7.6224508618705187</v>
      </c>
      <c r="G1504" s="125">
        <v>9.5435291818217909</v>
      </c>
      <c r="H1504" s="135">
        <v>523.91520000000003</v>
      </c>
      <c r="I1504" s="157" t="s">
        <v>82</v>
      </c>
      <c r="J1504" s="127" t="s">
        <v>1710</v>
      </c>
      <c r="K1504" s="152" t="s">
        <v>1340</v>
      </c>
      <c r="L1504" s="136" t="s">
        <v>14</v>
      </c>
      <c r="M1504" s="122" t="s">
        <v>1713</v>
      </c>
      <c r="N1504" s="130">
        <v>0.79870357355741306</v>
      </c>
    </row>
    <row r="1505" spans="1:14" x14ac:dyDescent="0.2">
      <c r="A1505" s="365">
        <v>41785</v>
      </c>
      <c r="B1505" s="154" t="s">
        <v>1339</v>
      </c>
      <c r="C1505" s="155" t="s">
        <v>18</v>
      </c>
      <c r="D1505" s="144" t="s">
        <v>10</v>
      </c>
      <c r="E1505" s="230">
        <v>40000</v>
      </c>
      <c r="F1505" s="125">
        <v>60.979606894964149</v>
      </c>
      <c r="G1505" s="125">
        <v>76.348233454574327</v>
      </c>
      <c r="H1505" s="135">
        <v>523.91520000000003</v>
      </c>
      <c r="I1505" s="157" t="s">
        <v>82</v>
      </c>
      <c r="J1505" s="127" t="s">
        <v>1710</v>
      </c>
      <c r="K1505" s="152" t="s">
        <v>1340</v>
      </c>
      <c r="L1505" s="136" t="s">
        <v>14</v>
      </c>
      <c r="M1505" s="122" t="s">
        <v>1713</v>
      </c>
      <c r="N1505" s="130">
        <v>0.79870357355741306</v>
      </c>
    </row>
    <row r="1506" spans="1:14" x14ac:dyDescent="0.2">
      <c r="A1506" s="365">
        <v>41785</v>
      </c>
      <c r="B1506" s="154" t="s">
        <v>1344</v>
      </c>
      <c r="C1506" s="163" t="s">
        <v>72</v>
      </c>
      <c r="D1506" s="144" t="s">
        <v>10</v>
      </c>
      <c r="E1506" s="230">
        <v>5000</v>
      </c>
      <c r="F1506" s="125">
        <v>7.6224508618705187</v>
      </c>
      <c r="G1506" s="125">
        <v>9.5435291818217909</v>
      </c>
      <c r="H1506" s="135">
        <v>523.91520000000003</v>
      </c>
      <c r="I1506" s="157" t="s">
        <v>82</v>
      </c>
      <c r="J1506" s="127" t="s">
        <v>1710</v>
      </c>
      <c r="K1506" s="152" t="s">
        <v>1345</v>
      </c>
      <c r="L1506" s="136" t="s">
        <v>14</v>
      </c>
      <c r="M1506" s="122" t="s">
        <v>1713</v>
      </c>
      <c r="N1506" s="130">
        <v>0.79870357355741306</v>
      </c>
    </row>
    <row r="1507" spans="1:14" x14ac:dyDescent="0.2">
      <c r="A1507" s="365">
        <v>41785</v>
      </c>
      <c r="B1507" s="154" t="s">
        <v>1346</v>
      </c>
      <c r="C1507" s="155" t="s">
        <v>72</v>
      </c>
      <c r="D1507" s="144" t="s">
        <v>10</v>
      </c>
      <c r="E1507" s="230">
        <v>1000</v>
      </c>
      <c r="F1507" s="125">
        <v>1.5244901723741038</v>
      </c>
      <c r="G1507" s="125">
        <v>1.9087058363643581</v>
      </c>
      <c r="H1507" s="135">
        <v>523.91520000000003</v>
      </c>
      <c r="I1507" s="157" t="s">
        <v>82</v>
      </c>
      <c r="J1507" s="127" t="s">
        <v>1710</v>
      </c>
      <c r="K1507" s="152" t="s">
        <v>1345</v>
      </c>
      <c r="L1507" s="136" t="s">
        <v>14</v>
      </c>
      <c r="M1507" s="122" t="s">
        <v>1713</v>
      </c>
      <c r="N1507" s="130">
        <v>0.79870357355741306</v>
      </c>
    </row>
    <row r="1508" spans="1:14" x14ac:dyDescent="0.2">
      <c r="A1508" s="365">
        <v>41785</v>
      </c>
      <c r="B1508" s="154" t="s">
        <v>1347</v>
      </c>
      <c r="C1508" s="155" t="s">
        <v>72</v>
      </c>
      <c r="D1508" s="144" t="s">
        <v>10</v>
      </c>
      <c r="E1508" s="230">
        <v>5000</v>
      </c>
      <c r="F1508" s="125">
        <v>7.6224508618705187</v>
      </c>
      <c r="G1508" s="125">
        <v>9.5435291818217909</v>
      </c>
      <c r="H1508" s="135">
        <v>523.91520000000003</v>
      </c>
      <c r="I1508" s="157" t="s">
        <v>82</v>
      </c>
      <c r="J1508" s="127" t="s">
        <v>1710</v>
      </c>
      <c r="K1508" s="152" t="s">
        <v>1345</v>
      </c>
      <c r="L1508" s="136" t="s">
        <v>14</v>
      </c>
      <c r="M1508" s="122" t="s">
        <v>1713</v>
      </c>
      <c r="N1508" s="130">
        <v>0.79870357355741306</v>
      </c>
    </row>
    <row r="1509" spans="1:14" x14ac:dyDescent="0.2">
      <c r="A1509" s="365">
        <v>41785</v>
      </c>
      <c r="B1509" s="159" t="s">
        <v>224</v>
      </c>
      <c r="C1509" s="155" t="s">
        <v>18</v>
      </c>
      <c r="D1509" s="160" t="s">
        <v>8</v>
      </c>
      <c r="E1509" s="230">
        <v>4800</v>
      </c>
      <c r="F1509" s="125">
        <v>7.3175528273956987</v>
      </c>
      <c r="G1509" s="125">
        <v>9.1617880145489181</v>
      </c>
      <c r="H1509" s="135">
        <v>523.91520000000003</v>
      </c>
      <c r="I1509" s="160" t="s">
        <v>12</v>
      </c>
      <c r="J1509" s="127" t="s">
        <v>1710</v>
      </c>
      <c r="K1509" s="152" t="s">
        <v>1282</v>
      </c>
      <c r="L1509" s="136" t="s">
        <v>14</v>
      </c>
      <c r="M1509" s="122" t="s">
        <v>1713</v>
      </c>
      <c r="N1509" s="130">
        <v>0.79870357355741317</v>
      </c>
    </row>
    <row r="1510" spans="1:14" x14ac:dyDescent="0.2">
      <c r="A1510" s="365">
        <v>41785</v>
      </c>
      <c r="B1510" s="159" t="s">
        <v>225</v>
      </c>
      <c r="C1510" s="155" t="s">
        <v>72</v>
      </c>
      <c r="D1510" s="160" t="s">
        <v>8</v>
      </c>
      <c r="E1510" s="230">
        <v>300</v>
      </c>
      <c r="F1510" s="125">
        <v>0.45734705171223117</v>
      </c>
      <c r="G1510" s="125">
        <v>0.57261175090930738</v>
      </c>
      <c r="H1510" s="135">
        <v>523.91520000000003</v>
      </c>
      <c r="I1510" s="160" t="s">
        <v>12</v>
      </c>
      <c r="J1510" s="127" t="s">
        <v>1710</v>
      </c>
      <c r="K1510" s="152" t="s">
        <v>1282</v>
      </c>
      <c r="L1510" s="136" t="s">
        <v>14</v>
      </c>
      <c r="M1510" s="122" t="s">
        <v>1713</v>
      </c>
      <c r="N1510" s="130">
        <v>0.79870357355741317</v>
      </c>
    </row>
    <row r="1511" spans="1:14" x14ac:dyDescent="0.2">
      <c r="A1511" s="365">
        <v>41785</v>
      </c>
      <c r="B1511" s="159" t="s">
        <v>226</v>
      </c>
      <c r="C1511" s="155" t="s">
        <v>72</v>
      </c>
      <c r="D1511" s="160" t="s">
        <v>8</v>
      </c>
      <c r="E1511" s="230">
        <v>3000</v>
      </c>
      <c r="F1511" s="125">
        <v>4.5734705171223116</v>
      </c>
      <c r="G1511" s="125">
        <v>5.7261175090930747</v>
      </c>
      <c r="H1511" s="135">
        <v>523.91520000000003</v>
      </c>
      <c r="I1511" s="160" t="s">
        <v>12</v>
      </c>
      <c r="J1511" s="127" t="s">
        <v>1710</v>
      </c>
      <c r="K1511" s="152" t="s">
        <v>1282</v>
      </c>
      <c r="L1511" s="136" t="s">
        <v>14</v>
      </c>
      <c r="M1511" s="122" t="s">
        <v>1713</v>
      </c>
      <c r="N1511" s="130">
        <v>0.79870357355741306</v>
      </c>
    </row>
    <row r="1512" spans="1:14" x14ac:dyDescent="0.2">
      <c r="A1512" s="365">
        <v>41785</v>
      </c>
      <c r="B1512" s="159" t="s">
        <v>227</v>
      </c>
      <c r="C1512" s="155" t="s">
        <v>73</v>
      </c>
      <c r="D1512" s="160" t="s">
        <v>8</v>
      </c>
      <c r="E1512" s="230">
        <v>4000</v>
      </c>
      <c r="F1512" s="125">
        <v>6.0979606894964151</v>
      </c>
      <c r="G1512" s="125">
        <v>7.6348233454574324</v>
      </c>
      <c r="H1512" s="135">
        <v>523.91520000000003</v>
      </c>
      <c r="I1512" s="160" t="s">
        <v>12</v>
      </c>
      <c r="J1512" s="127" t="s">
        <v>1710</v>
      </c>
      <c r="K1512" s="152" t="s">
        <v>1282</v>
      </c>
      <c r="L1512" s="136" t="s">
        <v>14</v>
      </c>
      <c r="M1512" s="122" t="s">
        <v>1713</v>
      </c>
      <c r="N1512" s="130">
        <v>0.79870357355741306</v>
      </c>
    </row>
    <row r="1513" spans="1:14" x14ac:dyDescent="0.2">
      <c r="A1513" s="365">
        <v>41785</v>
      </c>
      <c r="B1513" s="159" t="s">
        <v>1385</v>
      </c>
      <c r="C1513" s="155" t="s">
        <v>18</v>
      </c>
      <c r="D1513" s="160" t="s">
        <v>11</v>
      </c>
      <c r="E1513" s="230">
        <v>200</v>
      </c>
      <c r="F1513" s="125">
        <v>0.30489803447482078</v>
      </c>
      <c r="G1513" s="125">
        <v>0.38174116727287161</v>
      </c>
      <c r="H1513" s="135">
        <v>523.91520000000003</v>
      </c>
      <c r="I1513" s="157" t="s">
        <v>23</v>
      </c>
      <c r="J1513" s="127" t="s">
        <v>1710</v>
      </c>
      <c r="K1513" s="152" t="s">
        <v>1348</v>
      </c>
      <c r="L1513" s="136" t="s">
        <v>14</v>
      </c>
      <c r="M1513" s="122" t="s">
        <v>1713</v>
      </c>
      <c r="N1513" s="130">
        <v>0.79870357355741317</v>
      </c>
    </row>
    <row r="1514" spans="1:14" x14ac:dyDescent="0.2">
      <c r="A1514" s="365">
        <v>41785</v>
      </c>
      <c r="B1514" s="159" t="s">
        <v>1386</v>
      </c>
      <c r="C1514" s="155" t="s">
        <v>18</v>
      </c>
      <c r="D1514" s="160" t="s">
        <v>11</v>
      </c>
      <c r="E1514" s="230">
        <v>200</v>
      </c>
      <c r="F1514" s="125">
        <v>0.30489803447482078</v>
      </c>
      <c r="G1514" s="125">
        <v>0.38174116727287161</v>
      </c>
      <c r="H1514" s="135">
        <v>523.91520000000003</v>
      </c>
      <c r="I1514" s="157" t="s">
        <v>23</v>
      </c>
      <c r="J1514" s="127" t="s">
        <v>1710</v>
      </c>
      <c r="K1514" s="152" t="s">
        <v>1348</v>
      </c>
      <c r="L1514" s="136" t="s">
        <v>14</v>
      </c>
      <c r="M1514" s="122" t="s">
        <v>1713</v>
      </c>
      <c r="N1514" s="130">
        <v>0.79870357355741317</v>
      </c>
    </row>
    <row r="1515" spans="1:14" x14ac:dyDescent="0.2">
      <c r="A1515" s="365">
        <v>41785</v>
      </c>
      <c r="B1515" s="159" t="s">
        <v>1387</v>
      </c>
      <c r="C1515" s="155" t="s">
        <v>18</v>
      </c>
      <c r="D1515" s="160" t="s">
        <v>11</v>
      </c>
      <c r="E1515" s="230">
        <v>200</v>
      </c>
      <c r="F1515" s="125">
        <v>0.30489803447482078</v>
      </c>
      <c r="G1515" s="125">
        <v>0.38174116727287161</v>
      </c>
      <c r="H1515" s="135">
        <v>523.91520000000003</v>
      </c>
      <c r="I1515" s="157" t="s">
        <v>23</v>
      </c>
      <c r="J1515" s="127" t="s">
        <v>1710</v>
      </c>
      <c r="K1515" s="152" t="s">
        <v>1348</v>
      </c>
      <c r="L1515" s="136" t="s">
        <v>14</v>
      </c>
      <c r="M1515" s="122" t="s">
        <v>1713</v>
      </c>
      <c r="N1515" s="130">
        <v>0.79870357355741317</v>
      </c>
    </row>
    <row r="1516" spans="1:14" x14ac:dyDescent="0.2">
      <c r="A1516" s="365">
        <v>41785</v>
      </c>
      <c r="B1516" s="159" t="s">
        <v>1388</v>
      </c>
      <c r="C1516" s="155" t="s">
        <v>18</v>
      </c>
      <c r="D1516" s="160" t="s">
        <v>11</v>
      </c>
      <c r="E1516" s="230">
        <v>200</v>
      </c>
      <c r="F1516" s="125">
        <v>0.30489803447482078</v>
      </c>
      <c r="G1516" s="125">
        <v>0.38174116727287161</v>
      </c>
      <c r="H1516" s="135">
        <v>523.91520000000003</v>
      </c>
      <c r="I1516" s="157" t="s">
        <v>23</v>
      </c>
      <c r="J1516" s="127" t="s">
        <v>1710</v>
      </c>
      <c r="K1516" s="152" t="s">
        <v>1348</v>
      </c>
      <c r="L1516" s="136" t="s">
        <v>14</v>
      </c>
      <c r="M1516" s="122" t="s">
        <v>1713</v>
      </c>
      <c r="N1516" s="130">
        <v>0.79870357355741317</v>
      </c>
    </row>
    <row r="1517" spans="1:14" x14ac:dyDescent="0.2">
      <c r="A1517" s="365">
        <v>41785</v>
      </c>
      <c r="B1517" s="159" t="s">
        <v>225</v>
      </c>
      <c r="C1517" s="155" t="s">
        <v>72</v>
      </c>
      <c r="D1517" s="160" t="s">
        <v>11</v>
      </c>
      <c r="E1517" s="230">
        <v>3000</v>
      </c>
      <c r="F1517" s="125">
        <v>4.5734705171223116</v>
      </c>
      <c r="G1517" s="125">
        <v>5.7261175090930747</v>
      </c>
      <c r="H1517" s="135">
        <v>523.91520000000003</v>
      </c>
      <c r="I1517" s="157" t="s">
        <v>23</v>
      </c>
      <c r="J1517" s="127" t="s">
        <v>1710</v>
      </c>
      <c r="K1517" s="152" t="s">
        <v>1348</v>
      </c>
      <c r="L1517" s="136" t="s">
        <v>14</v>
      </c>
      <c r="M1517" s="122" t="s">
        <v>1713</v>
      </c>
      <c r="N1517" s="130">
        <v>0.79870357355741306</v>
      </c>
    </row>
    <row r="1518" spans="1:14" x14ac:dyDescent="0.2">
      <c r="A1518" s="365">
        <v>41785</v>
      </c>
      <c r="B1518" s="159" t="s">
        <v>1400</v>
      </c>
      <c r="C1518" s="155" t="s">
        <v>18</v>
      </c>
      <c r="D1518" s="160" t="s">
        <v>11</v>
      </c>
      <c r="E1518" s="230">
        <v>100</v>
      </c>
      <c r="F1518" s="125">
        <v>0.15244901723741039</v>
      </c>
      <c r="G1518" s="125">
        <v>0.1908705836364358</v>
      </c>
      <c r="H1518" s="135">
        <v>523.91520000000003</v>
      </c>
      <c r="I1518" s="157" t="s">
        <v>23</v>
      </c>
      <c r="J1518" s="127" t="s">
        <v>1710</v>
      </c>
      <c r="K1518" s="152" t="s">
        <v>1401</v>
      </c>
      <c r="L1518" s="136" t="s">
        <v>14</v>
      </c>
      <c r="M1518" s="122" t="s">
        <v>1713</v>
      </c>
      <c r="N1518" s="130">
        <v>0.79870357355741317</v>
      </c>
    </row>
    <row r="1519" spans="1:14" x14ac:dyDescent="0.2">
      <c r="A1519" s="365">
        <v>41785</v>
      </c>
      <c r="B1519" s="159" t="s">
        <v>1402</v>
      </c>
      <c r="C1519" s="155" t="s">
        <v>18</v>
      </c>
      <c r="D1519" s="160" t="s">
        <v>11</v>
      </c>
      <c r="E1519" s="230">
        <v>100</v>
      </c>
      <c r="F1519" s="125">
        <v>0.15244901723741039</v>
      </c>
      <c r="G1519" s="125">
        <v>0.1908705836364358</v>
      </c>
      <c r="H1519" s="135">
        <v>523.91520000000003</v>
      </c>
      <c r="I1519" s="157" t="s">
        <v>23</v>
      </c>
      <c r="J1519" s="127" t="s">
        <v>1710</v>
      </c>
      <c r="K1519" s="152" t="s">
        <v>1401</v>
      </c>
      <c r="L1519" s="136" t="s">
        <v>14</v>
      </c>
      <c r="M1519" s="122" t="s">
        <v>1713</v>
      </c>
      <c r="N1519" s="130">
        <v>0.79870357355741317</v>
      </c>
    </row>
    <row r="1520" spans="1:14" x14ac:dyDescent="0.2">
      <c r="A1520" s="365">
        <v>41785</v>
      </c>
      <c r="B1520" s="159" t="s">
        <v>1403</v>
      </c>
      <c r="C1520" s="155" t="s">
        <v>18</v>
      </c>
      <c r="D1520" s="160" t="s">
        <v>11</v>
      </c>
      <c r="E1520" s="230">
        <v>200</v>
      </c>
      <c r="F1520" s="125">
        <v>0.30489803447482078</v>
      </c>
      <c r="G1520" s="125">
        <v>0.38174116727287161</v>
      </c>
      <c r="H1520" s="135">
        <v>523.91520000000003</v>
      </c>
      <c r="I1520" s="157" t="s">
        <v>23</v>
      </c>
      <c r="J1520" s="127" t="s">
        <v>1710</v>
      </c>
      <c r="K1520" s="152" t="s">
        <v>1401</v>
      </c>
      <c r="L1520" s="136" t="s">
        <v>14</v>
      </c>
      <c r="M1520" s="122" t="s">
        <v>1713</v>
      </c>
      <c r="N1520" s="130">
        <v>0.79870357355741317</v>
      </c>
    </row>
    <row r="1521" spans="1:14" x14ac:dyDescent="0.2">
      <c r="A1521" s="365">
        <v>41785</v>
      </c>
      <c r="B1521" s="159" t="s">
        <v>1349</v>
      </c>
      <c r="C1521" s="155" t="s">
        <v>18</v>
      </c>
      <c r="D1521" s="160" t="s">
        <v>11</v>
      </c>
      <c r="E1521" s="230">
        <v>400</v>
      </c>
      <c r="F1521" s="125">
        <v>0.60979606894964156</v>
      </c>
      <c r="G1521" s="125">
        <v>0.76348233454574321</v>
      </c>
      <c r="H1521" s="135">
        <v>523.91520000000003</v>
      </c>
      <c r="I1521" s="157" t="s">
        <v>23</v>
      </c>
      <c r="J1521" s="127" t="s">
        <v>1710</v>
      </c>
      <c r="K1521" s="152" t="s">
        <v>1401</v>
      </c>
      <c r="L1521" s="136" t="s">
        <v>14</v>
      </c>
      <c r="M1521" s="122" t="s">
        <v>1713</v>
      </c>
      <c r="N1521" s="130">
        <v>0.79870357355741317</v>
      </c>
    </row>
    <row r="1522" spans="1:14" x14ac:dyDescent="0.2">
      <c r="A1522" s="365">
        <v>41785</v>
      </c>
      <c r="B1522" s="159" t="s">
        <v>1350</v>
      </c>
      <c r="C1522" s="155" t="s">
        <v>18</v>
      </c>
      <c r="D1522" s="160" t="s">
        <v>11</v>
      </c>
      <c r="E1522" s="230">
        <v>400</v>
      </c>
      <c r="F1522" s="125">
        <v>0.60979606894964156</v>
      </c>
      <c r="G1522" s="125">
        <v>0.76348233454574321</v>
      </c>
      <c r="H1522" s="135">
        <v>523.91520000000003</v>
      </c>
      <c r="I1522" s="157" t="s">
        <v>23</v>
      </c>
      <c r="J1522" s="127" t="s">
        <v>1710</v>
      </c>
      <c r="K1522" s="152" t="s">
        <v>1401</v>
      </c>
      <c r="L1522" s="136" t="s">
        <v>14</v>
      </c>
      <c r="M1522" s="122" t="s">
        <v>1713</v>
      </c>
      <c r="N1522" s="130">
        <v>0.79870357355741317</v>
      </c>
    </row>
    <row r="1523" spans="1:14" x14ac:dyDescent="0.2">
      <c r="A1523" s="365">
        <v>41785</v>
      </c>
      <c r="B1523" s="159" t="s">
        <v>226</v>
      </c>
      <c r="C1523" s="155" t="s">
        <v>72</v>
      </c>
      <c r="D1523" s="160" t="s">
        <v>11</v>
      </c>
      <c r="E1523" s="230">
        <v>5000</v>
      </c>
      <c r="F1523" s="125">
        <v>7.6224508618705187</v>
      </c>
      <c r="G1523" s="125">
        <v>9.5435291818217909</v>
      </c>
      <c r="H1523" s="135">
        <v>523.91520000000003</v>
      </c>
      <c r="I1523" s="157" t="s">
        <v>23</v>
      </c>
      <c r="J1523" s="127" t="s">
        <v>1710</v>
      </c>
      <c r="K1523" s="152" t="s">
        <v>1401</v>
      </c>
      <c r="L1523" s="136" t="s">
        <v>14</v>
      </c>
      <c r="M1523" s="122" t="s">
        <v>1713</v>
      </c>
      <c r="N1523" s="130">
        <v>0.79870357355741306</v>
      </c>
    </row>
    <row r="1524" spans="1:14" x14ac:dyDescent="0.2">
      <c r="A1524" s="365">
        <v>41785</v>
      </c>
      <c r="B1524" s="159" t="s">
        <v>18</v>
      </c>
      <c r="C1524" s="155" t="s">
        <v>18</v>
      </c>
      <c r="D1524" s="160" t="s">
        <v>8</v>
      </c>
      <c r="E1524" s="230">
        <v>3000</v>
      </c>
      <c r="F1524" s="125">
        <v>4.5734705171223116</v>
      </c>
      <c r="G1524" s="125">
        <v>5.7261175090930747</v>
      </c>
      <c r="H1524" s="135">
        <v>523.91520000000003</v>
      </c>
      <c r="I1524" s="157" t="s">
        <v>1277</v>
      </c>
      <c r="J1524" s="127" t="s">
        <v>1710</v>
      </c>
      <c r="K1524" s="152" t="s">
        <v>1278</v>
      </c>
      <c r="L1524" s="136" t="s">
        <v>14</v>
      </c>
      <c r="M1524" s="122" t="s">
        <v>1713</v>
      </c>
      <c r="N1524" s="130">
        <v>0.79870357355741306</v>
      </c>
    </row>
    <row r="1525" spans="1:14" x14ac:dyDescent="0.2">
      <c r="A1525" s="365">
        <v>41785</v>
      </c>
      <c r="B1525" s="159" t="s">
        <v>1091</v>
      </c>
      <c r="C1525" s="155" t="s">
        <v>72</v>
      </c>
      <c r="D1525" s="160" t="s">
        <v>8</v>
      </c>
      <c r="E1525" s="230">
        <v>5000</v>
      </c>
      <c r="F1525" s="125">
        <v>7.6224508618705187</v>
      </c>
      <c r="G1525" s="125">
        <v>9.5435291818217909</v>
      </c>
      <c r="H1525" s="135">
        <v>523.91520000000003</v>
      </c>
      <c r="I1525" s="157" t="s">
        <v>1277</v>
      </c>
      <c r="J1525" s="127" t="s">
        <v>1710</v>
      </c>
      <c r="K1525" s="152" t="s">
        <v>1278</v>
      </c>
      <c r="L1525" s="136" t="s">
        <v>14</v>
      </c>
      <c r="M1525" s="122" t="s">
        <v>1713</v>
      </c>
      <c r="N1525" s="130">
        <v>0.79870357355741306</v>
      </c>
    </row>
    <row r="1526" spans="1:14" x14ac:dyDescent="0.2">
      <c r="A1526" s="365">
        <v>41785</v>
      </c>
      <c r="B1526" s="159" t="s">
        <v>1335</v>
      </c>
      <c r="C1526" s="155" t="s">
        <v>72</v>
      </c>
      <c r="D1526" s="160" t="s">
        <v>8</v>
      </c>
      <c r="E1526" s="230">
        <v>5000</v>
      </c>
      <c r="F1526" s="125">
        <v>7.6224508618705187</v>
      </c>
      <c r="G1526" s="125">
        <v>9.5435291818217909</v>
      </c>
      <c r="H1526" s="135">
        <v>523.91520000000003</v>
      </c>
      <c r="I1526" s="157" t="s">
        <v>1277</v>
      </c>
      <c r="J1526" s="127" t="s">
        <v>1710</v>
      </c>
      <c r="K1526" s="152" t="s">
        <v>1354</v>
      </c>
      <c r="L1526" s="136" t="s">
        <v>14</v>
      </c>
      <c r="M1526" s="122" t="s">
        <v>1713</v>
      </c>
      <c r="N1526" s="130">
        <v>0.79870357355741306</v>
      </c>
    </row>
    <row r="1527" spans="1:14" x14ac:dyDescent="0.2">
      <c r="A1527" s="365">
        <v>41785</v>
      </c>
      <c r="B1527" s="159" t="s">
        <v>1091</v>
      </c>
      <c r="C1527" s="155" t="s">
        <v>72</v>
      </c>
      <c r="D1527" s="160" t="s">
        <v>10</v>
      </c>
      <c r="E1527" s="230">
        <v>3000</v>
      </c>
      <c r="F1527" s="125">
        <v>4.5734705171223116</v>
      </c>
      <c r="G1527" s="125">
        <v>5.7261175090930747</v>
      </c>
      <c r="H1527" s="135">
        <v>523.91520000000003</v>
      </c>
      <c r="I1527" s="160" t="s">
        <v>77</v>
      </c>
      <c r="J1527" s="127" t="s">
        <v>1710</v>
      </c>
      <c r="K1527" s="152" t="s">
        <v>1357</v>
      </c>
      <c r="L1527" s="136" t="s">
        <v>14</v>
      </c>
      <c r="M1527" s="122" t="s">
        <v>1713</v>
      </c>
      <c r="N1527" s="130">
        <v>0.79870357355741306</v>
      </c>
    </row>
    <row r="1528" spans="1:14" x14ac:dyDescent="0.2">
      <c r="A1528" s="365">
        <v>41785</v>
      </c>
      <c r="B1528" s="159" t="s">
        <v>1404</v>
      </c>
      <c r="C1528" s="155" t="s">
        <v>18</v>
      </c>
      <c r="D1528" s="160" t="s">
        <v>10</v>
      </c>
      <c r="E1528" s="230">
        <v>600</v>
      </c>
      <c r="F1528" s="125">
        <v>0.91469410342446233</v>
      </c>
      <c r="G1528" s="125">
        <v>1.1452235018186148</v>
      </c>
      <c r="H1528" s="135">
        <v>523.91520000000003</v>
      </c>
      <c r="I1528" s="160" t="s">
        <v>77</v>
      </c>
      <c r="J1528" s="127" t="s">
        <v>1710</v>
      </c>
      <c r="K1528" s="152" t="s">
        <v>1357</v>
      </c>
      <c r="L1528" s="136" t="s">
        <v>14</v>
      </c>
      <c r="M1528" s="122" t="s">
        <v>1713</v>
      </c>
      <c r="N1528" s="130">
        <v>0.79870357355741317</v>
      </c>
    </row>
    <row r="1529" spans="1:14" x14ac:dyDescent="0.2">
      <c r="A1529" s="365">
        <v>41785</v>
      </c>
      <c r="B1529" s="159" t="s">
        <v>1405</v>
      </c>
      <c r="C1529" s="155" t="s">
        <v>18</v>
      </c>
      <c r="D1529" s="160" t="s">
        <v>10</v>
      </c>
      <c r="E1529" s="230">
        <v>5000</v>
      </c>
      <c r="F1529" s="125">
        <v>7.6224508618705187</v>
      </c>
      <c r="G1529" s="125">
        <v>9.5435291818217909</v>
      </c>
      <c r="H1529" s="135">
        <v>523.91520000000003</v>
      </c>
      <c r="I1529" s="160" t="s">
        <v>77</v>
      </c>
      <c r="J1529" s="127" t="s">
        <v>1710</v>
      </c>
      <c r="K1529" s="152" t="s">
        <v>1406</v>
      </c>
      <c r="L1529" s="136" t="s">
        <v>14</v>
      </c>
      <c r="M1529" s="122" t="s">
        <v>1713</v>
      </c>
      <c r="N1529" s="130">
        <v>0.79870357355741306</v>
      </c>
    </row>
    <row r="1530" spans="1:14" x14ac:dyDescent="0.2">
      <c r="A1530" s="365">
        <v>41785</v>
      </c>
      <c r="B1530" s="159" t="s">
        <v>263</v>
      </c>
      <c r="C1530" s="155" t="s">
        <v>18</v>
      </c>
      <c r="D1530" s="160" t="s">
        <v>10</v>
      </c>
      <c r="E1530" s="230">
        <v>400</v>
      </c>
      <c r="F1530" s="125">
        <v>0.60979606894964156</v>
      </c>
      <c r="G1530" s="125">
        <v>0.76348233454574321</v>
      </c>
      <c r="H1530" s="135">
        <v>523.91520000000003</v>
      </c>
      <c r="I1530" s="160" t="s">
        <v>77</v>
      </c>
      <c r="J1530" s="127" t="s">
        <v>1710</v>
      </c>
      <c r="K1530" s="152" t="s">
        <v>1406</v>
      </c>
      <c r="L1530" s="136" t="s">
        <v>14</v>
      </c>
      <c r="M1530" s="122" t="s">
        <v>1713</v>
      </c>
      <c r="N1530" s="130">
        <v>0.79870357355741317</v>
      </c>
    </row>
    <row r="1531" spans="1:14" x14ac:dyDescent="0.2">
      <c r="A1531" s="365">
        <v>41785</v>
      </c>
      <c r="B1531" s="159" t="s">
        <v>264</v>
      </c>
      <c r="C1531" s="155" t="s">
        <v>18</v>
      </c>
      <c r="D1531" s="160" t="s">
        <v>10</v>
      </c>
      <c r="E1531" s="230">
        <v>400</v>
      </c>
      <c r="F1531" s="125">
        <v>0.60979606894964156</v>
      </c>
      <c r="G1531" s="125">
        <v>0.76348233454574321</v>
      </c>
      <c r="H1531" s="135">
        <v>523.91520000000003</v>
      </c>
      <c r="I1531" s="160" t="s">
        <v>77</v>
      </c>
      <c r="J1531" s="127" t="s">
        <v>1710</v>
      </c>
      <c r="K1531" s="152" t="s">
        <v>1406</v>
      </c>
      <c r="L1531" s="136" t="s">
        <v>14</v>
      </c>
      <c r="M1531" s="122" t="s">
        <v>1713</v>
      </c>
      <c r="N1531" s="130">
        <v>0.79870357355741317</v>
      </c>
    </row>
    <row r="1532" spans="1:14" x14ac:dyDescent="0.2">
      <c r="A1532" s="365">
        <v>41785</v>
      </c>
      <c r="B1532" s="159" t="s">
        <v>1407</v>
      </c>
      <c r="C1532" s="155" t="s">
        <v>18</v>
      </c>
      <c r="D1532" s="160" t="s">
        <v>10</v>
      </c>
      <c r="E1532" s="230">
        <v>200</v>
      </c>
      <c r="F1532" s="125">
        <v>0.30489803447482078</v>
      </c>
      <c r="G1532" s="125">
        <v>0.38174116727287161</v>
      </c>
      <c r="H1532" s="135">
        <v>523.91520000000003</v>
      </c>
      <c r="I1532" s="160" t="s">
        <v>77</v>
      </c>
      <c r="J1532" s="127" t="s">
        <v>1710</v>
      </c>
      <c r="K1532" s="152" t="s">
        <v>1406</v>
      </c>
      <c r="L1532" s="136" t="s">
        <v>14</v>
      </c>
      <c r="M1532" s="122" t="s">
        <v>1713</v>
      </c>
      <c r="N1532" s="130">
        <v>0.79870357355741317</v>
      </c>
    </row>
    <row r="1533" spans="1:14" x14ac:dyDescent="0.2">
      <c r="A1533" s="365">
        <v>41785</v>
      </c>
      <c r="B1533" s="159" t="s">
        <v>1408</v>
      </c>
      <c r="C1533" s="155" t="s">
        <v>18</v>
      </c>
      <c r="D1533" s="160" t="s">
        <v>10</v>
      </c>
      <c r="E1533" s="230">
        <v>100</v>
      </c>
      <c r="F1533" s="125">
        <v>0.15244901723741039</v>
      </c>
      <c r="G1533" s="125">
        <v>0.1908705836364358</v>
      </c>
      <c r="H1533" s="135">
        <v>523.91520000000003</v>
      </c>
      <c r="I1533" s="160" t="s">
        <v>77</v>
      </c>
      <c r="J1533" s="127" t="s">
        <v>1710</v>
      </c>
      <c r="K1533" s="152" t="s">
        <v>1406</v>
      </c>
      <c r="L1533" s="136" t="s">
        <v>14</v>
      </c>
      <c r="M1533" s="122" t="s">
        <v>1713</v>
      </c>
      <c r="N1533" s="130">
        <v>0.79870357355741317</v>
      </c>
    </row>
    <row r="1534" spans="1:14" x14ac:dyDescent="0.2">
      <c r="A1534" s="365">
        <v>41785</v>
      </c>
      <c r="B1534" s="159" t="s">
        <v>1409</v>
      </c>
      <c r="C1534" s="155" t="s">
        <v>18</v>
      </c>
      <c r="D1534" s="160" t="s">
        <v>10</v>
      </c>
      <c r="E1534" s="230">
        <v>200</v>
      </c>
      <c r="F1534" s="125">
        <v>0.30489803447482078</v>
      </c>
      <c r="G1534" s="125">
        <v>0.38174116727287161</v>
      </c>
      <c r="H1534" s="135">
        <v>523.91520000000003</v>
      </c>
      <c r="I1534" s="160" t="s">
        <v>77</v>
      </c>
      <c r="J1534" s="127" t="s">
        <v>1710</v>
      </c>
      <c r="K1534" s="152" t="s">
        <v>1406</v>
      </c>
      <c r="L1534" s="136" t="s">
        <v>14</v>
      </c>
      <c r="M1534" s="122" t="s">
        <v>1713</v>
      </c>
      <c r="N1534" s="130">
        <v>0.79870357355741317</v>
      </c>
    </row>
    <row r="1535" spans="1:14" x14ac:dyDescent="0.2">
      <c r="A1535" s="365">
        <v>41785</v>
      </c>
      <c r="B1535" s="152" t="s">
        <v>1006</v>
      </c>
      <c r="C1535" s="161" t="s">
        <v>18</v>
      </c>
      <c r="D1535" s="133" t="s">
        <v>9</v>
      </c>
      <c r="E1535" s="230">
        <v>1400</v>
      </c>
      <c r="F1535" s="125">
        <v>2.1342862413237453</v>
      </c>
      <c r="G1535" s="125">
        <v>2.6721881709101014</v>
      </c>
      <c r="H1535" s="135">
        <v>523.91520000000003</v>
      </c>
      <c r="I1535" s="162" t="s">
        <v>83</v>
      </c>
      <c r="J1535" s="127" t="s">
        <v>1710</v>
      </c>
      <c r="K1535" s="152" t="s">
        <v>1306</v>
      </c>
      <c r="L1535" s="136" t="s">
        <v>14</v>
      </c>
      <c r="M1535" s="122" t="s">
        <v>1713</v>
      </c>
      <c r="N1535" s="130">
        <v>0.79870357355741306</v>
      </c>
    </row>
    <row r="1536" spans="1:14" x14ac:dyDescent="0.2">
      <c r="A1536" s="365">
        <v>41785</v>
      </c>
      <c r="B1536" s="152" t="s">
        <v>1395</v>
      </c>
      <c r="C1536" s="161" t="s">
        <v>18</v>
      </c>
      <c r="D1536" s="133" t="s">
        <v>347</v>
      </c>
      <c r="E1536" s="230">
        <v>800</v>
      </c>
      <c r="F1536" s="125">
        <v>1.2195921378992831</v>
      </c>
      <c r="G1536" s="125">
        <v>1.5269646690914864</v>
      </c>
      <c r="H1536" s="135">
        <v>523.91520000000003</v>
      </c>
      <c r="I1536" s="162" t="s">
        <v>24</v>
      </c>
      <c r="J1536" s="127" t="s">
        <v>1710</v>
      </c>
      <c r="K1536" s="152" t="s">
        <v>1396</v>
      </c>
      <c r="L1536" s="136" t="s">
        <v>14</v>
      </c>
      <c r="M1536" s="122" t="s">
        <v>1713</v>
      </c>
      <c r="N1536" s="130">
        <v>0.79870357355741317</v>
      </c>
    </row>
    <row r="1537" spans="1:14" x14ac:dyDescent="0.2">
      <c r="A1537" s="365">
        <v>41785</v>
      </c>
      <c r="B1537" s="152" t="s">
        <v>1397</v>
      </c>
      <c r="C1537" s="161" t="s">
        <v>18</v>
      </c>
      <c r="D1537" s="133" t="s">
        <v>347</v>
      </c>
      <c r="E1537" s="230">
        <v>800</v>
      </c>
      <c r="F1537" s="125">
        <v>1.2195921378992831</v>
      </c>
      <c r="G1537" s="125">
        <v>1.5269646690914864</v>
      </c>
      <c r="H1537" s="135">
        <v>523.91520000000003</v>
      </c>
      <c r="I1537" s="162" t="s">
        <v>24</v>
      </c>
      <c r="J1537" s="127" t="s">
        <v>1710</v>
      </c>
      <c r="K1537" s="152" t="s">
        <v>1396</v>
      </c>
      <c r="L1537" s="136" t="s">
        <v>14</v>
      </c>
      <c r="M1537" s="122" t="s">
        <v>1713</v>
      </c>
      <c r="N1537" s="130">
        <v>0.79870357355741317</v>
      </c>
    </row>
    <row r="1538" spans="1:14" x14ac:dyDescent="0.2">
      <c r="A1538" s="365">
        <v>41785</v>
      </c>
      <c r="B1538" s="152" t="s">
        <v>1379</v>
      </c>
      <c r="C1538" s="161" t="s">
        <v>25</v>
      </c>
      <c r="D1538" s="133" t="s">
        <v>347</v>
      </c>
      <c r="E1538" s="230">
        <v>3000</v>
      </c>
      <c r="F1538" s="125">
        <v>4.5734705171223116</v>
      </c>
      <c r="G1538" s="125">
        <v>5.7261175090930747</v>
      </c>
      <c r="H1538" s="135">
        <v>523.91520000000003</v>
      </c>
      <c r="I1538" s="162" t="s">
        <v>24</v>
      </c>
      <c r="J1538" s="127" t="s">
        <v>1710</v>
      </c>
      <c r="K1538" s="152" t="s">
        <v>1396</v>
      </c>
      <c r="L1538" s="136" t="s">
        <v>14</v>
      </c>
      <c r="M1538" s="122" t="s">
        <v>1713</v>
      </c>
      <c r="N1538" s="130">
        <v>0.79870357355741306</v>
      </c>
    </row>
    <row r="1539" spans="1:14" x14ac:dyDescent="0.2">
      <c r="A1539" s="365">
        <v>41785</v>
      </c>
      <c r="B1539" s="152" t="s">
        <v>87</v>
      </c>
      <c r="C1539" s="161" t="s">
        <v>18</v>
      </c>
      <c r="D1539" s="133" t="s">
        <v>9</v>
      </c>
      <c r="E1539" s="230">
        <v>700</v>
      </c>
      <c r="F1539" s="125">
        <v>1.0671431206618727</v>
      </c>
      <c r="G1539" s="125">
        <v>1.3360940854550507</v>
      </c>
      <c r="H1539" s="135">
        <v>523.91520000000003</v>
      </c>
      <c r="I1539" s="162" t="s">
        <v>83</v>
      </c>
      <c r="J1539" s="127" t="s">
        <v>1710</v>
      </c>
      <c r="K1539" s="152" t="s">
        <v>1398</v>
      </c>
      <c r="L1539" s="136" t="s">
        <v>14</v>
      </c>
      <c r="M1539" s="122" t="s">
        <v>1713</v>
      </c>
      <c r="N1539" s="130">
        <v>0.79870357355741306</v>
      </c>
    </row>
    <row r="1540" spans="1:14" x14ac:dyDescent="0.2">
      <c r="A1540" s="365">
        <v>41785</v>
      </c>
      <c r="B1540" s="152" t="s">
        <v>88</v>
      </c>
      <c r="C1540" s="161" t="s">
        <v>18</v>
      </c>
      <c r="D1540" s="133" t="s">
        <v>9</v>
      </c>
      <c r="E1540" s="230">
        <v>700</v>
      </c>
      <c r="F1540" s="125">
        <v>1.0671431206618727</v>
      </c>
      <c r="G1540" s="125">
        <v>1.3360940854550507</v>
      </c>
      <c r="H1540" s="135">
        <v>523.91520000000003</v>
      </c>
      <c r="I1540" s="162" t="s">
        <v>83</v>
      </c>
      <c r="J1540" s="127" t="s">
        <v>1710</v>
      </c>
      <c r="K1540" s="152" t="s">
        <v>1398</v>
      </c>
      <c r="L1540" s="136" t="s">
        <v>14</v>
      </c>
      <c r="M1540" s="122" t="s">
        <v>1713</v>
      </c>
      <c r="N1540" s="130">
        <v>0.79870357355741306</v>
      </c>
    </row>
    <row r="1541" spans="1:14" x14ac:dyDescent="0.2">
      <c r="A1541" s="365">
        <v>41785</v>
      </c>
      <c r="B1541" s="152" t="s">
        <v>1410</v>
      </c>
      <c r="C1541" s="161" t="s">
        <v>22</v>
      </c>
      <c r="D1541" s="133" t="s">
        <v>9</v>
      </c>
      <c r="E1541" s="230">
        <v>2000</v>
      </c>
      <c r="F1541" s="125">
        <v>3.0489803447482076</v>
      </c>
      <c r="G1541" s="125">
        <v>3.8174116727287162</v>
      </c>
      <c r="H1541" s="135">
        <v>523.91520000000003</v>
      </c>
      <c r="I1541" s="162" t="s">
        <v>83</v>
      </c>
      <c r="J1541" s="127" t="s">
        <v>1710</v>
      </c>
      <c r="K1541" s="152" t="s">
        <v>1411</v>
      </c>
      <c r="L1541" s="136" t="s">
        <v>14</v>
      </c>
      <c r="M1541" s="122" t="s">
        <v>1713</v>
      </c>
      <c r="N1541" s="130">
        <v>0.79870357355741306</v>
      </c>
    </row>
    <row r="1542" spans="1:14" x14ac:dyDescent="0.2">
      <c r="A1542" s="365">
        <v>41786</v>
      </c>
      <c r="B1542" s="152" t="s">
        <v>1853</v>
      </c>
      <c r="C1542" s="161" t="s">
        <v>25</v>
      </c>
      <c r="D1542" s="133" t="s">
        <v>10</v>
      </c>
      <c r="E1542" s="230">
        <v>210000</v>
      </c>
      <c r="F1542" s="125">
        <v>320.14293619856181</v>
      </c>
      <c r="G1542" s="125">
        <v>400.82822563651519</v>
      </c>
      <c r="H1542" s="135">
        <v>523.91520000000003</v>
      </c>
      <c r="I1542" s="162" t="s">
        <v>30</v>
      </c>
      <c r="J1542" s="127" t="s">
        <v>1710</v>
      </c>
      <c r="K1542" s="152" t="s">
        <v>1854</v>
      </c>
      <c r="L1542" s="136" t="s">
        <v>14</v>
      </c>
      <c r="M1542" s="122" t="s">
        <v>1713</v>
      </c>
      <c r="N1542" s="130">
        <v>0.79870357355741317</v>
      </c>
    </row>
    <row r="1543" spans="1:14" x14ac:dyDescent="0.2">
      <c r="A1543" s="365">
        <v>41786</v>
      </c>
      <c r="B1543" s="152" t="s">
        <v>1855</v>
      </c>
      <c r="C1543" s="161" t="s">
        <v>25</v>
      </c>
      <c r="D1543" s="133" t="s">
        <v>10</v>
      </c>
      <c r="E1543" s="230">
        <v>150000</v>
      </c>
      <c r="F1543" s="125">
        <v>228.67352585611556</v>
      </c>
      <c r="G1543" s="125">
        <v>286.30587545465369</v>
      </c>
      <c r="H1543" s="135">
        <v>523.91520000000003</v>
      </c>
      <c r="I1543" s="162" t="s">
        <v>30</v>
      </c>
      <c r="J1543" s="127" t="s">
        <v>1710</v>
      </c>
      <c r="K1543" s="152" t="s">
        <v>1856</v>
      </c>
      <c r="L1543" s="136" t="s">
        <v>14</v>
      </c>
      <c r="M1543" s="122" t="s">
        <v>1713</v>
      </c>
      <c r="N1543" s="130">
        <v>0.79870357355741317</v>
      </c>
    </row>
    <row r="1544" spans="1:14" x14ac:dyDescent="0.2">
      <c r="A1544" s="365">
        <v>41786</v>
      </c>
      <c r="B1544" s="152" t="s">
        <v>1857</v>
      </c>
      <c r="C1544" s="161" t="s">
        <v>25</v>
      </c>
      <c r="D1544" s="133" t="s">
        <v>15</v>
      </c>
      <c r="E1544" s="230">
        <v>150000</v>
      </c>
      <c r="F1544" s="125">
        <v>228.67352585611556</v>
      </c>
      <c r="G1544" s="125">
        <v>286.30587545465369</v>
      </c>
      <c r="H1544" s="135">
        <v>523.91520000000003</v>
      </c>
      <c r="I1544" s="162" t="s">
        <v>30</v>
      </c>
      <c r="J1544" s="127" t="s">
        <v>1710</v>
      </c>
      <c r="K1544" s="152" t="s">
        <v>1858</v>
      </c>
      <c r="L1544" s="136" t="s">
        <v>14</v>
      </c>
      <c r="M1544" s="122" t="s">
        <v>1713</v>
      </c>
      <c r="N1544" s="130">
        <v>0.79870357355741317</v>
      </c>
    </row>
    <row r="1545" spans="1:14" x14ac:dyDescent="0.2">
      <c r="A1545" s="365">
        <v>41786</v>
      </c>
      <c r="B1545" s="152" t="s">
        <v>1859</v>
      </c>
      <c r="C1545" s="161" t="s">
        <v>25</v>
      </c>
      <c r="D1545" s="133" t="s">
        <v>11</v>
      </c>
      <c r="E1545" s="230">
        <v>150000</v>
      </c>
      <c r="F1545" s="125">
        <v>228.67352585611556</v>
      </c>
      <c r="G1545" s="125">
        <v>286.30587545465369</v>
      </c>
      <c r="H1545" s="135">
        <v>523.91520000000003</v>
      </c>
      <c r="I1545" s="162" t="s">
        <v>30</v>
      </c>
      <c r="J1545" s="127" t="s">
        <v>1710</v>
      </c>
      <c r="K1545" s="152" t="s">
        <v>1860</v>
      </c>
      <c r="L1545" s="136" t="s">
        <v>14</v>
      </c>
      <c r="M1545" s="122" t="s">
        <v>1713</v>
      </c>
      <c r="N1545" s="130">
        <v>0.79870357355741317</v>
      </c>
    </row>
    <row r="1546" spans="1:14" x14ac:dyDescent="0.2">
      <c r="A1546" s="365">
        <v>41786</v>
      </c>
      <c r="B1546" s="152" t="s">
        <v>1861</v>
      </c>
      <c r="C1546" s="161" t="s">
        <v>25</v>
      </c>
      <c r="D1546" s="133" t="s">
        <v>9</v>
      </c>
      <c r="E1546" s="230">
        <v>110000</v>
      </c>
      <c r="F1546" s="125">
        <v>167.69391896115141</v>
      </c>
      <c r="G1546" s="125">
        <v>209.9576420000794</v>
      </c>
      <c r="H1546" s="135">
        <v>523.91520000000003</v>
      </c>
      <c r="I1546" s="162" t="s">
        <v>30</v>
      </c>
      <c r="J1546" s="127" t="s">
        <v>1710</v>
      </c>
      <c r="K1546" s="152" t="s">
        <v>1862</v>
      </c>
      <c r="L1546" s="136" t="s">
        <v>14</v>
      </c>
      <c r="M1546" s="122" t="s">
        <v>1713</v>
      </c>
      <c r="N1546" s="130">
        <v>0.79870357355741306</v>
      </c>
    </row>
    <row r="1547" spans="1:14" x14ac:dyDescent="0.2">
      <c r="A1547" s="365">
        <v>41786</v>
      </c>
      <c r="B1547" s="152" t="s">
        <v>1863</v>
      </c>
      <c r="C1547" s="161" t="s">
        <v>25</v>
      </c>
      <c r="D1547" s="133" t="s">
        <v>8</v>
      </c>
      <c r="E1547" s="230">
        <v>45000</v>
      </c>
      <c r="F1547" s="125">
        <v>68.602057756834668</v>
      </c>
      <c r="G1547" s="125">
        <v>85.891762636396109</v>
      </c>
      <c r="H1547" s="135">
        <v>523.91520000000003</v>
      </c>
      <c r="I1547" s="162" t="s">
        <v>30</v>
      </c>
      <c r="J1547" s="127" t="s">
        <v>1710</v>
      </c>
      <c r="K1547" s="152" t="s">
        <v>1864</v>
      </c>
      <c r="L1547" s="136" t="s">
        <v>14</v>
      </c>
      <c r="M1547" s="122" t="s">
        <v>1713</v>
      </c>
      <c r="N1547" s="130">
        <v>0.79870357355741317</v>
      </c>
    </row>
    <row r="1548" spans="1:14" x14ac:dyDescent="0.2">
      <c r="A1548" s="365">
        <v>41786</v>
      </c>
      <c r="B1548" s="152" t="s">
        <v>1865</v>
      </c>
      <c r="C1548" s="161" t="s">
        <v>25</v>
      </c>
      <c r="D1548" s="133" t="s">
        <v>8</v>
      </c>
      <c r="E1548" s="230">
        <v>150000</v>
      </c>
      <c r="F1548" s="125">
        <v>228.67352585611556</v>
      </c>
      <c r="G1548" s="125">
        <v>286.30587545465369</v>
      </c>
      <c r="H1548" s="135">
        <v>523.91520000000003</v>
      </c>
      <c r="I1548" s="162" t="s">
        <v>30</v>
      </c>
      <c r="J1548" s="127" t="s">
        <v>1710</v>
      </c>
      <c r="K1548" s="152" t="s">
        <v>1866</v>
      </c>
      <c r="L1548" s="136" t="s">
        <v>14</v>
      </c>
      <c r="M1548" s="122" t="s">
        <v>1713</v>
      </c>
      <c r="N1548" s="130">
        <v>0.79870357355741317</v>
      </c>
    </row>
    <row r="1549" spans="1:14" x14ac:dyDescent="0.2">
      <c r="A1549" s="365">
        <v>41786</v>
      </c>
      <c r="B1549" s="152" t="s">
        <v>1867</v>
      </c>
      <c r="C1549" s="161" t="s">
        <v>25</v>
      </c>
      <c r="D1549" s="133" t="s">
        <v>10</v>
      </c>
      <c r="E1549" s="230">
        <v>50000</v>
      </c>
      <c r="F1549" s="125">
        <v>76.224508618705187</v>
      </c>
      <c r="G1549" s="125">
        <v>95.435291818217905</v>
      </c>
      <c r="H1549" s="135">
        <v>523.91520000000003</v>
      </c>
      <c r="I1549" s="162" t="s">
        <v>30</v>
      </c>
      <c r="J1549" s="127" t="s">
        <v>1710</v>
      </c>
      <c r="K1549" s="152" t="s">
        <v>1868</v>
      </c>
      <c r="L1549" s="136" t="s">
        <v>14</v>
      </c>
      <c r="M1549" s="122" t="s">
        <v>1713</v>
      </c>
      <c r="N1549" s="130">
        <v>0.79870357355741306</v>
      </c>
    </row>
    <row r="1550" spans="1:14" x14ac:dyDescent="0.2">
      <c r="A1550" s="365">
        <v>41786</v>
      </c>
      <c r="B1550" s="154" t="s">
        <v>1342</v>
      </c>
      <c r="C1550" s="155" t="s">
        <v>72</v>
      </c>
      <c r="D1550" s="144" t="s">
        <v>10</v>
      </c>
      <c r="E1550" s="230">
        <v>25000</v>
      </c>
      <c r="F1550" s="125">
        <v>38.112254309352593</v>
      </c>
      <c r="G1550" s="125">
        <v>47.717645909108953</v>
      </c>
      <c r="H1550" s="135">
        <v>523.91520000000003</v>
      </c>
      <c r="I1550" s="157" t="s">
        <v>82</v>
      </c>
      <c r="J1550" s="127" t="s">
        <v>1710</v>
      </c>
      <c r="K1550" s="152" t="s">
        <v>1340</v>
      </c>
      <c r="L1550" s="136" t="s">
        <v>14</v>
      </c>
      <c r="M1550" s="122" t="s">
        <v>1713</v>
      </c>
      <c r="N1550" s="130">
        <v>0.79870357355741306</v>
      </c>
    </row>
    <row r="1551" spans="1:14" x14ac:dyDescent="0.2">
      <c r="A1551" s="365">
        <v>41786</v>
      </c>
      <c r="B1551" s="154" t="s">
        <v>1347</v>
      </c>
      <c r="C1551" s="163" t="s">
        <v>72</v>
      </c>
      <c r="D1551" s="144" t="s">
        <v>10</v>
      </c>
      <c r="E1551" s="230">
        <v>5000</v>
      </c>
      <c r="F1551" s="125">
        <v>7.6224508618705187</v>
      </c>
      <c r="G1551" s="125">
        <v>9.5435291818217909</v>
      </c>
      <c r="H1551" s="135">
        <v>523.91520000000003</v>
      </c>
      <c r="I1551" s="157" t="s">
        <v>82</v>
      </c>
      <c r="J1551" s="127" t="s">
        <v>1710</v>
      </c>
      <c r="K1551" s="152" t="s">
        <v>1345</v>
      </c>
      <c r="L1551" s="136" t="s">
        <v>14</v>
      </c>
      <c r="M1551" s="122" t="s">
        <v>1713</v>
      </c>
      <c r="N1551" s="130">
        <v>0.79870357355741306</v>
      </c>
    </row>
    <row r="1552" spans="1:14" x14ac:dyDescent="0.2">
      <c r="A1552" s="365">
        <v>41786</v>
      </c>
      <c r="B1552" s="154" t="s">
        <v>1091</v>
      </c>
      <c r="C1552" s="155" t="s">
        <v>72</v>
      </c>
      <c r="D1552" s="144" t="s">
        <v>10</v>
      </c>
      <c r="E1552" s="230">
        <v>5000</v>
      </c>
      <c r="F1552" s="125">
        <v>7.6224508618705187</v>
      </c>
      <c r="G1552" s="125">
        <v>9.5435291818217909</v>
      </c>
      <c r="H1552" s="135">
        <v>523.91520000000003</v>
      </c>
      <c r="I1552" s="157" t="s">
        <v>82</v>
      </c>
      <c r="J1552" s="127" t="s">
        <v>1710</v>
      </c>
      <c r="K1552" s="152" t="s">
        <v>1412</v>
      </c>
      <c r="L1552" s="136" t="s">
        <v>14</v>
      </c>
      <c r="M1552" s="122" t="s">
        <v>1713</v>
      </c>
      <c r="N1552" s="130">
        <v>0.79870357355741306</v>
      </c>
    </row>
    <row r="1553" spans="1:14" x14ac:dyDescent="0.2">
      <c r="A1553" s="365">
        <v>41786</v>
      </c>
      <c r="B1553" s="154" t="s">
        <v>281</v>
      </c>
      <c r="C1553" s="155" t="s">
        <v>18</v>
      </c>
      <c r="D1553" s="144" t="s">
        <v>10</v>
      </c>
      <c r="E1553" s="230">
        <v>2700</v>
      </c>
      <c r="F1553" s="125">
        <v>4.1161234654100802</v>
      </c>
      <c r="G1553" s="125">
        <v>5.1535057581837664</v>
      </c>
      <c r="H1553" s="135">
        <v>523.91520000000003</v>
      </c>
      <c r="I1553" s="157" t="s">
        <v>82</v>
      </c>
      <c r="J1553" s="127" t="s">
        <v>1710</v>
      </c>
      <c r="K1553" s="152" t="s">
        <v>1412</v>
      </c>
      <c r="L1553" s="136" t="s">
        <v>14</v>
      </c>
      <c r="M1553" s="122" t="s">
        <v>1713</v>
      </c>
      <c r="N1553" s="130">
        <v>0.79870357355741317</v>
      </c>
    </row>
    <row r="1554" spans="1:14" x14ac:dyDescent="0.2">
      <c r="A1554" s="365">
        <v>41786</v>
      </c>
      <c r="B1554" s="159" t="s">
        <v>225</v>
      </c>
      <c r="C1554" s="155" t="s">
        <v>72</v>
      </c>
      <c r="D1554" s="160" t="s">
        <v>8</v>
      </c>
      <c r="E1554" s="230">
        <v>3800</v>
      </c>
      <c r="F1554" s="125">
        <v>5.7930626550215942</v>
      </c>
      <c r="G1554" s="125">
        <v>7.2530821781845605</v>
      </c>
      <c r="H1554" s="135">
        <v>523.91520000000003</v>
      </c>
      <c r="I1554" s="160" t="s">
        <v>12</v>
      </c>
      <c r="J1554" s="127" t="s">
        <v>1710</v>
      </c>
      <c r="K1554" s="152" t="s">
        <v>1282</v>
      </c>
      <c r="L1554" s="136" t="s">
        <v>14</v>
      </c>
      <c r="M1554" s="122" t="s">
        <v>1713</v>
      </c>
      <c r="N1554" s="130">
        <v>0.79870357355741306</v>
      </c>
    </row>
    <row r="1555" spans="1:14" x14ac:dyDescent="0.2">
      <c r="A1555" s="365">
        <v>41786</v>
      </c>
      <c r="B1555" s="159" t="s">
        <v>227</v>
      </c>
      <c r="C1555" s="155" t="s">
        <v>73</v>
      </c>
      <c r="D1555" s="160" t="s">
        <v>8</v>
      </c>
      <c r="E1555" s="230">
        <v>3000</v>
      </c>
      <c r="F1555" s="125">
        <v>4.5734705171223116</v>
      </c>
      <c r="G1555" s="125">
        <v>5.7261175090930747</v>
      </c>
      <c r="H1555" s="135">
        <v>523.91520000000003</v>
      </c>
      <c r="I1555" s="160" t="s">
        <v>12</v>
      </c>
      <c r="J1555" s="127" t="s">
        <v>1710</v>
      </c>
      <c r="K1555" s="152" t="s">
        <v>1282</v>
      </c>
      <c r="L1555" s="136" t="s">
        <v>14</v>
      </c>
      <c r="M1555" s="122" t="s">
        <v>1713</v>
      </c>
      <c r="N1555" s="130">
        <v>0.79870357355741306</v>
      </c>
    </row>
    <row r="1556" spans="1:14" x14ac:dyDescent="0.2">
      <c r="A1556" s="365">
        <v>41786</v>
      </c>
      <c r="B1556" s="159" t="s">
        <v>1413</v>
      </c>
      <c r="C1556" s="155" t="s">
        <v>18</v>
      </c>
      <c r="D1556" s="160" t="s">
        <v>11</v>
      </c>
      <c r="E1556" s="230">
        <v>200</v>
      </c>
      <c r="F1556" s="125">
        <v>0.30489803447482078</v>
      </c>
      <c r="G1556" s="125">
        <v>0.38174116727287161</v>
      </c>
      <c r="H1556" s="135">
        <v>523.91520000000003</v>
      </c>
      <c r="I1556" s="157" t="s">
        <v>23</v>
      </c>
      <c r="J1556" s="127" t="s">
        <v>1710</v>
      </c>
      <c r="K1556" s="152" t="s">
        <v>1401</v>
      </c>
      <c r="L1556" s="136" t="s">
        <v>14</v>
      </c>
      <c r="M1556" s="122" t="s">
        <v>1713</v>
      </c>
      <c r="N1556" s="130">
        <v>0.79870357355741317</v>
      </c>
    </row>
    <row r="1557" spans="1:14" x14ac:dyDescent="0.2">
      <c r="A1557" s="365">
        <v>41786</v>
      </c>
      <c r="B1557" s="159" t="s">
        <v>1414</v>
      </c>
      <c r="C1557" s="155" t="s">
        <v>18</v>
      </c>
      <c r="D1557" s="160" t="s">
        <v>11</v>
      </c>
      <c r="E1557" s="230">
        <v>9000</v>
      </c>
      <c r="F1557" s="125">
        <v>13.720411551366935</v>
      </c>
      <c r="G1557" s="125">
        <v>17.178352527279223</v>
      </c>
      <c r="H1557" s="135">
        <v>523.91520000000003</v>
      </c>
      <c r="I1557" s="157" t="s">
        <v>23</v>
      </c>
      <c r="J1557" s="127" t="s">
        <v>1710</v>
      </c>
      <c r="K1557" s="152" t="s">
        <v>1401</v>
      </c>
      <c r="L1557" s="136" t="s">
        <v>14</v>
      </c>
      <c r="M1557" s="122" t="s">
        <v>1713</v>
      </c>
      <c r="N1557" s="130">
        <v>0.79870357355741317</v>
      </c>
    </row>
    <row r="1558" spans="1:14" x14ac:dyDescent="0.2">
      <c r="A1558" s="365">
        <v>41786</v>
      </c>
      <c r="B1558" s="159" t="s">
        <v>225</v>
      </c>
      <c r="C1558" s="155" t="s">
        <v>72</v>
      </c>
      <c r="D1558" s="160" t="s">
        <v>11</v>
      </c>
      <c r="E1558" s="230">
        <v>3000</v>
      </c>
      <c r="F1558" s="125">
        <v>4.5734705171223116</v>
      </c>
      <c r="G1558" s="125">
        <v>5.7261175090930747</v>
      </c>
      <c r="H1558" s="135">
        <v>523.91520000000003</v>
      </c>
      <c r="I1558" s="157" t="s">
        <v>23</v>
      </c>
      <c r="J1558" s="127" t="s">
        <v>1710</v>
      </c>
      <c r="K1558" s="152" t="s">
        <v>1401</v>
      </c>
      <c r="L1558" s="136" t="s">
        <v>14</v>
      </c>
      <c r="M1558" s="122" t="s">
        <v>1713</v>
      </c>
      <c r="N1558" s="130">
        <v>0.79870357355741306</v>
      </c>
    </row>
    <row r="1559" spans="1:14" x14ac:dyDescent="0.2">
      <c r="A1559" s="365">
        <v>41786</v>
      </c>
      <c r="B1559" s="159" t="s">
        <v>270</v>
      </c>
      <c r="C1559" s="155" t="s">
        <v>18</v>
      </c>
      <c r="D1559" s="160" t="s">
        <v>11</v>
      </c>
      <c r="E1559" s="230">
        <v>500</v>
      </c>
      <c r="F1559" s="125">
        <v>0.76224508618705189</v>
      </c>
      <c r="G1559" s="125">
        <v>0.95435291818217904</v>
      </c>
      <c r="H1559" s="135">
        <v>523.91520000000003</v>
      </c>
      <c r="I1559" s="157" t="s">
        <v>23</v>
      </c>
      <c r="J1559" s="127" t="s">
        <v>1710</v>
      </c>
      <c r="K1559" s="152" t="s">
        <v>1401</v>
      </c>
      <c r="L1559" s="136" t="s">
        <v>14</v>
      </c>
      <c r="M1559" s="122" t="s">
        <v>1713</v>
      </c>
      <c r="N1559" s="130">
        <v>0.79870357355741306</v>
      </c>
    </row>
    <row r="1560" spans="1:14" x14ac:dyDescent="0.2">
      <c r="A1560" s="365">
        <v>41786</v>
      </c>
      <c r="B1560" s="159" t="s">
        <v>18</v>
      </c>
      <c r="C1560" s="155" t="s">
        <v>18</v>
      </c>
      <c r="D1560" s="160" t="s">
        <v>8</v>
      </c>
      <c r="E1560" s="230">
        <v>3000</v>
      </c>
      <c r="F1560" s="125">
        <v>4.5734705171223116</v>
      </c>
      <c r="G1560" s="125">
        <v>5.7261175090930747</v>
      </c>
      <c r="H1560" s="135">
        <v>523.91520000000003</v>
      </c>
      <c r="I1560" s="157" t="s">
        <v>1277</v>
      </c>
      <c r="J1560" s="127" t="s">
        <v>1710</v>
      </c>
      <c r="K1560" s="152" t="s">
        <v>1415</v>
      </c>
      <c r="L1560" s="136" t="s">
        <v>14</v>
      </c>
      <c r="M1560" s="122" t="s">
        <v>1713</v>
      </c>
      <c r="N1560" s="130">
        <v>0.79870357355741306</v>
      </c>
    </row>
    <row r="1561" spans="1:14" x14ac:dyDescent="0.2">
      <c r="A1561" s="365">
        <v>41786</v>
      </c>
      <c r="B1561" s="159" t="s">
        <v>1091</v>
      </c>
      <c r="C1561" s="155" t="s">
        <v>72</v>
      </c>
      <c r="D1561" s="160" t="s">
        <v>8</v>
      </c>
      <c r="E1561" s="230">
        <v>5000</v>
      </c>
      <c r="F1561" s="125">
        <v>7.6224508618705187</v>
      </c>
      <c r="G1561" s="125">
        <v>9.5435291818217909</v>
      </c>
      <c r="H1561" s="135">
        <v>523.91520000000003</v>
      </c>
      <c r="I1561" s="157" t="s">
        <v>1277</v>
      </c>
      <c r="J1561" s="127" t="s">
        <v>1710</v>
      </c>
      <c r="K1561" s="152" t="s">
        <v>1415</v>
      </c>
      <c r="L1561" s="136" t="s">
        <v>14</v>
      </c>
      <c r="M1561" s="122" t="s">
        <v>1713</v>
      </c>
      <c r="N1561" s="130">
        <v>0.79870357355741306</v>
      </c>
    </row>
    <row r="1562" spans="1:14" x14ac:dyDescent="0.2">
      <c r="A1562" s="365">
        <v>41786</v>
      </c>
      <c r="B1562" s="159" t="s">
        <v>1091</v>
      </c>
      <c r="C1562" s="155" t="s">
        <v>72</v>
      </c>
      <c r="D1562" s="160" t="s">
        <v>10</v>
      </c>
      <c r="E1562" s="230">
        <v>3000</v>
      </c>
      <c r="F1562" s="125">
        <v>4.5734705171223116</v>
      </c>
      <c r="G1562" s="125">
        <v>5.7261175090930747</v>
      </c>
      <c r="H1562" s="135">
        <v>523.91520000000003</v>
      </c>
      <c r="I1562" s="160" t="s">
        <v>77</v>
      </c>
      <c r="J1562" s="127" t="s">
        <v>1710</v>
      </c>
      <c r="K1562" s="152" t="s">
        <v>1406</v>
      </c>
      <c r="L1562" s="136" t="s">
        <v>14</v>
      </c>
      <c r="M1562" s="122" t="s">
        <v>1713</v>
      </c>
      <c r="N1562" s="130">
        <v>0.79870357355741306</v>
      </c>
    </row>
    <row r="1563" spans="1:14" x14ac:dyDescent="0.2">
      <c r="A1563" s="365">
        <v>41786</v>
      </c>
      <c r="B1563" s="159" t="s">
        <v>1414</v>
      </c>
      <c r="C1563" s="155" t="s">
        <v>18</v>
      </c>
      <c r="D1563" s="160" t="s">
        <v>10</v>
      </c>
      <c r="E1563" s="230">
        <v>9000</v>
      </c>
      <c r="F1563" s="125">
        <v>13.720411551366935</v>
      </c>
      <c r="G1563" s="125">
        <v>17.178352527279223</v>
      </c>
      <c r="H1563" s="135">
        <v>523.91520000000003</v>
      </c>
      <c r="I1563" s="160" t="s">
        <v>77</v>
      </c>
      <c r="J1563" s="127" t="s">
        <v>1710</v>
      </c>
      <c r="K1563" s="152" t="s">
        <v>1406</v>
      </c>
      <c r="L1563" s="136" t="s">
        <v>14</v>
      </c>
      <c r="M1563" s="122" t="s">
        <v>1713</v>
      </c>
      <c r="N1563" s="130">
        <v>0.79870357355741317</v>
      </c>
    </row>
    <row r="1564" spans="1:14" x14ac:dyDescent="0.2">
      <c r="A1564" s="365">
        <v>41786</v>
      </c>
      <c r="B1564" s="152" t="s">
        <v>1006</v>
      </c>
      <c r="C1564" s="161" t="s">
        <v>18</v>
      </c>
      <c r="D1564" s="133" t="s">
        <v>9</v>
      </c>
      <c r="E1564" s="230">
        <v>1400</v>
      </c>
      <c r="F1564" s="125">
        <v>2.1342862413237453</v>
      </c>
      <c r="G1564" s="125">
        <v>2.6721881709101014</v>
      </c>
      <c r="H1564" s="135">
        <v>523.91520000000003</v>
      </c>
      <c r="I1564" s="162" t="s">
        <v>83</v>
      </c>
      <c r="J1564" s="127" t="s">
        <v>1710</v>
      </c>
      <c r="K1564" s="152" t="s">
        <v>1306</v>
      </c>
      <c r="L1564" s="136" t="s">
        <v>14</v>
      </c>
      <c r="M1564" s="122" t="s">
        <v>1713</v>
      </c>
      <c r="N1564" s="130">
        <v>0.79870357355741306</v>
      </c>
    </row>
    <row r="1565" spans="1:14" x14ac:dyDescent="0.2">
      <c r="A1565" s="365">
        <v>41786</v>
      </c>
      <c r="B1565" s="152" t="s">
        <v>1416</v>
      </c>
      <c r="C1565" s="163" t="s">
        <v>26</v>
      </c>
      <c r="D1565" s="133" t="s">
        <v>9</v>
      </c>
      <c r="E1565" s="230">
        <v>38000</v>
      </c>
      <c r="F1565" s="125">
        <v>57.930626550215948</v>
      </c>
      <c r="G1565" s="125">
        <v>72.530821781845603</v>
      </c>
      <c r="H1565" s="135">
        <v>523.91520000000003</v>
      </c>
      <c r="I1565" s="162" t="s">
        <v>83</v>
      </c>
      <c r="J1565" s="127" t="s">
        <v>1710</v>
      </c>
      <c r="K1565" s="152" t="s">
        <v>1417</v>
      </c>
      <c r="L1565" s="136" t="s">
        <v>14</v>
      </c>
      <c r="M1565" s="122" t="s">
        <v>1713</v>
      </c>
      <c r="N1565" s="130">
        <v>0.79870357355741317</v>
      </c>
    </row>
    <row r="1566" spans="1:14" x14ac:dyDescent="0.2">
      <c r="A1566" s="365">
        <v>41786</v>
      </c>
      <c r="B1566" s="152" t="s">
        <v>1418</v>
      </c>
      <c r="C1566" s="161" t="s">
        <v>18</v>
      </c>
      <c r="D1566" s="133" t="s">
        <v>9</v>
      </c>
      <c r="E1566" s="230">
        <v>1000</v>
      </c>
      <c r="F1566" s="125">
        <v>1.5244901723741038</v>
      </c>
      <c r="G1566" s="125">
        <v>1.9087058363643581</v>
      </c>
      <c r="H1566" s="135">
        <v>523.91520000000003</v>
      </c>
      <c r="I1566" s="162" t="s">
        <v>83</v>
      </c>
      <c r="J1566" s="127" t="s">
        <v>1710</v>
      </c>
      <c r="K1566" s="152" t="s">
        <v>1419</v>
      </c>
      <c r="L1566" s="136" t="s">
        <v>14</v>
      </c>
      <c r="M1566" s="122" t="s">
        <v>1713</v>
      </c>
      <c r="N1566" s="130">
        <v>0.79870357355741306</v>
      </c>
    </row>
    <row r="1567" spans="1:14" x14ac:dyDescent="0.2">
      <c r="A1567" s="365">
        <v>41786</v>
      </c>
      <c r="B1567" s="152" t="s">
        <v>1420</v>
      </c>
      <c r="C1567" s="161" t="s">
        <v>18</v>
      </c>
      <c r="D1567" s="133" t="s">
        <v>9</v>
      </c>
      <c r="E1567" s="230">
        <v>300</v>
      </c>
      <c r="F1567" s="125">
        <v>0.45734705171223117</v>
      </c>
      <c r="G1567" s="125">
        <v>0.57261175090930738</v>
      </c>
      <c r="H1567" s="135">
        <v>523.91520000000003</v>
      </c>
      <c r="I1567" s="162" t="s">
        <v>24</v>
      </c>
      <c r="J1567" s="127" t="s">
        <v>1710</v>
      </c>
      <c r="K1567" s="152" t="s">
        <v>1421</v>
      </c>
      <c r="L1567" s="136" t="s">
        <v>14</v>
      </c>
      <c r="M1567" s="122" t="s">
        <v>1713</v>
      </c>
      <c r="N1567" s="130">
        <v>0.79870357355741317</v>
      </c>
    </row>
    <row r="1568" spans="1:14" x14ac:dyDescent="0.2">
      <c r="A1568" s="365">
        <v>41786</v>
      </c>
      <c r="B1568" s="152" t="s">
        <v>1422</v>
      </c>
      <c r="C1568" s="161" t="s">
        <v>18</v>
      </c>
      <c r="D1568" s="133" t="s">
        <v>9</v>
      </c>
      <c r="E1568" s="230">
        <v>500</v>
      </c>
      <c r="F1568" s="125">
        <v>0.76224508618705189</v>
      </c>
      <c r="G1568" s="125">
        <v>0.95435291818217904</v>
      </c>
      <c r="H1568" s="135">
        <v>523.91520000000003</v>
      </c>
      <c r="I1568" s="162" t="s">
        <v>24</v>
      </c>
      <c r="J1568" s="127" t="s">
        <v>1710</v>
      </c>
      <c r="K1568" s="152" t="s">
        <v>1423</v>
      </c>
      <c r="L1568" s="136" t="s">
        <v>14</v>
      </c>
      <c r="M1568" s="122" t="s">
        <v>1713</v>
      </c>
      <c r="N1568" s="130">
        <v>0.79870357355741306</v>
      </c>
    </row>
    <row r="1569" spans="1:14" x14ac:dyDescent="0.2">
      <c r="A1569" s="365">
        <v>41786</v>
      </c>
      <c r="B1569" s="152" t="s">
        <v>1424</v>
      </c>
      <c r="C1569" s="161" t="s">
        <v>18</v>
      </c>
      <c r="D1569" s="133" t="s">
        <v>9</v>
      </c>
      <c r="E1569" s="230">
        <v>300</v>
      </c>
      <c r="F1569" s="125">
        <v>0.45734705171223117</v>
      </c>
      <c r="G1569" s="125">
        <v>0.57261175090930738</v>
      </c>
      <c r="H1569" s="135">
        <v>523.91520000000003</v>
      </c>
      <c r="I1569" s="162" t="s">
        <v>24</v>
      </c>
      <c r="J1569" s="127" t="s">
        <v>1710</v>
      </c>
      <c r="K1569" s="152" t="s">
        <v>1423</v>
      </c>
      <c r="L1569" s="136" t="s">
        <v>14</v>
      </c>
      <c r="M1569" s="122" t="s">
        <v>1713</v>
      </c>
      <c r="N1569" s="130">
        <v>0.79870357355741317</v>
      </c>
    </row>
    <row r="1570" spans="1:14" x14ac:dyDescent="0.2">
      <c r="A1570" s="365">
        <v>41786</v>
      </c>
      <c r="B1570" s="152" t="s">
        <v>1425</v>
      </c>
      <c r="C1570" s="161" t="s">
        <v>18</v>
      </c>
      <c r="D1570" s="133" t="s">
        <v>9</v>
      </c>
      <c r="E1570" s="230">
        <v>600</v>
      </c>
      <c r="F1570" s="125">
        <v>0.91469410342446233</v>
      </c>
      <c r="G1570" s="125">
        <v>1.1452235018186148</v>
      </c>
      <c r="H1570" s="135">
        <v>523.91520000000003</v>
      </c>
      <c r="I1570" s="162" t="s">
        <v>24</v>
      </c>
      <c r="J1570" s="127" t="s">
        <v>1710</v>
      </c>
      <c r="K1570" s="152" t="s">
        <v>1423</v>
      </c>
      <c r="L1570" s="136" t="s">
        <v>14</v>
      </c>
      <c r="M1570" s="122" t="s">
        <v>1713</v>
      </c>
      <c r="N1570" s="130">
        <v>0.79870357355741317</v>
      </c>
    </row>
    <row r="1571" spans="1:14" x14ac:dyDescent="0.2">
      <c r="A1571" s="365">
        <v>41786</v>
      </c>
      <c r="B1571" s="152" t="s">
        <v>1420</v>
      </c>
      <c r="C1571" s="161" t="s">
        <v>18</v>
      </c>
      <c r="D1571" s="133" t="s">
        <v>9</v>
      </c>
      <c r="E1571" s="230">
        <v>300</v>
      </c>
      <c r="F1571" s="125">
        <v>0.45734705171223117</v>
      </c>
      <c r="G1571" s="125">
        <v>0.57261175090930738</v>
      </c>
      <c r="H1571" s="135">
        <v>523.91520000000003</v>
      </c>
      <c r="I1571" s="162" t="s">
        <v>24</v>
      </c>
      <c r="J1571" s="127" t="s">
        <v>1710</v>
      </c>
      <c r="K1571" s="152" t="s">
        <v>1426</v>
      </c>
      <c r="L1571" s="136" t="s">
        <v>14</v>
      </c>
      <c r="M1571" s="122" t="s">
        <v>1713</v>
      </c>
      <c r="N1571" s="130">
        <v>0.79870357355741317</v>
      </c>
    </row>
    <row r="1572" spans="1:14" x14ac:dyDescent="0.2">
      <c r="A1572" s="365">
        <v>41787</v>
      </c>
      <c r="B1572" s="159" t="s">
        <v>1427</v>
      </c>
      <c r="C1572" s="155" t="s">
        <v>18</v>
      </c>
      <c r="D1572" s="160" t="s">
        <v>8</v>
      </c>
      <c r="E1572" s="230">
        <v>500</v>
      </c>
      <c r="F1572" s="125">
        <v>0.76224508618705189</v>
      </c>
      <c r="G1572" s="125">
        <v>0.95435291818217904</v>
      </c>
      <c r="H1572" s="135">
        <v>523.91520000000003</v>
      </c>
      <c r="I1572" s="157" t="s">
        <v>21</v>
      </c>
      <c r="J1572" s="127" t="s">
        <v>1710</v>
      </c>
      <c r="K1572" s="152" t="s">
        <v>1428</v>
      </c>
      <c r="L1572" s="136" t="s">
        <v>14</v>
      </c>
      <c r="M1572" s="122" t="s">
        <v>1713</v>
      </c>
      <c r="N1572" s="130">
        <v>0.79870357355741306</v>
      </c>
    </row>
    <row r="1573" spans="1:14" x14ac:dyDescent="0.2">
      <c r="A1573" s="365">
        <v>41787</v>
      </c>
      <c r="B1573" s="159" t="s">
        <v>1429</v>
      </c>
      <c r="C1573" s="155" t="s">
        <v>18</v>
      </c>
      <c r="D1573" s="160" t="s">
        <v>8</v>
      </c>
      <c r="E1573" s="230">
        <v>500</v>
      </c>
      <c r="F1573" s="125">
        <v>0.76224508618705189</v>
      </c>
      <c r="G1573" s="125">
        <v>0.95435291818217904</v>
      </c>
      <c r="H1573" s="135">
        <v>523.91520000000003</v>
      </c>
      <c r="I1573" s="157" t="s">
        <v>21</v>
      </c>
      <c r="J1573" s="127" t="s">
        <v>1710</v>
      </c>
      <c r="K1573" s="152" t="s">
        <v>1428</v>
      </c>
      <c r="L1573" s="136" t="s">
        <v>14</v>
      </c>
      <c r="M1573" s="122" t="s">
        <v>1713</v>
      </c>
      <c r="N1573" s="130">
        <v>0.79870357355741306</v>
      </c>
    </row>
    <row r="1574" spans="1:14" x14ac:dyDescent="0.2">
      <c r="A1574" s="365">
        <v>41787</v>
      </c>
      <c r="B1574" s="154" t="s">
        <v>1091</v>
      </c>
      <c r="C1574" s="155" t="s">
        <v>72</v>
      </c>
      <c r="D1574" s="144" t="s">
        <v>10</v>
      </c>
      <c r="E1574" s="230">
        <v>5000</v>
      </c>
      <c r="F1574" s="125">
        <v>7.6224508618705187</v>
      </c>
      <c r="G1574" s="125">
        <v>9.5435291818217909</v>
      </c>
      <c r="H1574" s="135">
        <v>523.91520000000003</v>
      </c>
      <c r="I1574" s="157" t="s">
        <v>82</v>
      </c>
      <c r="J1574" s="127" t="s">
        <v>1710</v>
      </c>
      <c r="K1574" s="152" t="s">
        <v>1412</v>
      </c>
      <c r="L1574" s="136" t="s">
        <v>14</v>
      </c>
      <c r="M1574" s="122" t="s">
        <v>1713</v>
      </c>
      <c r="N1574" s="130">
        <v>0.79870357355741306</v>
      </c>
    </row>
    <row r="1575" spans="1:14" x14ac:dyDescent="0.2">
      <c r="A1575" s="365">
        <v>41787</v>
      </c>
      <c r="B1575" s="154" t="s">
        <v>281</v>
      </c>
      <c r="C1575" s="155" t="s">
        <v>18</v>
      </c>
      <c r="D1575" s="144" t="s">
        <v>10</v>
      </c>
      <c r="E1575" s="230">
        <v>2200</v>
      </c>
      <c r="F1575" s="125">
        <v>3.3538783792230284</v>
      </c>
      <c r="G1575" s="125">
        <v>4.1991528400015881</v>
      </c>
      <c r="H1575" s="135">
        <v>523.91520000000003</v>
      </c>
      <c r="I1575" s="157" t="s">
        <v>82</v>
      </c>
      <c r="J1575" s="127" t="s">
        <v>1710</v>
      </c>
      <c r="K1575" s="152" t="s">
        <v>1412</v>
      </c>
      <c r="L1575" s="136" t="s">
        <v>14</v>
      </c>
      <c r="M1575" s="122" t="s">
        <v>1713</v>
      </c>
      <c r="N1575" s="130">
        <v>0.79870357355741306</v>
      </c>
    </row>
    <row r="1576" spans="1:14" x14ac:dyDescent="0.2">
      <c r="A1576" s="365">
        <v>41787</v>
      </c>
      <c r="B1576" s="159" t="s">
        <v>1430</v>
      </c>
      <c r="C1576" s="155" t="s">
        <v>18</v>
      </c>
      <c r="D1576" s="160" t="s">
        <v>11</v>
      </c>
      <c r="E1576" s="230">
        <v>300</v>
      </c>
      <c r="F1576" s="125">
        <v>0.45734705171223117</v>
      </c>
      <c r="G1576" s="125">
        <v>0.57261175090930738</v>
      </c>
      <c r="H1576" s="135">
        <v>523.91520000000003</v>
      </c>
      <c r="I1576" s="157" t="s">
        <v>23</v>
      </c>
      <c r="J1576" s="127" t="s">
        <v>1710</v>
      </c>
      <c r="K1576" s="152" t="s">
        <v>1431</v>
      </c>
      <c r="L1576" s="136" t="s">
        <v>14</v>
      </c>
      <c r="M1576" s="122" t="s">
        <v>1713</v>
      </c>
      <c r="N1576" s="130">
        <v>0.79870357355741317</v>
      </c>
    </row>
    <row r="1577" spans="1:14" x14ac:dyDescent="0.2">
      <c r="A1577" s="365">
        <v>41787</v>
      </c>
      <c r="B1577" s="159" t="s">
        <v>1432</v>
      </c>
      <c r="C1577" s="155" t="s">
        <v>18</v>
      </c>
      <c r="D1577" s="160" t="s">
        <v>11</v>
      </c>
      <c r="E1577" s="230">
        <v>500</v>
      </c>
      <c r="F1577" s="125">
        <v>0.76224508618705189</v>
      </c>
      <c r="G1577" s="125">
        <v>0.95435291818217904</v>
      </c>
      <c r="H1577" s="135">
        <v>523.91520000000003</v>
      </c>
      <c r="I1577" s="157" t="s">
        <v>23</v>
      </c>
      <c r="J1577" s="127" t="s">
        <v>1710</v>
      </c>
      <c r="K1577" s="152" t="s">
        <v>1431</v>
      </c>
      <c r="L1577" s="136" t="s">
        <v>14</v>
      </c>
      <c r="M1577" s="122" t="s">
        <v>1713</v>
      </c>
      <c r="N1577" s="130">
        <v>0.79870357355741306</v>
      </c>
    </row>
    <row r="1578" spans="1:14" x14ac:dyDescent="0.2">
      <c r="A1578" s="365">
        <v>41787</v>
      </c>
      <c r="B1578" s="159" t="s">
        <v>1433</v>
      </c>
      <c r="C1578" s="163" t="s">
        <v>26</v>
      </c>
      <c r="D1578" s="160" t="s">
        <v>8</v>
      </c>
      <c r="E1578" s="230">
        <v>1000</v>
      </c>
      <c r="F1578" s="125">
        <v>1.5244901723741038</v>
      </c>
      <c r="G1578" s="125">
        <v>1.9087058363643581</v>
      </c>
      <c r="H1578" s="135">
        <v>523.91520000000003</v>
      </c>
      <c r="I1578" s="157" t="s">
        <v>358</v>
      </c>
      <c r="J1578" s="127" t="s">
        <v>1710</v>
      </c>
      <c r="K1578" s="152" t="s">
        <v>1434</v>
      </c>
      <c r="L1578" s="136" t="s">
        <v>14</v>
      </c>
      <c r="M1578" s="122" t="s">
        <v>1713</v>
      </c>
      <c r="N1578" s="130">
        <v>0.79870357355741306</v>
      </c>
    </row>
    <row r="1579" spans="1:14" x14ac:dyDescent="0.2">
      <c r="A1579" s="365">
        <v>41787</v>
      </c>
      <c r="B1579" s="159" t="s">
        <v>1435</v>
      </c>
      <c r="C1579" s="155" t="s">
        <v>18</v>
      </c>
      <c r="D1579" s="160" t="s">
        <v>8</v>
      </c>
      <c r="E1579" s="230">
        <v>3000</v>
      </c>
      <c r="F1579" s="125">
        <v>4.5734705171223116</v>
      </c>
      <c r="G1579" s="125">
        <v>5.7261175090930747</v>
      </c>
      <c r="H1579" s="135">
        <v>523.91520000000003</v>
      </c>
      <c r="I1579" s="157" t="s">
        <v>1277</v>
      </c>
      <c r="J1579" s="127" t="s">
        <v>1710</v>
      </c>
      <c r="K1579" s="152" t="s">
        <v>1415</v>
      </c>
      <c r="L1579" s="136" t="s">
        <v>14</v>
      </c>
      <c r="M1579" s="122" t="s">
        <v>1713</v>
      </c>
      <c r="N1579" s="130">
        <v>0.79870357355741306</v>
      </c>
    </row>
    <row r="1580" spans="1:14" x14ac:dyDescent="0.2">
      <c r="A1580" s="365">
        <v>41787</v>
      </c>
      <c r="B1580" s="159" t="s">
        <v>1091</v>
      </c>
      <c r="C1580" s="155" t="s">
        <v>72</v>
      </c>
      <c r="D1580" s="160" t="s">
        <v>8</v>
      </c>
      <c r="E1580" s="230">
        <v>5000</v>
      </c>
      <c r="F1580" s="125">
        <v>7.6224508618705187</v>
      </c>
      <c r="G1580" s="125">
        <v>9.5435291818217909</v>
      </c>
      <c r="H1580" s="135">
        <v>523.91520000000003</v>
      </c>
      <c r="I1580" s="157" t="s">
        <v>1277</v>
      </c>
      <c r="J1580" s="127" t="s">
        <v>1710</v>
      </c>
      <c r="K1580" s="152" t="s">
        <v>1415</v>
      </c>
      <c r="L1580" s="136" t="s">
        <v>14</v>
      </c>
      <c r="M1580" s="122" t="s">
        <v>1713</v>
      </c>
      <c r="N1580" s="130">
        <v>0.79870357355741306</v>
      </c>
    </row>
    <row r="1581" spans="1:14" x14ac:dyDescent="0.2">
      <c r="A1581" s="365">
        <v>41787</v>
      </c>
      <c r="B1581" s="159" t="s">
        <v>1436</v>
      </c>
      <c r="C1581" s="155" t="s">
        <v>18</v>
      </c>
      <c r="D1581" s="160" t="s">
        <v>10</v>
      </c>
      <c r="E1581" s="230">
        <v>700</v>
      </c>
      <c r="F1581" s="125">
        <v>1.0671431206618727</v>
      </c>
      <c r="G1581" s="125">
        <v>1.3360940854550507</v>
      </c>
      <c r="H1581" s="135">
        <v>523.91520000000003</v>
      </c>
      <c r="I1581" s="160" t="s">
        <v>77</v>
      </c>
      <c r="J1581" s="127" t="s">
        <v>1710</v>
      </c>
      <c r="K1581" s="152" t="s">
        <v>1437</v>
      </c>
      <c r="L1581" s="136" t="s">
        <v>14</v>
      </c>
      <c r="M1581" s="122" t="s">
        <v>1713</v>
      </c>
      <c r="N1581" s="130">
        <v>0.79870357355741306</v>
      </c>
    </row>
    <row r="1582" spans="1:14" x14ac:dyDescent="0.2">
      <c r="A1582" s="365">
        <v>41787</v>
      </c>
      <c r="B1582" s="159" t="s">
        <v>1438</v>
      </c>
      <c r="C1582" s="155" t="s">
        <v>18</v>
      </c>
      <c r="D1582" s="160" t="s">
        <v>10</v>
      </c>
      <c r="E1582" s="230">
        <v>500</v>
      </c>
      <c r="F1582" s="125">
        <v>0.76224508618705189</v>
      </c>
      <c r="G1582" s="125">
        <v>0.95435291818217904</v>
      </c>
      <c r="H1582" s="135">
        <v>523.91520000000003</v>
      </c>
      <c r="I1582" s="160" t="s">
        <v>77</v>
      </c>
      <c r="J1582" s="127" t="s">
        <v>1710</v>
      </c>
      <c r="K1582" s="152" t="s">
        <v>1437</v>
      </c>
      <c r="L1582" s="136" t="s">
        <v>14</v>
      </c>
      <c r="M1582" s="122" t="s">
        <v>1713</v>
      </c>
      <c r="N1582" s="130">
        <v>0.79870357355741306</v>
      </c>
    </row>
    <row r="1583" spans="1:14" x14ac:dyDescent="0.2">
      <c r="A1583" s="365">
        <v>41787</v>
      </c>
      <c r="B1583" s="159" t="s">
        <v>1439</v>
      </c>
      <c r="C1583" s="155" t="s">
        <v>18</v>
      </c>
      <c r="D1583" s="160" t="s">
        <v>10</v>
      </c>
      <c r="E1583" s="230">
        <v>800</v>
      </c>
      <c r="F1583" s="125">
        <v>1.2195921378992831</v>
      </c>
      <c r="G1583" s="125">
        <v>1.5269646690914864</v>
      </c>
      <c r="H1583" s="135">
        <v>523.91520000000003</v>
      </c>
      <c r="I1583" s="160" t="s">
        <v>77</v>
      </c>
      <c r="J1583" s="127" t="s">
        <v>1710</v>
      </c>
      <c r="K1583" s="152" t="s">
        <v>1437</v>
      </c>
      <c r="L1583" s="136" t="s">
        <v>14</v>
      </c>
      <c r="M1583" s="122" t="s">
        <v>1713</v>
      </c>
      <c r="N1583" s="130">
        <v>0.79870357355741317</v>
      </c>
    </row>
    <row r="1584" spans="1:14" x14ac:dyDescent="0.2">
      <c r="A1584" s="365">
        <v>41787</v>
      </c>
      <c r="B1584" s="159" t="s">
        <v>1440</v>
      </c>
      <c r="C1584" s="155" t="s">
        <v>18</v>
      </c>
      <c r="D1584" s="160" t="s">
        <v>10</v>
      </c>
      <c r="E1584" s="230">
        <v>200</v>
      </c>
      <c r="F1584" s="125">
        <v>0.30489803447482078</v>
      </c>
      <c r="G1584" s="125">
        <v>0.38174116727287161</v>
      </c>
      <c r="H1584" s="135">
        <v>523.91520000000003</v>
      </c>
      <c r="I1584" s="160" t="s">
        <v>77</v>
      </c>
      <c r="J1584" s="127" t="s">
        <v>1710</v>
      </c>
      <c r="K1584" s="152" t="s">
        <v>1437</v>
      </c>
      <c r="L1584" s="136" t="s">
        <v>14</v>
      </c>
      <c r="M1584" s="122" t="s">
        <v>1713</v>
      </c>
      <c r="N1584" s="130">
        <v>0.79870357355741317</v>
      </c>
    </row>
    <row r="1585" spans="1:14" x14ac:dyDescent="0.2">
      <c r="A1585" s="365">
        <v>41787</v>
      </c>
      <c r="B1585" s="152" t="s">
        <v>1006</v>
      </c>
      <c r="C1585" s="161" t="s">
        <v>18</v>
      </c>
      <c r="D1585" s="133" t="s">
        <v>9</v>
      </c>
      <c r="E1585" s="230">
        <v>1400</v>
      </c>
      <c r="F1585" s="125">
        <v>2.1342862413237453</v>
      </c>
      <c r="G1585" s="125">
        <v>2.6721881709101014</v>
      </c>
      <c r="H1585" s="135">
        <v>523.91520000000003</v>
      </c>
      <c r="I1585" s="162" t="s">
        <v>83</v>
      </c>
      <c r="J1585" s="127" t="s">
        <v>1710</v>
      </c>
      <c r="K1585" s="152" t="s">
        <v>1306</v>
      </c>
      <c r="L1585" s="136" t="s">
        <v>14</v>
      </c>
      <c r="M1585" s="122" t="s">
        <v>1713</v>
      </c>
      <c r="N1585" s="130">
        <v>0.79870357355741306</v>
      </c>
    </row>
    <row r="1586" spans="1:14" x14ac:dyDescent="0.2">
      <c r="A1586" s="365">
        <v>41787</v>
      </c>
      <c r="B1586" s="152" t="s">
        <v>1422</v>
      </c>
      <c r="C1586" s="161" t="s">
        <v>18</v>
      </c>
      <c r="D1586" s="133" t="s">
        <v>9</v>
      </c>
      <c r="E1586" s="230">
        <v>500</v>
      </c>
      <c r="F1586" s="125">
        <v>0.76224508618705189</v>
      </c>
      <c r="G1586" s="125">
        <v>0.95435291818217904</v>
      </c>
      <c r="H1586" s="135">
        <v>523.91520000000003</v>
      </c>
      <c r="I1586" s="162" t="s">
        <v>24</v>
      </c>
      <c r="J1586" s="127" t="s">
        <v>1710</v>
      </c>
      <c r="K1586" s="152" t="s">
        <v>1441</v>
      </c>
      <c r="L1586" s="136" t="s">
        <v>14</v>
      </c>
      <c r="M1586" s="122" t="s">
        <v>1713</v>
      </c>
      <c r="N1586" s="130">
        <v>0.79870357355741306</v>
      </c>
    </row>
    <row r="1587" spans="1:14" x14ac:dyDescent="0.2">
      <c r="A1587" s="365">
        <v>41787</v>
      </c>
      <c r="B1587" s="152" t="s">
        <v>1442</v>
      </c>
      <c r="C1587" s="161" t="s">
        <v>18</v>
      </c>
      <c r="D1587" s="133" t="s">
        <v>9</v>
      </c>
      <c r="E1587" s="230">
        <v>500</v>
      </c>
      <c r="F1587" s="125">
        <v>0.76224508618705189</v>
      </c>
      <c r="G1587" s="125">
        <v>0.95435291818217904</v>
      </c>
      <c r="H1587" s="135">
        <v>523.91520000000003</v>
      </c>
      <c r="I1587" s="162" t="s">
        <v>24</v>
      </c>
      <c r="J1587" s="127" t="s">
        <v>1710</v>
      </c>
      <c r="K1587" s="152" t="s">
        <v>1441</v>
      </c>
      <c r="L1587" s="136" t="s">
        <v>14</v>
      </c>
      <c r="M1587" s="122" t="s">
        <v>1713</v>
      </c>
      <c r="N1587" s="130">
        <v>0.79870357355741306</v>
      </c>
    </row>
    <row r="1588" spans="1:14" x14ac:dyDescent="0.2">
      <c r="A1588" s="365">
        <v>41787</v>
      </c>
      <c r="B1588" s="152" t="s">
        <v>1443</v>
      </c>
      <c r="C1588" s="161" t="s">
        <v>71</v>
      </c>
      <c r="D1588" s="133" t="s">
        <v>9</v>
      </c>
      <c r="E1588" s="230">
        <v>500</v>
      </c>
      <c r="F1588" s="125">
        <v>0.76224508618705189</v>
      </c>
      <c r="G1588" s="125">
        <v>0.95435291818217904</v>
      </c>
      <c r="H1588" s="135">
        <v>523.91520000000003</v>
      </c>
      <c r="I1588" s="162" t="s">
        <v>83</v>
      </c>
      <c r="J1588" s="127" t="s">
        <v>1710</v>
      </c>
      <c r="K1588" s="152" t="s">
        <v>1444</v>
      </c>
      <c r="L1588" s="136" t="s">
        <v>14</v>
      </c>
      <c r="M1588" s="122" t="s">
        <v>1713</v>
      </c>
      <c r="N1588" s="130">
        <v>0.79870357355741306</v>
      </c>
    </row>
    <row r="1589" spans="1:14" x14ac:dyDescent="0.2">
      <c r="A1589" s="365">
        <v>41787</v>
      </c>
      <c r="B1589" s="154" t="s">
        <v>1445</v>
      </c>
      <c r="C1589" s="155" t="s">
        <v>73</v>
      </c>
      <c r="D1589" s="110" t="s">
        <v>8</v>
      </c>
      <c r="E1589" s="230">
        <v>2800</v>
      </c>
      <c r="F1589" s="125">
        <v>4.2685724826474907</v>
      </c>
      <c r="G1589" s="125">
        <v>5.3443763418202028</v>
      </c>
      <c r="H1589" s="135">
        <v>523.91520000000003</v>
      </c>
      <c r="I1589" s="157" t="s">
        <v>12</v>
      </c>
      <c r="J1589" s="127" t="s">
        <v>1710</v>
      </c>
      <c r="K1589" s="152" t="s">
        <v>1446</v>
      </c>
      <c r="L1589" s="136" t="s">
        <v>14</v>
      </c>
      <c r="M1589" s="122" t="s">
        <v>1713</v>
      </c>
      <c r="N1589" s="130">
        <v>0.79870357355741306</v>
      </c>
    </row>
    <row r="1590" spans="1:14" x14ac:dyDescent="0.2">
      <c r="A1590" s="365">
        <v>41787</v>
      </c>
      <c r="B1590" s="154" t="s">
        <v>1447</v>
      </c>
      <c r="C1590" s="155" t="s">
        <v>18</v>
      </c>
      <c r="D1590" s="110" t="s">
        <v>8</v>
      </c>
      <c r="E1590" s="230">
        <v>1600</v>
      </c>
      <c r="F1590" s="125">
        <v>2.4391842757985662</v>
      </c>
      <c r="G1590" s="125">
        <v>3.0539293381829729</v>
      </c>
      <c r="H1590" s="135">
        <v>523.91520000000003</v>
      </c>
      <c r="I1590" s="157" t="s">
        <v>12</v>
      </c>
      <c r="J1590" s="127" t="s">
        <v>1710</v>
      </c>
      <c r="K1590" s="152" t="s">
        <v>1446</v>
      </c>
      <c r="L1590" s="136" t="s">
        <v>14</v>
      </c>
      <c r="M1590" s="122" t="s">
        <v>1713</v>
      </c>
      <c r="N1590" s="130">
        <v>0.79870357355741317</v>
      </c>
    </row>
    <row r="1591" spans="1:14" x14ac:dyDescent="0.2">
      <c r="A1591" s="365">
        <v>41788</v>
      </c>
      <c r="B1591" s="159" t="s">
        <v>1448</v>
      </c>
      <c r="C1591" s="155" t="s">
        <v>18</v>
      </c>
      <c r="D1591" s="160" t="s">
        <v>8</v>
      </c>
      <c r="E1591" s="230">
        <v>600</v>
      </c>
      <c r="F1591" s="125">
        <v>0.91469410342446233</v>
      </c>
      <c r="G1591" s="125">
        <v>1.1452235018186148</v>
      </c>
      <c r="H1591" s="135">
        <v>523.91520000000003</v>
      </c>
      <c r="I1591" s="157" t="s">
        <v>21</v>
      </c>
      <c r="J1591" s="127" t="s">
        <v>1710</v>
      </c>
      <c r="K1591" s="152" t="s">
        <v>1449</v>
      </c>
      <c r="L1591" s="136" t="s">
        <v>14</v>
      </c>
      <c r="M1591" s="122" t="s">
        <v>1713</v>
      </c>
      <c r="N1591" s="130">
        <v>0.79870357355741317</v>
      </c>
    </row>
    <row r="1592" spans="1:14" x14ac:dyDescent="0.2">
      <c r="A1592" s="365">
        <v>41788</v>
      </c>
      <c r="B1592" s="159" t="s">
        <v>1450</v>
      </c>
      <c r="C1592" s="155" t="s">
        <v>18</v>
      </c>
      <c r="D1592" s="160" t="s">
        <v>8</v>
      </c>
      <c r="E1592" s="230">
        <v>2000</v>
      </c>
      <c r="F1592" s="125">
        <v>3.0489803447482076</v>
      </c>
      <c r="G1592" s="125">
        <v>3.8174116727287162</v>
      </c>
      <c r="H1592" s="135">
        <v>523.91520000000003</v>
      </c>
      <c r="I1592" s="157" t="s">
        <v>21</v>
      </c>
      <c r="J1592" s="127" t="s">
        <v>1710</v>
      </c>
      <c r="K1592" s="152" t="s">
        <v>1449</v>
      </c>
      <c r="L1592" s="136" t="s">
        <v>14</v>
      </c>
      <c r="M1592" s="122" t="s">
        <v>1713</v>
      </c>
      <c r="N1592" s="130">
        <v>0.79870357355741306</v>
      </c>
    </row>
    <row r="1593" spans="1:14" x14ac:dyDescent="0.2">
      <c r="A1593" s="365">
        <v>41788</v>
      </c>
      <c r="B1593" s="159" t="s">
        <v>1451</v>
      </c>
      <c r="C1593" s="155" t="s">
        <v>18</v>
      </c>
      <c r="D1593" s="160" t="s">
        <v>8</v>
      </c>
      <c r="E1593" s="230">
        <v>300</v>
      </c>
      <c r="F1593" s="125">
        <v>0.45734705171223117</v>
      </c>
      <c r="G1593" s="125">
        <v>0.57261175090930738</v>
      </c>
      <c r="H1593" s="135">
        <v>523.91520000000003</v>
      </c>
      <c r="I1593" s="157" t="s">
        <v>21</v>
      </c>
      <c r="J1593" s="127" t="s">
        <v>1710</v>
      </c>
      <c r="K1593" s="152" t="s">
        <v>1449</v>
      </c>
      <c r="L1593" s="136" t="s">
        <v>14</v>
      </c>
      <c r="M1593" s="122" t="s">
        <v>1713</v>
      </c>
      <c r="N1593" s="130">
        <v>0.79870357355741317</v>
      </c>
    </row>
    <row r="1594" spans="1:14" x14ac:dyDescent="0.2">
      <c r="A1594" s="365">
        <v>41788</v>
      </c>
      <c r="B1594" s="159" t="s">
        <v>226</v>
      </c>
      <c r="C1594" s="155" t="s">
        <v>72</v>
      </c>
      <c r="D1594" s="160" t="s">
        <v>8</v>
      </c>
      <c r="E1594" s="230">
        <v>5000</v>
      </c>
      <c r="F1594" s="125">
        <v>7.6224508618705187</v>
      </c>
      <c r="G1594" s="125">
        <v>9.5435291818217909</v>
      </c>
      <c r="H1594" s="135">
        <v>523.91520000000003</v>
      </c>
      <c r="I1594" s="157" t="s">
        <v>21</v>
      </c>
      <c r="J1594" s="127" t="s">
        <v>1710</v>
      </c>
      <c r="K1594" s="152" t="s">
        <v>1449</v>
      </c>
      <c r="L1594" s="136" t="s">
        <v>14</v>
      </c>
      <c r="M1594" s="122" t="s">
        <v>1713</v>
      </c>
      <c r="N1594" s="130">
        <v>0.79870357355741306</v>
      </c>
    </row>
    <row r="1595" spans="1:14" x14ac:dyDescent="0.2">
      <c r="A1595" s="365">
        <v>41788</v>
      </c>
      <c r="B1595" s="159" t="s">
        <v>225</v>
      </c>
      <c r="C1595" s="155" t="s">
        <v>72</v>
      </c>
      <c r="D1595" s="160" t="s">
        <v>8</v>
      </c>
      <c r="E1595" s="230">
        <v>3000</v>
      </c>
      <c r="F1595" s="125">
        <v>4.5734705171223116</v>
      </c>
      <c r="G1595" s="125">
        <v>5.7261175090930747</v>
      </c>
      <c r="H1595" s="135">
        <v>523.91520000000003</v>
      </c>
      <c r="I1595" s="157" t="s">
        <v>21</v>
      </c>
      <c r="J1595" s="127" t="s">
        <v>1710</v>
      </c>
      <c r="K1595" s="152" t="s">
        <v>1449</v>
      </c>
      <c r="L1595" s="136" t="s">
        <v>14</v>
      </c>
      <c r="M1595" s="122" t="s">
        <v>1713</v>
      </c>
      <c r="N1595" s="130">
        <v>0.79870357355741306</v>
      </c>
    </row>
    <row r="1596" spans="1:14" x14ac:dyDescent="0.2">
      <c r="A1596" s="365">
        <v>41788</v>
      </c>
      <c r="B1596" s="159" t="s">
        <v>224</v>
      </c>
      <c r="C1596" s="155" t="s">
        <v>18</v>
      </c>
      <c r="D1596" s="160" t="s">
        <v>8</v>
      </c>
      <c r="E1596" s="230">
        <v>1900</v>
      </c>
      <c r="F1596" s="125">
        <v>2.8965313275107971</v>
      </c>
      <c r="G1596" s="125">
        <v>3.6265410890922802</v>
      </c>
      <c r="H1596" s="135">
        <v>523.91520000000003</v>
      </c>
      <c r="I1596" s="157" t="s">
        <v>21</v>
      </c>
      <c r="J1596" s="127" t="s">
        <v>1710</v>
      </c>
      <c r="K1596" s="152" t="s">
        <v>1449</v>
      </c>
      <c r="L1596" s="136" t="s">
        <v>14</v>
      </c>
      <c r="M1596" s="122" t="s">
        <v>1713</v>
      </c>
      <c r="N1596" s="130">
        <v>0.79870357355741306</v>
      </c>
    </row>
    <row r="1597" spans="1:14" x14ac:dyDescent="0.2">
      <c r="A1597" s="365">
        <v>41788</v>
      </c>
      <c r="B1597" s="159" t="s">
        <v>227</v>
      </c>
      <c r="C1597" s="155" t="s">
        <v>73</v>
      </c>
      <c r="D1597" s="160" t="s">
        <v>8</v>
      </c>
      <c r="E1597" s="230">
        <v>1000</v>
      </c>
      <c r="F1597" s="125">
        <v>1.5244901723741038</v>
      </c>
      <c r="G1597" s="125">
        <v>1.9087058363643581</v>
      </c>
      <c r="H1597" s="135">
        <v>523.91520000000003</v>
      </c>
      <c r="I1597" s="157" t="s">
        <v>21</v>
      </c>
      <c r="J1597" s="127" t="s">
        <v>1710</v>
      </c>
      <c r="K1597" s="152" t="s">
        <v>1449</v>
      </c>
      <c r="L1597" s="136" t="s">
        <v>14</v>
      </c>
      <c r="M1597" s="122" t="s">
        <v>1713</v>
      </c>
      <c r="N1597" s="130">
        <v>0.79870357355741306</v>
      </c>
    </row>
    <row r="1598" spans="1:14" x14ac:dyDescent="0.2">
      <c r="A1598" s="365">
        <v>41788</v>
      </c>
      <c r="B1598" s="154" t="s">
        <v>1091</v>
      </c>
      <c r="C1598" s="155" t="s">
        <v>72</v>
      </c>
      <c r="D1598" s="144" t="s">
        <v>10</v>
      </c>
      <c r="E1598" s="230">
        <v>5000</v>
      </c>
      <c r="F1598" s="125">
        <v>7.6224508618705187</v>
      </c>
      <c r="G1598" s="125">
        <v>9.5435291818217909</v>
      </c>
      <c r="H1598" s="135">
        <v>523.91520000000003</v>
      </c>
      <c r="I1598" s="157" t="s">
        <v>82</v>
      </c>
      <c r="J1598" s="127" t="s">
        <v>1710</v>
      </c>
      <c r="K1598" s="152" t="s">
        <v>1412</v>
      </c>
      <c r="L1598" s="136" t="s">
        <v>14</v>
      </c>
      <c r="M1598" s="122" t="s">
        <v>1713</v>
      </c>
      <c r="N1598" s="130">
        <v>0.79870357355741306</v>
      </c>
    </row>
    <row r="1599" spans="1:14" x14ac:dyDescent="0.2">
      <c r="A1599" s="365">
        <v>41788</v>
      </c>
      <c r="B1599" s="154" t="s">
        <v>281</v>
      </c>
      <c r="C1599" s="155" t="s">
        <v>18</v>
      </c>
      <c r="D1599" s="144" t="s">
        <v>10</v>
      </c>
      <c r="E1599" s="230">
        <v>3000</v>
      </c>
      <c r="F1599" s="125">
        <v>4.5734705171223116</v>
      </c>
      <c r="G1599" s="125">
        <v>5.7261175090930747</v>
      </c>
      <c r="H1599" s="135">
        <v>523.91520000000003</v>
      </c>
      <c r="I1599" s="157" t="s">
        <v>82</v>
      </c>
      <c r="J1599" s="127" t="s">
        <v>1710</v>
      </c>
      <c r="K1599" s="152" t="s">
        <v>1412</v>
      </c>
      <c r="L1599" s="136" t="s">
        <v>14</v>
      </c>
      <c r="M1599" s="122" t="s">
        <v>1713</v>
      </c>
      <c r="N1599" s="130">
        <v>0.79870357355741306</v>
      </c>
    </row>
    <row r="1600" spans="1:14" x14ac:dyDescent="0.2">
      <c r="A1600" s="365">
        <v>41788</v>
      </c>
      <c r="B1600" s="152" t="s">
        <v>1452</v>
      </c>
      <c r="C1600" s="167" t="s">
        <v>25</v>
      </c>
      <c r="D1600" s="152" t="s">
        <v>8</v>
      </c>
      <c r="E1600" s="230">
        <v>75000</v>
      </c>
      <c r="F1600" s="125">
        <v>114.33676292805778</v>
      </c>
      <c r="G1600" s="125">
        <v>143.15293772732684</v>
      </c>
      <c r="H1600" s="135">
        <v>523.91520000000003</v>
      </c>
      <c r="I1600" s="160" t="s">
        <v>12</v>
      </c>
      <c r="J1600" s="127" t="s">
        <v>1710</v>
      </c>
      <c r="K1600" s="152" t="s">
        <v>1453</v>
      </c>
      <c r="L1600" s="136" t="s">
        <v>14</v>
      </c>
      <c r="M1600" s="122" t="s">
        <v>1713</v>
      </c>
      <c r="N1600" s="130">
        <v>0.79870357355741317</v>
      </c>
    </row>
    <row r="1601" spans="1:14" x14ac:dyDescent="0.2">
      <c r="A1601" s="365">
        <v>41788</v>
      </c>
      <c r="B1601" s="159" t="s">
        <v>1091</v>
      </c>
      <c r="C1601" s="155" t="s">
        <v>351</v>
      </c>
      <c r="D1601" s="160" t="s">
        <v>8</v>
      </c>
      <c r="E1601" s="230">
        <v>2000</v>
      </c>
      <c r="F1601" s="125">
        <v>3.0489803447482076</v>
      </c>
      <c r="G1601" s="125">
        <v>3.8174116727287162</v>
      </c>
      <c r="H1601" s="135">
        <v>523.91520000000003</v>
      </c>
      <c r="I1601" s="157" t="s">
        <v>1277</v>
      </c>
      <c r="J1601" s="127" t="s">
        <v>1710</v>
      </c>
      <c r="K1601" s="152" t="s">
        <v>1454</v>
      </c>
      <c r="L1601" s="136" t="s">
        <v>14</v>
      </c>
      <c r="M1601" s="122" t="s">
        <v>1713</v>
      </c>
      <c r="N1601" s="130">
        <v>0.79870357355741306</v>
      </c>
    </row>
    <row r="1602" spans="1:14" x14ac:dyDescent="0.2">
      <c r="A1602" s="365">
        <v>41788</v>
      </c>
      <c r="B1602" s="159" t="s">
        <v>1091</v>
      </c>
      <c r="C1602" s="155" t="s">
        <v>72</v>
      </c>
      <c r="D1602" s="160" t="s">
        <v>8</v>
      </c>
      <c r="E1602" s="230">
        <v>2000</v>
      </c>
      <c r="F1602" s="125">
        <v>3.0489803447482076</v>
      </c>
      <c r="G1602" s="125">
        <v>3.8174116727287162</v>
      </c>
      <c r="H1602" s="135">
        <v>523.91520000000003</v>
      </c>
      <c r="I1602" s="157" t="s">
        <v>1277</v>
      </c>
      <c r="J1602" s="127" t="s">
        <v>1710</v>
      </c>
      <c r="K1602" s="152" t="s">
        <v>1415</v>
      </c>
      <c r="L1602" s="136" t="s">
        <v>14</v>
      </c>
      <c r="M1602" s="122" t="s">
        <v>1713</v>
      </c>
      <c r="N1602" s="130">
        <v>0.79870357355741306</v>
      </c>
    </row>
    <row r="1603" spans="1:14" x14ac:dyDescent="0.2">
      <c r="A1603" s="365">
        <v>41788</v>
      </c>
      <c r="B1603" s="159" t="s">
        <v>1455</v>
      </c>
      <c r="C1603" s="155" t="s">
        <v>18</v>
      </c>
      <c r="D1603" s="160" t="s">
        <v>8</v>
      </c>
      <c r="E1603" s="230">
        <v>3500</v>
      </c>
      <c r="F1603" s="125">
        <v>5.3357156033093629</v>
      </c>
      <c r="G1603" s="125">
        <v>6.6804704272752531</v>
      </c>
      <c r="H1603" s="135">
        <v>523.91520000000003</v>
      </c>
      <c r="I1603" s="157" t="s">
        <v>1277</v>
      </c>
      <c r="J1603" s="127" t="s">
        <v>1710</v>
      </c>
      <c r="K1603" s="152" t="s">
        <v>1415</v>
      </c>
      <c r="L1603" s="136" t="s">
        <v>14</v>
      </c>
      <c r="M1603" s="122" t="s">
        <v>1713</v>
      </c>
      <c r="N1603" s="130">
        <v>0.79870357355741306</v>
      </c>
    </row>
    <row r="1604" spans="1:14" x14ac:dyDescent="0.2">
      <c r="A1604" s="365">
        <v>41788</v>
      </c>
      <c r="B1604" s="152" t="s">
        <v>1006</v>
      </c>
      <c r="C1604" s="161" t="s">
        <v>18</v>
      </c>
      <c r="D1604" s="133" t="s">
        <v>9</v>
      </c>
      <c r="E1604" s="230">
        <v>1400</v>
      </c>
      <c r="F1604" s="125">
        <v>2.1342862413237453</v>
      </c>
      <c r="G1604" s="125">
        <v>2.6721881709101014</v>
      </c>
      <c r="H1604" s="135">
        <v>523.91520000000003</v>
      </c>
      <c r="I1604" s="162" t="s">
        <v>83</v>
      </c>
      <c r="J1604" s="127" t="s">
        <v>1710</v>
      </c>
      <c r="K1604" s="152" t="s">
        <v>1306</v>
      </c>
      <c r="L1604" s="136" t="s">
        <v>14</v>
      </c>
      <c r="M1604" s="122" t="s">
        <v>1713</v>
      </c>
      <c r="N1604" s="130">
        <v>0.79870357355741306</v>
      </c>
    </row>
    <row r="1605" spans="1:14" x14ac:dyDescent="0.2">
      <c r="A1605" s="365">
        <v>41788</v>
      </c>
      <c r="B1605" s="152" t="s">
        <v>1456</v>
      </c>
      <c r="C1605" s="161" t="s">
        <v>27</v>
      </c>
      <c r="D1605" s="133" t="s">
        <v>9</v>
      </c>
      <c r="E1605" s="230">
        <v>85000</v>
      </c>
      <c r="F1605" s="125">
        <v>129.58166465179883</v>
      </c>
      <c r="G1605" s="125">
        <v>162.23999609097044</v>
      </c>
      <c r="H1605" s="135">
        <v>523.91520000000003</v>
      </c>
      <c r="I1605" s="162" t="s">
        <v>83</v>
      </c>
      <c r="J1605" s="127" t="s">
        <v>1710</v>
      </c>
      <c r="K1605" s="152" t="s">
        <v>1457</v>
      </c>
      <c r="L1605" s="136" t="s">
        <v>14</v>
      </c>
      <c r="M1605" s="122" t="s">
        <v>1713</v>
      </c>
      <c r="N1605" s="130">
        <v>0.79870357355741317</v>
      </c>
    </row>
    <row r="1606" spans="1:14" x14ac:dyDescent="0.2">
      <c r="A1606" s="365">
        <v>41788</v>
      </c>
      <c r="B1606" s="154" t="s">
        <v>1091</v>
      </c>
      <c r="C1606" s="155" t="s">
        <v>72</v>
      </c>
      <c r="D1606" s="144" t="s">
        <v>10</v>
      </c>
      <c r="E1606" s="230">
        <v>5000</v>
      </c>
      <c r="F1606" s="125">
        <v>7.6224508618705187</v>
      </c>
      <c r="G1606" s="125">
        <v>9.5435291818217909</v>
      </c>
      <c r="H1606" s="135">
        <v>523.91520000000003</v>
      </c>
      <c r="I1606" s="157" t="s">
        <v>82</v>
      </c>
      <c r="J1606" s="127" t="s">
        <v>1710</v>
      </c>
      <c r="K1606" s="152" t="s">
        <v>1412</v>
      </c>
      <c r="L1606" s="136" t="s">
        <v>14</v>
      </c>
      <c r="M1606" s="122" t="s">
        <v>1713</v>
      </c>
      <c r="N1606" s="130">
        <v>0.79870357355741306</v>
      </c>
    </row>
    <row r="1607" spans="1:14" x14ac:dyDescent="0.2">
      <c r="A1607" s="365">
        <v>41788</v>
      </c>
      <c r="B1607" s="154" t="s">
        <v>281</v>
      </c>
      <c r="C1607" s="155" t="s">
        <v>18</v>
      </c>
      <c r="D1607" s="144" t="s">
        <v>10</v>
      </c>
      <c r="E1607" s="230">
        <v>1900</v>
      </c>
      <c r="F1607" s="125">
        <v>2.8965313275107971</v>
      </c>
      <c r="G1607" s="125">
        <v>3.6265410890922802</v>
      </c>
      <c r="H1607" s="135">
        <v>523.91520000000003</v>
      </c>
      <c r="I1607" s="157" t="s">
        <v>82</v>
      </c>
      <c r="J1607" s="127" t="s">
        <v>1710</v>
      </c>
      <c r="K1607" s="152" t="s">
        <v>1412</v>
      </c>
      <c r="L1607" s="136" t="s">
        <v>14</v>
      </c>
      <c r="M1607" s="122" t="s">
        <v>1713</v>
      </c>
      <c r="N1607" s="130">
        <v>0.79870357355741306</v>
      </c>
    </row>
    <row r="1608" spans="1:14" x14ac:dyDescent="0.2">
      <c r="A1608" s="365">
        <v>41789</v>
      </c>
      <c r="B1608" s="159" t="s">
        <v>224</v>
      </c>
      <c r="C1608" s="155" t="s">
        <v>18</v>
      </c>
      <c r="D1608" s="160" t="s">
        <v>8</v>
      </c>
      <c r="E1608" s="230">
        <v>1700</v>
      </c>
      <c r="F1608" s="125">
        <v>2.5916332930359767</v>
      </c>
      <c r="G1608" s="125">
        <v>3.2447999218194088</v>
      </c>
      <c r="H1608" s="135">
        <v>523.91520000000003</v>
      </c>
      <c r="I1608" s="157" t="s">
        <v>21</v>
      </c>
      <c r="J1608" s="127" t="s">
        <v>1710</v>
      </c>
      <c r="K1608" s="152" t="s">
        <v>1449</v>
      </c>
      <c r="L1608" s="136" t="s">
        <v>14</v>
      </c>
      <c r="M1608" s="122" t="s">
        <v>1713</v>
      </c>
      <c r="N1608" s="130">
        <v>0.79870357355741317</v>
      </c>
    </row>
    <row r="1609" spans="1:14" x14ac:dyDescent="0.2">
      <c r="A1609" s="365">
        <v>41789</v>
      </c>
      <c r="B1609" s="159" t="s">
        <v>225</v>
      </c>
      <c r="C1609" s="155" t="s">
        <v>72</v>
      </c>
      <c r="D1609" s="160" t="s">
        <v>8</v>
      </c>
      <c r="E1609" s="230">
        <v>3000</v>
      </c>
      <c r="F1609" s="125">
        <v>4.5734705171223116</v>
      </c>
      <c r="G1609" s="125">
        <v>5.7261175090930747</v>
      </c>
      <c r="H1609" s="135">
        <v>523.91520000000003</v>
      </c>
      <c r="I1609" s="157" t="s">
        <v>21</v>
      </c>
      <c r="J1609" s="127" t="s">
        <v>1710</v>
      </c>
      <c r="K1609" s="152" t="s">
        <v>1449</v>
      </c>
      <c r="L1609" s="136" t="s">
        <v>14</v>
      </c>
      <c r="M1609" s="122" t="s">
        <v>1713</v>
      </c>
      <c r="N1609" s="130">
        <v>0.79870357355741306</v>
      </c>
    </row>
    <row r="1610" spans="1:14" x14ac:dyDescent="0.2">
      <c r="A1610" s="365">
        <v>41789</v>
      </c>
      <c r="B1610" s="159" t="s">
        <v>226</v>
      </c>
      <c r="C1610" s="155" t="s">
        <v>72</v>
      </c>
      <c r="D1610" s="160" t="s">
        <v>8</v>
      </c>
      <c r="E1610" s="230">
        <v>5000</v>
      </c>
      <c r="F1610" s="125">
        <v>7.6224508618705187</v>
      </c>
      <c r="G1610" s="125">
        <v>9.5435291818217909</v>
      </c>
      <c r="H1610" s="135">
        <v>523.91520000000003</v>
      </c>
      <c r="I1610" s="157" t="s">
        <v>21</v>
      </c>
      <c r="J1610" s="127" t="s">
        <v>1710</v>
      </c>
      <c r="K1610" s="152" t="s">
        <v>1449</v>
      </c>
      <c r="L1610" s="136" t="s">
        <v>14</v>
      </c>
      <c r="M1610" s="122" t="s">
        <v>1713</v>
      </c>
      <c r="N1610" s="130">
        <v>0.79870357355741306</v>
      </c>
    </row>
    <row r="1611" spans="1:14" x14ac:dyDescent="0.2">
      <c r="A1611" s="365">
        <v>41789</v>
      </c>
      <c r="B1611" s="159" t="s">
        <v>227</v>
      </c>
      <c r="C1611" s="155" t="s">
        <v>73</v>
      </c>
      <c r="D1611" s="160" t="s">
        <v>8</v>
      </c>
      <c r="E1611" s="230">
        <v>1500</v>
      </c>
      <c r="F1611" s="125">
        <v>2.2867352585611558</v>
      </c>
      <c r="G1611" s="125">
        <v>2.8630587545465374</v>
      </c>
      <c r="H1611" s="135">
        <v>523.91520000000003</v>
      </c>
      <c r="I1611" s="157" t="s">
        <v>21</v>
      </c>
      <c r="J1611" s="127" t="s">
        <v>1710</v>
      </c>
      <c r="K1611" s="152" t="s">
        <v>1449</v>
      </c>
      <c r="L1611" s="136" t="s">
        <v>14</v>
      </c>
      <c r="M1611" s="122" t="s">
        <v>1713</v>
      </c>
      <c r="N1611" s="130">
        <v>0.79870357355741306</v>
      </c>
    </row>
    <row r="1612" spans="1:14" x14ac:dyDescent="0.2">
      <c r="A1612" s="365">
        <v>41789</v>
      </c>
      <c r="B1612" s="159" t="s">
        <v>1430</v>
      </c>
      <c r="C1612" s="155" t="s">
        <v>18</v>
      </c>
      <c r="D1612" s="160" t="s">
        <v>11</v>
      </c>
      <c r="E1612" s="230">
        <v>300</v>
      </c>
      <c r="F1612" s="125">
        <v>0.45734705171223117</v>
      </c>
      <c r="G1612" s="125">
        <v>0.57261175090930738</v>
      </c>
      <c r="H1612" s="135">
        <v>523.91520000000003</v>
      </c>
      <c r="I1612" s="157" t="s">
        <v>23</v>
      </c>
      <c r="J1612" s="127" t="s">
        <v>1710</v>
      </c>
      <c r="K1612" s="152" t="s">
        <v>1458</v>
      </c>
      <c r="L1612" s="136" t="s">
        <v>14</v>
      </c>
      <c r="M1612" s="122" t="s">
        <v>1713</v>
      </c>
      <c r="N1612" s="130">
        <v>0.79870357355741317</v>
      </c>
    </row>
    <row r="1613" spans="1:14" x14ac:dyDescent="0.2">
      <c r="A1613" s="365">
        <v>41789</v>
      </c>
      <c r="B1613" s="159" t="s">
        <v>1440</v>
      </c>
      <c r="C1613" s="155" t="s">
        <v>18</v>
      </c>
      <c r="D1613" s="160" t="s">
        <v>11</v>
      </c>
      <c r="E1613" s="230">
        <v>300</v>
      </c>
      <c r="F1613" s="125">
        <v>0.45734705171223117</v>
      </c>
      <c r="G1613" s="125">
        <v>0.57261175090930738</v>
      </c>
      <c r="H1613" s="135">
        <v>523.91520000000003</v>
      </c>
      <c r="I1613" s="157" t="s">
        <v>23</v>
      </c>
      <c r="J1613" s="127" t="s">
        <v>1710</v>
      </c>
      <c r="K1613" s="152" t="s">
        <v>1458</v>
      </c>
      <c r="L1613" s="136" t="s">
        <v>14</v>
      </c>
      <c r="M1613" s="122" t="s">
        <v>1713</v>
      </c>
      <c r="N1613" s="130">
        <v>0.79870357355741317</v>
      </c>
    </row>
    <row r="1614" spans="1:14" x14ac:dyDescent="0.2">
      <c r="A1614" s="365">
        <v>41789</v>
      </c>
      <c r="B1614" s="159" t="s">
        <v>1459</v>
      </c>
      <c r="C1614" s="155" t="s">
        <v>18</v>
      </c>
      <c r="D1614" s="160" t="s">
        <v>10</v>
      </c>
      <c r="E1614" s="230">
        <v>300</v>
      </c>
      <c r="F1614" s="125">
        <v>0.45734705171223117</v>
      </c>
      <c r="G1614" s="125">
        <v>0.57261175090930738</v>
      </c>
      <c r="H1614" s="135">
        <v>523.91520000000003</v>
      </c>
      <c r="I1614" s="160" t="s">
        <v>77</v>
      </c>
      <c r="J1614" s="127" t="s">
        <v>1710</v>
      </c>
      <c r="K1614" s="152" t="s">
        <v>1460</v>
      </c>
      <c r="L1614" s="136" t="s">
        <v>14</v>
      </c>
      <c r="M1614" s="122" t="s">
        <v>1713</v>
      </c>
      <c r="N1614" s="130">
        <v>0.79870357355741317</v>
      </c>
    </row>
    <row r="1615" spans="1:14" x14ac:dyDescent="0.2">
      <c r="A1615" s="365">
        <v>41789</v>
      </c>
      <c r="B1615" s="159" t="s">
        <v>1461</v>
      </c>
      <c r="C1615" s="155" t="s">
        <v>18</v>
      </c>
      <c r="D1615" s="160" t="s">
        <v>10</v>
      </c>
      <c r="E1615" s="230">
        <v>200</v>
      </c>
      <c r="F1615" s="125">
        <v>0.30489803447482078</v>
      </c>
      <c r="G1615" s="125">
        <v>0.38174116727287161</v>
      </c>
      <c r="H1615" s="135">
        <v>523.91520000000003</v>
      </c>
      <c r="I1615" s="160" t="s">
        <v>77</v>
      </c>
      <c r="J1615" s="127" t="s">
        <v>1710</v>
      </c>
      <c r="K1615" s="152" t="s">
        <v>1460</v>
      </c>
      <c r="L1615" s="136" t="s">
        <v>14</v>
      </c>
      <c r="M1615" s="122" t="s">
        <v>1713</v>
      </c>
      <c r="N1615" s="130">
        <v>0.79870357355741317</v>
      </c>
    </row>
    <row r="1616" spans="1:14" x14ac:dyDescent="0.2">
      <c r="A1616" s="365">
        <v>41789</v>
      </c>
      <c r="B1616" s="159" t="s">
        <v>1462</v>
      </c>
      <c r="C1616" s="155" t="s">
        <v>18</v>
      </c>
      <c r="D1616" s="160" t="s">
        <v>10</v>
      </c>
      <c r="E1616" s="230">
        <v>700</v>
      </c>
      <c r="F1616" s="125">
        <v>1.0671431206618727</v>
      </c>
      <c r="G1616" s="125">
        <v>1.3360940854550507</v>
      </c>
      <c r="H1616" s="135">
        <v>523.91520000000003</v>
      </c>
      <c r="I1616" s="160" t="s">
        <v>77</v>
      </c>
      <c r="J1616" s="127" t="s">
        <v>1710</v>
      </c>
      <c r="K1616" s="152" t="s">
        <v>1460</v>
      </c>
      <c r="L1616" s="136" t="s">
        <v>14</v>
      </c>
      <c r="M1616" s="122" t="s">
        <v>1713</v>
      </c>
      <c r="N1616" s="130">
        <v>0.79870357355741306</v>
      </c>
    </row>
    <row r="1617" spans="1:14" x14ac:dyDescent="0.2">
      <c r="A1617" s="365">
        <v>41789</v>
      </c>
      <c r="B1617" s="159" t="s">
        <v>1463</v>
      </c>
      <c r="C1617" s="155" t="s">
        <v>18</v>
      </c>
      <c r="D1617" s="160" t="s">
        <v>10</v>
      </c>
      <c r="E1617" s="230">
        <v>600</v>
      </c>
      <c r="F1617" s="125">
        <v>0.91469410342446233</v>
      </c>
      <c r="G1617" s="125">
        <v>1.1452235018186148</v>
      </c>
      <c r="H1617" s="135">
        <v>523.91520000000003</v>
      </c>
      <c r="I1617" s="160" t="s">
        <v>77</v>
      </c>
      <c r="J1617" s="127" t="s">
        <v>1710</v>
      </c>
      <c r="K1617" s="152" t="s">
        <v>1460</v>
      </c>
      <c r="L1617" s="136" t="s">
        <v>14</v>
      </c>
      <c r="M1617" s="122" t="s">
        <v>1713</v>
      </c>
      <c r="N1617" s="130">
        <v>0.79870357355741317</v>
      </c>
    </row>
    <row r="1618" spans="1:14" x14ac:dyDescent="0.2">
      <c r="A1618" s="365">
        <v>41789</v>
      </c>
      <c r="B1618" s="159" t="s">
        <v>1464</v>
      </c>
      <c r="C1618" s="155" t="s">
        <v>18</v>
      </c>
      <c r="D1618" s="160" t="s">
        <v>10</v>
      </c>
      <c r="E1618" s="230">
        <v>200</v>
      </c>
      <c r="F1618" s="125">
        <v>0.30489803447482078</v>
      </c>
      <c r="G1618" s="125">
        <v>0.38174116727287161</v>
      </c>
      <c r="H1618" s="135">
        <v>523.91520000000003</v>
      </c>
      <c r="I1618" s="160" t="s">
        <v>77</v>
      </c>
      <c r="J1618" s="127" t="s">
        <v>1710</v>
      </c>
      <c r="K1618" s="152" t="s">
        <v>1460</v>
      </c>
      <c r="L1618" s="136" t="s">
        <v>14</v>
      </c>
      <c r="M1618" s="122" t="s">
        <v>1713</v>
      </c>
      <c r="N1618" s="130">
        <v>0.79870357355741317</v>
      </c>
    </row>
    <row r="1619" spans="1:14" x14ac:dyDescent="0.2">
      <c r="A1619" s="365">
        <v>41789</v>
      </c>
      <c r="B1619" s="159" t="s">
        <v>1465</v>
      </c>
      <c r="C1619" s="155" t="s">
        <v>18</v>
      </c>
      <c r="D1619" s="160" t="s">
        <v>10</v>
      </c>
      <c r="E1619" s="230">
        <v>600</v>
      </c>
      <c r="F1619" s="125">
        <v>0.91469410342446233</v>
      </c>
      <c r="G1619" s="125">
        <v>1.1452235018186148</v>
      </c>
      <c r="H1619" s="135">
        <v>523.91520000000003</v>
      </c>
      <c r="I1619" s="160" t="s">
        <v>77</v>
      </c>
      <c r="J1619" s="127" t="s">
        <v>1710</v>
      </c>
      <c r="K1619" s="152" t="s">
        <v>1460</v>
      </c>
      <c r="L1619" s="136" t="s">
        <v>14</v>
      </c>
      <c r="M1619" s="122" t="s">
        <v>1713</v>
      </c>
      <c r="N1619" s="130">
        <v>0.79870357355741317</v>
      </c>
    </row>
    <row r="1620" spans="1:14" x14ac:dyDescent="0.2">
      <c r="A1620" s="365">
        <v>41789</v>
      </c>
      <c r="B1620" s="159" t="s">
        <v>1466</v>
      </c>
      <c r="C1620" s="155" t="s">
        <v>18</v>
      </c>
      <c r="D1620" s="160" t="s">
        <v>8</v>
      </c>
      <c r="E1620" s="230">
        <v>5700</v>
      </c>
      <c r="F1620" s="125">
        <v>8.6895939825323918</v>
      </c>
      <c r="G1620" s="125">
        <v>10.879623267276841</v>
      </c>
      <c r="H1620" s="135">
        <v>523.91520000000003</v>
      </c>
      <c r="I1620" s="160" t="s">
        <v>12</v>
      </c>
      <c r="J1620" s="127" t="s">
        <v>1710</v>
      </c>
      <c r="K1620" s="152" t="s">
        <v>1467</v>
      </c>
      <c r="L1620" s="136" t="s">
        <v>14</v>
      </c>
      <c r="M1620" s="122" t="s">
        <v>1713</v>
      </c>
      <c r="N1620" s="130">
        <v>0.79870357355741317</v>
      </c>
    </row>
    <row r="1621" spans="1:14" x14ac:dyDescent="0.2">
      <c r="A1621" s="365">
        <v>41789</v>
      </c>
      <c r="B1621" s="159" t="s">
        <v>226</v>
      </c>
      <c r="C1621" s="155" t="s">
        <v>72</v>
      </c>
      <c r="D1621" s="160" t="s">
        <v>8</v>
      </c>
      <c r="E1621" s="230">
        <v>10000</v>
      </c>
      <c r="F1621" s="125">
        <v>15.244901723741037</v>
      </c>
      <c r="G1621" s="125">
        <v>19.087058363643582</v>
      </c>
      <c r="H1621" s="135">
        <v>523.91520000000003</v>
      </c>
      <c r="I1621" s="160" t="s">
        <v>12</v>
      </c>
      <c r="J1621" s="127" t="s">
        <v>1710</v>
      </c>
      <c r="K1621" s="152" t="s">
        <v>1467</v>
      </c>
      <c r="L1621" s="136" t="s">
        <v>14</v>
      </c>
      <c r="M1621" s="122" t="s">
        <v>1713</v>
      </c>
      <c r="N1621" s="130">
        <v>0.79870357355741306</v>
      </c>
    </row>
    <row r="1622" spans="1:14" x14ac:dyDescent="0.2">
      <c r="A1622" s="365">
        <v>41789</v>
      </c>
      <c r="B1622" s="159" t="s">
        <v>281</v>
      </c>
      <c r="C1622" s="155" t="s">
        <v>18</v>
      </c>
      <c r="D1622" s="160" t="s">
        <v>8</v>
      </c>
      <c r="E1622" s="230">
        <v>1000</v>
      </c>
      <c r="F1622" s="125">
        <v>1.5244901723741038</v>
      </c>
      <c r="G1622" s="125">
        <v>1.9087058363643581</v>
      </c>
      <c r="H1622" s="135">
        <v>523.91520000000003</v>
      </c>
      <c r="I1622" s="160" t="s">
        <v>12</v>
      </c>
      <c r="J1622" s="127" t="s">
        <v>1710</v>
      </c>
      <c r="K1622" s="152" t="s">
        <v>1467</v>
      </c>
      <c r="L1622" s="136" t="s">
        <v>14</v>
      </c>
      <c r="M1622" s="122" t="s">
        <v>1713</v>
      </c>
      <c r="N1622" s="130">
        <v>0.79870357355741306</v>
      </c>
    </row>
    <row r="1623" spans="1:14" x14ac:dyDescent="0.2">
      <c r="A1623" s="365">
        <v>41789</v>
      </c>
      <c r="B1623" s="159" t="s">
        <v>225</v>
      </c>
      <c r="C1623" s="155" t="s">
        <v>72</v>
      </c>
      <c r="D1623" s="160" t="s">
        <v>8</v>
      </c>
      <c r="E1623" s="230">
        <v>3000</v>
      </c>
      <c r="F1623" s="125">
        <v>4.5734705171223116</v>
      </c>
      <c r="G1623" s="125">
        <v>5.7261175090930747</v>
      </c>
      <c r="H1623" s="135">
        <v>523.91520000000003</v>
      </c>
      <c r="I1623" s="160" t="s">
        <v>12</v>
      </c>
      <c r="J1623" s="127" t="s">
        <v>1710</v>
      </c>
      <c r="K1623" s="152" t="s">
        <v>1467</v>
      </c>
      <c r="L1623" s="136" t="s">
        <v>14</v>
      </c>
      <c r="M1623" s="122" t="s">
        <v>1713</v>
      </c>
      <c r="N1623" s="130">
        <v>0.79870357355741306</v>
      </c>
    </row>
    <row r="1624" spans="1:14" x14ac:dyDescent="0.2">
      <c r="A1624" s="365">
        <v>41789</v>
      </c>
      <c r="B1624" s="159" t="s">
        <v>227</v>
      </c>
      <c r="C1624" s="155" t="s">
        <v>73</v>
      </c>
      <c r="D1624" s="160" t="s">
        <v>8</v>
      </c>
      <c r="E1624" s="230">
        <v>1700</v>
      </c>
      <c r="F1624" s="125">
        <v>2.5916332930359767</v>
      </c>
      <c r="G1624" s="125">
        <v>3.2447999218194088</v>
      </c>
      <c r="H1624" s="135">
        <v>523.91520000000003</v>
      </c>
      <c r="I1624" s="160" t="s">
        <v>12</v>
      </c>
      <c r="J1624" s="127" t="s">
        <v>1710</v>
      </c>
      <c r="K1624" s="152" t="s">
        <v>1467</v>
      </c>
      <c r="L1624" s="136" t="s">
        <v>14</v>
      </c>
      <c r="M1624" s="122" t="s">
        <v>1713</v>
      </c>
      <c r="N1624" s="130">
        <v>0.79870357355741317</v>
      </c>
    </row>
    <row r="1625" spans="1:14" x14ac:dyDescent="0.2">
      <c r="A1625" s="365">
        <v>41789</v>
      </c>
      <c r="B1625" s="159" t="s">
        <v>1099</v>
      </c>
      <c r="C1625" s="155" t="s">
        <v>18</v>
      </c>
      <c r="D1625" s="160" t="s">
        <v>8</v>
      </c>
      <c r="E1625" s="230">
        <v>1500</v>
      </c>
      <c r="F1625" s="125">
        <v>2.2867352585611558</v>
      </c>
      <c r="G1625" s="125">
        <v>2.8630587545465374</v>
      </c>
      <c r="H1625" s="135">
        <v>523.91520000000003</v>
      </c>
      <c r="I1625" s="157" t="s">
        <v>358</v>
      </c>
      <c r="J1625" s="127" t="s">
        <v>1710</v>
      </c>
      <c r="K1625" s="152" t="s">
        <v>1468</v>
      </c>
      <c r="L1625" s="136" t="s">
        <v>14</v>
      </c>
      <c r="M1625" s="122" t="s">
        <v>1713</v>
      </c>
      <c r="N1625" s="130">
        <v>0.79870357355741306</v>
      </c>
    </row>
    <row r="1626" spans="1:14" x14ac:dyDescent="0.2">
      <c r="A1626" s="365">
        <v>41789</v>
      </c>
      <c r="B1626" s="159" t="s">
        <v>1097</v>
      </c>
      <c r="C1626" s="155" t="s">
        <v>18</v>
      </c>
      <c r="D1626" s="160" t="s">
        <v>8</v>
      </c>
      <c r="E1626" s="230">
        <v>1500</v>
      </c>
      <c r="F1626" s="125">
        <v>2.2867352585611558</v>
      </c>
      <c r="G1626" s="125">
        <v>2.8630587545465374</v>
      </c>
      <c r="H1626" s="135">
        <v>523.91520000000003</v>
      </c>
      <c r="I1626" s="157" t="s">
        <v>358</v>
      </c>
      <c r="J1626" s="127" t="s">
        <v>1710</v>
      </c>
      <c r="K1626" s="152" t="s">
        <v>1468</v>
      </c>
      <c r="L1626" s="136" t="s">
        <v>14</v>
      </c>
      <c r="M1626" s="122" t="s">
        <v>1713</v>
      </c>
      <c r="N1626" s="130">
        <v>0.79870357355741306</v>
      </c>
    </row>
    <row r="1627" spans="1:14" x14ac:dyDescent="0.2">
      <c r="A1627" s="365">
        <v>41789</v>
      </c>
      <c r="B1627" s="152" t="s">
        <v>1006</v>
      </c>
      <c r="C1627" s="161" t="s">
        <v>18</v>
      </c>
      <c r="D1627" s="133" t="s">
        <v>9</v>
      </c>
      <c r="E1627" s="230">
        <v>1400</v>
      </c>
      <c r="F1627" s="125">
        <v>2.1342862413237453</v>
      </c>
      <c r="G1627" s="125">
        <v>2.6721881709101014</v>
      </c>
      <c r="H1627" s="135">
        <v>523.91520000000003</v>
      </c>
      <c r="I1627" s="162" t="s">
        <v>83</v>
      </c>
      <c r="J1627" s="127" t="s">
        <v>1710</v>
      </c>
      <c r="K1627" s="152" t="s">
        <v>1306</v>
      </c>
      <c r="L1627" s="136" t="s">
        <v>14</v>
      </c>
      <c r="M1627" s="122" t="s">
        <v>1713</v>
      </c>
      <c r="N1627" s="130">
        <v>0.79870357355741306</v>
      </c>
    </row>
    <row r="1628" spans="1:14" x14ac:dyDescent="0.2">
      <c r="A1628" s="365">
        <v>41789</v>
      </c>
      <c r="B1628" s="152" t="s">
        <v>1469</v>
      </c>
      <c r="C1628" s="161" t="s">
        <v>18</v>
      </c>
      <c r="D1628" s="133" t="s">
        <v>9</v>
      </c>
      <c r="E1628" s="230">
        <v>500</v>
      </c>
      <c r="F1628" s="125">
        <v>0.76224508618705189</v>
      </c>
      <c r="G1628" s="125">
        <v>0.95435291818217904</v>
      </c>
      <c r="H1628" s="135">
        <v>523.91520000000003</v>
      </c>
      <c r="I1628" s="162" t="s">
        <v>23</v>
      </c>
      <c r="J1628" s="127" t="s">
        <v>1710</v>
      </c>
      <c r="K1628" s="152" t="s">
        <v>1470</v>
      </c>
      <c r="L1628" s="136" t="s">
        <v>14</v>
      </c>
      <c r="M1628" s="122" t="s">
        <v>1713</v>
      </c>
      <c r="N1628" s="130">
        <v>0.79870357355741306</v>
      </c>
    </row>
    <row r="1629" spans="1:14" x14ac:dyDescent="0.2">
      <c r="A1629" s="365">
        <v>41789</v>
      </c>
      <c r="B1629" s="152" t="s">
        <v>1471</v>
      </c>
      <c r="C1629" s="161" t="s">
        <v>18</v>
      </c>
      <c r="D1629" s="133" t="s">
        <v>9</v>
      </c>
      <c r="E1629" s="230">
        <v>500</v>
      </c>
      <c r="F1629" s="125">
        <v>0.76224508618705189</v>
      </c>
      <c r="G1629" s="125">
        <v>0.95435291818217904</v>
      </c>
      <c r="H1629" s="135">
        <v>523.91520000000003</v>
      </c>
      <c r="I1629" s="162" t="s">
        <v>23</v>
      </c>
      <c r="J1629" s="127" t="s">
        <v>1710</v>
      </c>
      <c r="K1629" s="152" t="s">
        <v>1470</v>
      </c>
      <c r="L1629" s="136" t="s">
        <v>14</v>
      </c>
      <c r="M1629" s="122" t="s">
        <v>1713</v>
      </c>
      <c r="N1629" s="130">
        <v>0.79870357355741306</v>
      </c>
    </row>
    <row r="1630" spans="1:14" x14ac:dyDescent="0.2">
      <c r="A1630" s="365">
        <v>41789</v>
      </c>
      <c r="B1630" s="152" t="s">
        <v>1422</v>
      </c>
      <c r="C1630" s="161" t="s">
        <v>18</v>
      </c>
      <c r="D1630" s="133" t="s">
        <v>9</v>
      </c>
      <c r="E1630" s="230">
        <v>500</v>
      </c>
      <c r="F1630" s="125">
        <v>0.76224508618705189</v>
      </c>
      <c r="G1630" s="125">
        <v>0.95435291818217904</v>
      </c>
      <c r="H1630" s="135">
        <v>523.91520000000003</v>
      </c>
      <c r="I1630" s="162" t="s">
        <v>24</v>
      </c>
      <c r="J1630" s="127" t="s">
        <v>1710</v>
      </c>
      <c r="K1630" s="152" t="s">
        <v>1472</v>
      </c>
      <c r="L1630" s="136" t="s">
        <v>14</v>
      </c>
      <c r="M1630" s="122" t="s">
        <v>1713</v>
      </c>
      <c r="N1630" s="130">
        <v>0.79870357355741306</v>
      </c>
    </row>
    <row r="1631" spans="1:14" x14ac:dyDescent="0.2">
      <c r="A1631" s="365">
        <v>41789</v>
      </c>
      <c r="B1631" s="152" t="s">
        <v>1442</v>
      </c>
      <c r="C1631" s="161" t="s">
        <v>18</v>
      </c>
      <c r="D1631" s="133" t="s">
        <v>9</v>
      </c>
      <c r="E1631" s="230">
        <v>500</v>
      </c>
      <c r="F1631" s="125">
        <v>0.76224508618705189</v>
      </c>
      <c r="G1631" s="125">
        <v>0.95435291818217904</v>
      </c>
      <c r="H1631" s="135">
        <v>523.91520000000003</v>
      </c>
      <c r="I1631" s="162" t="s">
        <v>24</v>
      </c>
      <c r="J1631" s="127" t="s">
        <v>1710</v>
      </c>
      <c r="K1631" s="152" t="s">
        <v>1472</v>
      </c>
      <c r="L1631" s="136" t="s">
        <v>14</v>
      </c>
      <c r="M1631" s="122" t="s">
        <v>1713</v>
      </c>
      <c r="N1631" s="130">
        <v>0.79870357355741306</v>
      </c>
    </row>
    <row r="1632" spans="1:14" x14ac:dyDescent="0.2">
      <c r="A1632" s="365">
        <v>41789</v>
      </c>
      <c r="B1632" s="152" t="s">
        <v>1473</v>
      </c>
      <c r="C1632" s="161" t="s">
        <v>27</v>
      </c>
      <c r="D1632" s="133" t="s">
        <v>9</v>
      </c>
      <c r="E1632" s="230">
        <v>35000</v>
      </c>
      <c r="F1632" s="125">
        <v>53.357156033093631</v>
      </c>
      <c r="G1632" s="125">
        <v>66.804704272752531</v>
      </c>
      <c r="H1632" s="135">
        <v>523.91520000000003</v>
      </c>
      <c r="I1632" s="162" t="s">
        <v>83</v>
      </c>
      <c r="J1632" s="127" t="s">
        <v>1710</v>
      </c>
      <c r="K1632" s="152" t="s">
        <v>1474</v>
      </c>
      <c r="L1632" s="136" t="s">
        <v>14</v>
      </c>
      <c r="M1632" s="122" t="s">
        <v>1713</v>
      </c>
      <c r="N1632" s="130">
        <v>0.79870357355741306</v>
      </c>
    </row>
    <row r="1633" spans="1:14" x14ac:dyDescent="0.2">
      <c r="A1633" s="365">
        <v>41789</v>
      </c>
      <c r="B1633" s="152" t="s">
        <v>1869</v>
      </c>
      <c r="C1633" s="161" t="s">
        <v>1870</v>
      </c>
      <c r="D1633" s="133" t="s">
        <v>9</v>
      </c>
      <c r="E1633" s="225">
        <v>12100</v>
      </c>
      <c r="F1633" s="125">
        <v>18.446331085726655</v>
      </c>
      <c r="G1633" s="125">
        <v>23.095340620008734</v>
      </c>
      <c r="H1633" s="135">
        <v>523.91520000000003</v>
      </c>
      <c r="I1633" s="162" t="s">
        <v>30</v>
      </c>
      <c r="J1633" s="127" t="s">
        <v>1710</v>
      </c>
      <c r="K1633" s="152" t="s">
        <v>1476</v>
      </c>
      <c r="L1633" s="136" t="s">
        <v>14</v>
      </c>
      <c r="M1633" s="122" t="s">
        <v>1713</v>
      </c>
      <c r="N1633" s="130">
        <v>0.79870357355741306</v>
      </c>
    </row>
    <row r="1634" spans="1:14" x14ac:dyDescent="0.2">
      <c r="A1634" s="365">
        <v>41790</v>
      </c>
      <c r="B1634" s="152" t="s">
        <v>87</v>
      </c>
      <c r="C1634" s="161" t="s">
        <v>18</v>
      </c>
      <c r="D1634" s="133" t="s">
        <v>9</v>
      </c>
      <c r="E1634" s="225">
        <v>700</v>
      </c>
      <c r="F1634" s="125">
        <v>1.0671431206618727</v>
      </c>
      <c r="G1634" s="125">
        <v>1.3360940854550507</v>
      </c>
      <c r="H1634" s="135">
        <v>523.91520000000003</v>
      </c>
      <c r="I1634" s="162" t="s">
        <v>83</v>
      </c>
      <c r="J1634" s="127" t="s">
        <v>1710</v>
      </c>
      <c r="K1634" s="239" t="s">
        <v>100</v>
      </c>
      <c r="L1634" s="136" t="s">
        <v>14</v>
      </c>
      <c r="M1634" s="122" t="s">
        <v>1713</v>
      </c>
      <c r="N1634" s="130">
        <v>0.79870357355741306</v>
      </c>
    </row>
    <row r="1635" spans="1:14" x14ac:dyDescent="0.2">
      <c r="A1635" s="365">
        <v>41790</v>
      </c>
      <c r="B1635" s="152" t="s">
        <v>88</v>
      </c>
      <c r="C1635" s="161" t="s">
        <v>18</v>
      </c>
      <c r="D1635" s="133" t="s">
        <v>9</v>
      </c>
      <c r="E1635" s="225">
        <v>700</v>
      </c>
      <c r="F1635" s="125">
        <v>1.0671431206618727</v>
      </c>
      <c r="G1635" s="125">
        <v>1.3360940854550507</v>
      </c>
      <c r="H1635" s="135">
        <v>523.91520000000003</v>
      </c>
      <c r="I1635" s="162" t="s">
        <v>83</v>
      </c>
      <c r="J1635" s="127" t="s">
        <v>1710</v>
      </c>
      <c r="K1635" s="239" t="s">
        <v>100</v>
      </c>
      <c r="L1635" s="136" t="s">
        <v>14</v>
      </c>
      <c r="M1635" s="122" t="s">
        <v>1713</v>
      </c>
      <c r="N1635" s="130">
        <v>0.79870357355741306</v>
      </c>
    </row>
    <row r="1636" spans="1:14" x14ac:dyDescent="0.2">
      <c r="A1636" s="365">
        <v>41790</v>
      </c>
      <c r="B1636" s="172" t="s">
        <v>224</v>
      </c>
      <c r="C1636" s="172" t="s">
        <v>18</v>
      </c>
      <c r="D1636" s="173" t="s">
        <v>8</v>
      </c>
      <c r="E1636" s="230">
        <v>1800</v>
      </c>
      <c r="F1636" s="125">
        <v>2.7440823102733867</v>
      </c>
      <c r="G1636" s="125">
        <v>3.4356705054558447</v>
      </c>
      <c r="H1636" s="135">
        <v>523.91520000000003</v>
      </c>
      <c r="I1636" s="174" t="s">
        <v>12</v>
      </c>
      <c r="J1636" s="127" t="s">
        <v>1710</v>
      </c>
      <c r="K1636" s="239" t="s">
        <v>104</v>
      </c>
      <c r="L1636" s="136" t="s">
        <v>14</v>
      </c>
      <c r="M1636" s="122" t="s">
        <v>1713</v>
      </c>
      <c r="N1636" s="130">
        <v>0.79870357355741306</v>
      </c>
    </row>
    <row r="1637" spans="1:14" x14ac:dyDescent="0.2">
      <c r="A1637" s="365">
        <v>41790</v>
      </c>
      <c r="B1637" s="172" t="s">
        <v>225</v>
      </c>
      <c r="C1637" s="172" t="s">
        <v>72</v>
      </c>
      <c r="D1637" s="173" t="s">
        <v>8</v>
      </c>
      <c r="E1637" s="230">
        <v>3000</v>
      </c>
      <c r="F1637" s="125">
        <v>4.5734705171223116</v>
      </c>
      <c r="G1637" s="125">
        <v>5.7261175090930747</v>
      </c>
      <c r="H1637" s="135">
        <v>523.91520000000003</v>
      </c>
      <c r="I1637" s="173" t="s">
        <v>12</v>
      </c>
      <c r="J1637" s="127" t="s">
        <v>1710</v>
      </c>
      <c r="K1637" s="239" t="s">
        <v>104</v>
      </c>
      <c r="L1637" s="136" t="s">
        <v>14</v>
      </c>
      <c r="M1637" s="122" t="s">
        <v>1713</v>
      </c>
      <c r="N1637" s="130">
        <v>0.79870357355741306</v>
      </c>
    </row>
    <row r="1638" spans="1:14" x14ac:dyDescent="0.2">
      <c r="A1638" s="365">
        <v>41790</v>
      </c>
      <c r="B1638" s="172" t="s">
        <v>226</v>
      </c>
      <c r="C1638" s="172" t="s">
        <v>72</v>
      </c>
      <c r="D1638" s="173" t="s">
        <v>8</v>
      </c>
      <c r="E1638" s="230">
        <v>5000</v>
      </c>
      <c r="F1638" s="125">
        <v>7.6224508618705187</v>
      </c>
      <c r="G1638" s="125">
        <v>9.5435291818217909</v>
      </c>
      <c r="H1638" s="135">
        <v>523.91520000000003</v>
      </c>
      <c r="I1638" s="173" t="s">
        <v>12</v>
      </c>
      <c r="J1638" s="127" t="s">
        <v>1710</v>
      </c>
      <c r="K1638" s="239" t="s">
        <v>104</v>
      </c>
      <c r="L1638" s="136" t="s">
        <v>14</v>
      </c>
      <c r="M1638" s="122" t="s">
        <v>1713</v>
      </c>
      <c r="N1638" s="130">
        <v>0.79870357355741306</v>
      </c>
    </row>
    <row r="1639" spans="1:14" x14ac:dyDescent="0.2">
      <c r="A1639" s="365">
        <v>41790</v>
      </c>
      <c r="B1639" s="172" t="s">
        <v>227</v>
      </c>
      <c r="C1639" s="172" t="s">
        <v>73</v>
      </c>
      <c r="D1639" s="173" t="s">
        <v>8</v>
      </c>
      <c r="E1639" s="230">
        <v>3700</v>
      </c>
      <c r="F1639" s="125">
        <v>5.6406136377841838</v>
      </c>
      <c r="G1639" s="125">
        <v>7.062211594548125</v>
      </c>
      <c r="H1639" s="135">
        <v>523.91520000000003</v>
      </c>
      <c r="I1639" s="173" t="s">
        <v>12</v>
      </c>
      <c r="J1639" s="127" t="s">
        <v>1710</v>
      </c>
      <c r="K1639" s="239" t="s">
        <v>104</v>
      </c>
      <c r="L1639" s="136" t="s">
        <v>14</v>
      </c>
      <c r="M1639" s="122" t="s">
        <v>1713</v>
      </c>
      <c r="N1639" s="130">
        <v>0.79870357355741306</v>
      </c>
    </row>
    <row r="1640" spans="1:14" x14ac:dyDescent="0.2">
      <c r="A1640" s="365">
        <v>41790</v>
      </c>
      <c r="B1640" s="159" t="s">
        <v>246</v>
      </c>
      <c r="C1640" s="159" t="s">
        <v>18</v>
      </c>
      <c r="D1640" s="175" t="s">
        <v>11</v>
      </c>
      <c r="E1640" s="230">
        <v>300</v>
      </c>
      <c r="F1640" s="125">
        <v>0.45734705171223117</v>
      </c>
      <c r="G1640" s="125">
        <v>0.57261175090930738</v>
      </c>
      <c r="H1640" s="135">
        <v>523.91520000000003</v>
      </c>
      <c r="I1640" s="176" t="s">
        <v>23</v>
      </c>
      <c r="J1640" s="127" t="s">
        <v>1710</v>
      </c>
      <c r="K1640" s="198" t="s">
        <v>93</v>
      </c>
      <c r="L1640" s="136" t="s">
        <v>14</v>
      </c>
      <c r="M1640" s="122" t="s">
        <v>1713</v>
      </c>
      <c r="N1640" s="130">
        <v>0.79870357355741317</v>
      </c>
    </row>
    <row r="1641" spans="1:14" x14ac:dyDescent="0.2">
      <c r="A1641" s="365">
        <v>41790</v>
      </c>
      <c r="B1641" s="159" t="s">
        <v>247</v>
      </c>
      <c r="C1641" s="159" t="s">
        <v>18</v>
      </c>
      <c r="D1641" s="175" t="s">
        <v>11</v>
      </c>
      <c r="E1641" s="230">
        <v>300</v>
      </c>
      <c r="F1641" s="125">
        <v>0.45734705171223117</v>
      </c>
      <c r="G1641" s="125">
        <v>0.57261175090930738</v>
      </c>
      <c r="H1641" s="135">
        <v>523.91520000000003</v>
      </c>
      <c r="I1641" s="160" t="s">
        <v>23</v>
      </c>
      <c r="J1641" s="127" t="s">
        <v>1710</v>
      </c>
      <c r="K1641" s="198" t="s">
        <v>93</v>
      </c>
      <c r="L1641" s="136" t="s">
        <v>14</v>
      </c>
      <c r="M1641" s="122" t="s">
        <v>1713</v>
      </c>
      <c r="N1641" s="130">
        <v>0.79870357355741317</v>
      </c>
    </row>
    <row r="1642" spans="1:14" x14ac:dyDescent="0.2">
      <c r="A1642" s="365">
        <v>41790</v>
      </c>
      <c r="B1642" s="172" t="s">
        <v>253</v>
      </c>
      <c r="C1642" s="172" t="s">
        <v>18</v>
      </c>
      <c r="D1642" s="173" t="s">
        <v>10</v>
      </c>
      <c r="E1642" s="230">
        <v>500</v>
      </c>
      <c r="F1642" s="125">
        <v>0.76224508618705189</v>
      </c>
      <c r="G1642" s="125">
        <v>0.95435291818217904</v>
      </c>
      <c r="H1642" s="135">
        <v>523.91520000000003</v>
      </c>
      <c r="I1642" s="174" t="s">
        <v>77</v>
      </c>
      <c r="J1642" s="127" t="s">
        <v>1710</v>
      </c>
      <c r="K1642" s="239" t="s">
        <v>141</v>
      </c>
      <c r="L1642" s="136" t="s">
        <v>14</v>
      </c>
      <c r="M1642" s="122" t="s">
        <v>1713</v>
      </c>
      <c r="N1642" s="130">
        <v>0.79870357355741306</v>
      </c>
    </row>
    <row r="1643" spans="1:14" x14ac:dyDescent="0.2">
      <c r="A1643" s="365">
        <v>41790</v>
      </c>
      <c r="B1643" s="172" t="s">
        <v>254</v>
      </c>
      <c r="C1643" s="172" t="s">
        <v>18</v>
      </c>
      <c r="D1643" s="173" t="s">
        <v>10</v>
      </c>
      <c r="E1643" s="230">
        <v>2000</v>
      </c>
      <c r="F1643" s="125">
        <v>3.0489803447482076</v>
      </c>
      <c r="G1643" s="125">
        <v>3.8174116727287162</v>
      </c>
      <c r="H1643" s="135">
        <v>523.91520000000003</v>
      </c>
      <c r="I1643" s="173" t="s">
        <v>77</v>
      </c>
      <c r="J1643" s="127" t="s">
        <v>1710</v>
      </c>
      <c r="K1643" s="239" t="s">
        <v>141</v>
      </c>
      <c r="L1643" s="136" t="s">
        <v>14</v>
      </c>
      <c r="M1643" s="122" t="s">
        <v>1713</v>
      </c>
      <c r="N1643" s="130">
        <v>0.79870357355741306</v>
      </c>
    </row>
    <row r="1644" spans="1:14" x14ac:dyDescent="0.2">
      <c r="A1644" s="365">
        <v>41790</v>
      </c>
      <c r="B1644" s="172" t="s">
        <v>255</v>
      </c>
      <c r="C1644" s="172" t="s">
        <v>18</v>
      </c>
      <c r="D1644" s="173" t="s">
        <v>10</v>
      </c>
      <c r="E1644" s="230">
        <v>300</v>
      </c>
      <c r="F1644" s="125">
        <v>0.45734705171223117</v>
      </c>
      <c r="G1644" s="125">
        <v>0.57261175090930738</v>
      </c>
      <c r="H1644" s="135">
        <v>523.91520000000003</v>
      </c>
      <c r="I1644" s="173" t="s">
        <v>77</v>
      </c>
      <c r="J1644" s="127" t="s">
        <v>1710</v>
      </c>
      <c r="K1644" s="239" t="s">
        <v>141</v>
      </c>
      <c r="L1644" s="136" t="s">
        <v>14</v>
      </c>
      <c r="M1644" s="122" t="s">
        <v>1713</v>
      </c>
      <c r="N1644" s="130">
        <v>0.79870357355741317</v>
      </c>
    </row>
    <row r="1645" spans="1:14" x14ac:dyDescent="0.2">
      <c r="A1645" s="365">
        <v>41790</v>
      </c>
      <c r="B1645" s="172" t="s">
        <v>256</v>
      </c>
      <c r="C1645" s="172" t="s">
        <v>257</v>
      </c>
      <c r="D1645" s="173" t="s">
        <v>10</v>
      </c>
      <c r="E1645" s="230">
        <v>6000</v>
      </c>
      <c r="F1645" s="125">
        <v>9.1469410342446231</v>
      </c>
      <c r="G1645" s="125">
        <v>11.452235018186149</v>
      </c>
      <c r="H1645" s="135">
        <v>523.91520000000003</v>
      </c>
      <c r="I1645" s="173" t="s">
        <v>77</v>
      </c>
      <c r="J1645" s="127" t="s">
        <v>1710</v>
      </c>
      <c r="K1645" s="239" t="s">
        <v>141</v>
      </c>
      <c r="L1645" s="136" t="s">
        <v>14</v>
      </c>
      <c r="M1645" s="122" t="s">
        <v>1713</v>
      </c>
      <c r="N1645" s="130">
        <v>0.79870357355741306</v>
      </c>
    </row>
    <row r="1646" spans="1:14" x14ac:dyDescent="0.2">
      <c r="A1646" s="365">
        <v>41790</v>
      </c>
      <c r="B1646" s="172" t="s">
        <v>258</v>
      </c>
      <c r="C1646" s="172" t="s">
        <v>257</v>
      </c>
      <c r="D1646" s="173" t="s">
        <v>10</v>
      </c>
      <c r="E1646" s="230">
        <v>3000</v>
      </c>
      <c r="F1646" s="125">
        <v>4.5734705171223116</v>
      </c>
      <c r="G1646" s="125">
        <v>5.7261175090930747</v>
      </c>
      <c r="H1646" s="135">
        <v>523.91520000000003</v>
      </c>
      <c r="I1646" s="173" t="s">
        <v>77</v>
      </c>
      <c r="J1646" s="127" t="s">
        <v>1710</v>
      </c>
      <c r="K1646" s="239" t="s">
        <v>141</v>
      </c>
      <c r="L1646" s="136" t="s">
        <v>14</v>
      </c>
      <c r="M1646" s="122" t="s">
        <v>1713</v>
      </c>
      <c r="N1646" s="130">
        <v>0.79870357355741306</v>
      </c>
    </row>
    <row r="1647" spans="1:14" x14ac:dyDescent="0.2">
      <c r="A1647" s="365">
        <v>41790</v>
      </c>
      <c r="B1647" s="172" t="s">
        <v>259</v>
      </c>
      <c r="C1647" s="172" t="s">
        <v>18</v>
      </c>
      <c r="D1647" s="173" t="s">
        <v>10</v>
      </c>
      <c r="E1647" s="230">
        <v>300</v>
      </c>
      <c r="F1647" s="125">
        <v>0.45734705171223117</v>
      </c>
      <c r="G1647" s="125">
        <v>0.57261175090930738</v>
      </c>
      <c r="H1647" s="135">
        <v>523.91520000000003</v>
      </c>
      <c r="I1647" s="173" t="s">
        <v>77</v>
      </c>
      <c r="J1647" s="127" t="s">
        <v>1710</v>
      </c>
      <c r="K1647" s="239" t="s">
        <v>141</v>
      </c>
      <c r="L1647" s="136" t="s">
        <v>14</v>
      </c>
      <c r="M1647" s="122" t="s">
        <v>1713</v>
      </c>
      <c r="N1647" s="130">
        <v>0.79870357355741317</v>
      </c>
    </row>
    <row r="1648" spans="1:14" x14ac:dyDescent="0.2">
      <c r="A1648" s="365">
        <v>41790</v>
      </c>
      <c r="B1648" s="172" t="s">
        <v>260</v>
      </c>
      <c r="C1648" s="172" t="s">
        <v>18</v>
      </c>
      <c r="D1648" s="173" t="s">
        <v>10</v>
      </c>
      <c r="E1648" s="230">
        <v>300</v>
      </c>
      <c r="F1648" s="125">
        <v>0.45734705171223117</v>
      </c>
      <c r="G1648" s="125">
        <v>0.57261175090930738</v>
      </c>
      <c r="H1648" s="135">
        <v>523.91520000000003</v>
      </c>
      <c r="I1648" s="173" t="s">
        <v>77</v>
      </c>
      <c r="J1648" s="127" t="s">
        <v>1710</v>
      </c>
      <c r="K1648" s="239" t="s">
        <v>141</v>
      </c>
      <c r="L1648" s="136" t="s">
        <v>14</v>
      </c>
      <c r="M1648" s="122" t="s">
        <v>1713</v>
      </c>
      <c r="N1648" s="130">
        <v>0.79870357355741317</v>
      </c>
    </row>
    <row r="1649" spans="1:14" x14ac:dyDescent="0.2">
      <c r="A1649" s="365">
        <v>41790</v>
      </c>
      <c r="B1649" s="172" t="s">
        <v>261</v>
      </c>
      <c r="C1649" s="172" t="s">
        <v>18</v>
      </c>
      <c r="D1649" s="173" t="s">
        <v>10</v>
      </c>
      <c r="E1649" s="230">
        <v>250</v>
      </c>
      <c r="F1649" s="125">
        <v>0.38112254309352595</v>
      </c>
      <c r="G1649" s="125">
        <v>0.47717645909108952</v>
      </c>
      <c r="H1649" s="135">
        <v>523.91520000000003</v>
      </c>
      <c r="I1649" s="173" t="s">
        <v>77</v>
      </c>
      <c r="J1649" s="127" t="s">
        <v>1710</v>
      </c>
      <c r="K1649" s="239" t="s">
        <v>141</v>
      </c>
      <c r="L1649" s="136" t="s">
        <v>14</v>
      </c>
      <c r="M1649" s="122" t="s">
        <v>1713</v>
      </c>
      <c r="N1649" s="130">
        <v>0.79870357355741306</v>
      </c>
    </row>
    <row r="1650" spans="1:14" x14ac:dyDescent="0.2">
      <c r="A1650" s="365">
        <v>41790</v>
      </c>
      <c r="B1650" s="172" t="s">
        <v>262</v>
      </c>
      <c r="C1650" s="172" t="s">
        <v>18</v>
      </c>
      <c r="D1650" s="173" t="s">
        <v>10</v>
      </c>
      <c r="E1650" s="230">
        <v>250</v>
      </c>
      <c r="F1650" s="125">
        <v>0.38112254309352595</v>
      </c>
      <c r="G1650" s="125">
        <v>0.47717645909108952</v>
      </c>
      <c r="H1650" s="135">
        <v>523.91520000000003</v>
      </c>
      <c r="I1650" s="173" t="s">
        <v>77</v>
      </c>
      <c r="J1650" s="127" t="s">
        <v>1710</v>
      </c>
      <c r="K1650" s="239" t="s">
        <v>141</v>
      </c>
      <c r="L1650" s="136" t="s">
        <v>14</v>
      </c>
      <c r="M1650" s="122" t="s">
        <v>1713</v>
      </c>
      <c r="N1650" s="130">
        <v>0.79870357355741306</v>
      </c>
    </row>
    <row r="1651" spans="1:14" x14ac:dyDescent="0.2">
      <c r="A1651" s="365">
        <v>41790</v>
      </c>
      <c r="B1651" s="172" t="s">
        <v>263</v>
      </c>
      <c r="C1651" s="172" t="s">
        <v>18</v>
      </c>
      <c r="D1651" s="173" t="s">
        <v>10</v>
      </c>
      <c r="E1651" s="230">
        <v>250</v>
      </c>
      <c r="F1651" s="125">
        <v>0.38112254309352595</v>
      </c>
      <c r="G1651" s="125">
        <v>0.47717645909108952</v>
      </c>
      <c r="H1651" s="135">
        <v>523.91520000000003</v>
      </c>
      <c r="I1651" s="173" t="s">
        <v>77</v>
      </c>
      <c r="J1651" s="127" t="s">
        <v>1710</v>
      </c>
      <c r="K1651" s="239" t="s">
        <v>141</v>
      </c>
      <c r="L1651" s="136" t="s">
        <v>14</v>
      </c>
      <c r="M1651" s="122" t="s">
        <v>1713</v>
      </c>
      <c r="N1651" s="130">
        <v>0.79870357355741306</v>
      </c>
    </row>
    <row r="1652" spans="1:14" x14ac:dyDescent="0.2">
      <c r="A1652" s="365">
        <v>41790</v>
      </c>
      <c r="B1652" s="172" t="s">
        <v>264</v>
      </c>
      <c r="C1652" s="172" t="s">
        <v>18</v>
      </c>
      <c r="D1652" s="173" t="s">
        <v>10</v>
      </c>
      <c r="E1652" s="230">
        <v>250</v>
      </c>
      <c r="F1652" s="125">
        <v>0.38112254309352595</v>
      </c>
      <c r="G1652" s="125">
        <v>0.47717645909108952</v>
      </c>
      <c r="H1652" s="135">
        <v>523.91520000000003</v>
      </c>
      <c r="I1652" s="173" t="s">
        <v>77</v>
      </c>
      <c r="J1652" s="127" t="s">
        <v>1710</v>
      </c>
      <c r="K1652" s="239" t="s">
        <v>141</v>
      </c>
      <c r="L1652" s="136" t="s">
        <v>14</v>
      </c>
      <c r="M1652" s="122" t="s">
        <v>1713</v>
      </c>
      <c r="N1652" s="130">
        <v>0.79870357355741306</v>
      </c>
    </row>
    <row r="1653" spans="1:14" x14ac:dyDescent="0.2">
      <c r="A1653" s="365">
        <v>41790</v>
      </c>
      <c r="B1653" s="159" t="s">
        <v>281</v>
      </c>
      <c r="C1653" s="159" t="s">
        <v>18</v>
      </c>
      <c r="D1653" s="160" t="s">
        <v>10</v>
      </c>
      <c r="E1653" s="230">
        <v>700</v>
      </c>
      <c r="F1653" s="125">
        <v>1.0671431206618727</v>
      </c>
      <c r="G1653" s="125">
        <v>1.3360940854550507</v>
      </c>
      <c r="H1653" s="135">
        <v>523.91520000000003</v>
      </c>
      <c r="I1653" s="162" t="s">
        <v>82</v>
      </c>
      <c r="J1653" s="127" t="s">
        <v>1710</v>
      </c>
      <c r="K1653" s="239" t="s">
        <v>149</v>
      </c>
      <c r="L1653" s="136" t="s">
        <v>14</v>
      </c>
      <c r="M1653" s="122" t="s">
        <v>1713</v>
      </c>
      <c r="N1653" s="130">
        <v>0.79870357355741306</v>
      </c>
    </row>
    <row r="1654" spans="1:14" x14ac:dyDescent="0.2">
      <c r="A1654" s="365">
        <v>41790</v>
      </c>
      <c r="B1654" s="159" t="s">
        <v>224</v>
      </c>
      <c r="C1654" s="159" t="s">
        <v>18</v>
      </c>
      <c r="D1654" s="160" t="s">
        <v>8</v>
      </c>
      <c r="E1654" s="230">
        <v>2300</v>
      </c>
      <c r="F1654" s="125">
        <v>3.5063273964604389</v>
      </c>
      <c r="G1654" s="125">
        <v>4.3900234236380236</v>
      </c>
      <c r="H1654" s="135">
        <v>523.91520000000003</v>
      </c>
      <c r="I1654" s="176" t="s">
        <v>21</v>
      </c>
      <c r="J1654" s="127" t="s">
        <v>1710</v>
      </c>
      <c r="K1654" s="239" t="s">
        <v>94</v>
      </c>
      <c r="L1654" s="136" t="s">
        <v>14</v>
      </c>
      <c r="M1654" s="122" t="s">
        <v>1713</v>
      </c>
      <c r="N1654" s="130">
        <v>0.79870357355741317</v>
      </c>
    </row>
    <row r="1655" spans="1:14" x14ac:dyDescent="0.2">
      <c r="A1655" s="365">
        <v>41790</v>
      </c>
      <c r="B1655" s="159" t="s">
        <v>225</v>
      </c>
      <c r="C1655" s="159" t="s">
        <v>72</v>
      </c>
      <c r="D1655" s="160" t="s">
        <v>8</v>
      </c>
      <c r="E1655" s="230">
        <v>3000</v>
      </c>
      <c r="F1655" s="125">
        <v>4.5734705171223116</v>
      </c>
      <c r="G1655" s="125">
        <v>5.7261175090930747</v>
      </c>
      <c r="H1655" s="135">
        <v>523.91520000000003</v>
      </c>
      <c r="I1655" s="160" t="s">
        <v>21</v>
      </c>
      <c r="J1655" s="127" t="s">
        <v>1710</v>
      </c>
      <c r="K1655" s="239" t="s">
        <v>94</v>
      </c>
      <c r="L1655" s="136" t="s">
        <v>14</v>
      </c>
      <c r="M1655" s="122" t="s">
        <v>1713</v>
      </c>
      <c r="N1655" s="130">
        <v>0.79870357355741306</v>
      </c>
    </row>
    <row r="1656" spans="1:14" x14ac:dyDescent="0.2">
      <c r="A1656" s="365">
        <v>41790</v>
      </c>
      <c r="B1656" s="159" t="s">
        <v>226</v>
      </c>
      <c r="C1656" s="159" t="s">
        <v>72</v>
      </c>
      <c r="D1656" s="160" t="s">
        <v>8</v>
      </c>
      <c r="E1656" s="230">
        <v>5000</v>
      </c>
      <c r="F1656" s="125">
        <v>7.6224508618705187</v>
      </c>
      <c r="G1656" s="125">
        <v>9.5435291818217909</v>
      </c>
      <c r="H1656" s="135">
        <v>523.91520000000003</v>
      </c>
      <c r="I1656" s="160" t="s">
        <v>21</v>
      </c>
      <c r="J1656" s="127" t="s">
        <v>1710</v>
      </c>
      <c r="K1656" s="239" t="s">
        <v>94</v>
      </c>
      <c r="L1656" s="136" t="s">
        <v>14</v>
      </c>
      <c r="M1656" s="122" t="s">
        <v>1713</v>
      </c>
      <c r="N1656" s="130">
        <v>0.79870357355741306</v>
      </c>
    </row>
    <row r="1657" spans="1:14" x14ac:dyDescent="0.2">
      <c r="A1657" s="365">
        <v>41790</v>
      </c>
      <c r="B1657" s="159" t="s">
        <v>227</v>
      </c>
      <c r="C1657" s="159" t="s">
        <v>73</v>
      </c>
      <c r="D1657" s="160" t="s">
        <v>8</v>
      </c>
      <c r="E1657" s="230">
        <v>1500</v>
      </c>
      <c r="F1657" s="125">
        <v>2.2867352585611558</v>
      </c>
      <c r="G1657" s="125">
        <v>2.8630587545465374</v>
      </c>
      <c r="H1657" s="135">
        <v>523.91520000000003</v>
      </c>
      <c r="I1657" s="160" t="s">
        <v>21</v>
      </c>
      <c r="J1657" s="127" t="s">
        <v>1710</v>
      </c>
      <c r="K1657" s="239" t="s">
        <v>94</v>
      </c>
      <c r="L1657" s="136" t="s">
        <v>14</v>
      </c>
      <c r="M1657" s="122" t="s">
        <v>1713</v>
      </c>
      <c r="N1657" s="130">
        <v>0.79870357355741306</v>
      </c>
    </row>
    <row r="1658" spans="1:14" x14ac:dyDescent="0.2">
      <c r="A1658" s="365">
        <v>41790</v>
      </c>
      <c r="B1658" s="177" t="s">
        <v>319</v>
      </c>
      <c r="C1658" s="159" t="s">
        <v>18</v>
      </c>
      <c r="D1658" s="160" t="s">
        <v>10</v>
      </c>
      <c r="E1658" s="231">
        <v>4400</v>
      </c>
      <c r="F1658" s="125">
        <v>6.7077567584460569</v>
      </c>
      <c r="G1658" s="125">
        <v>8.3983056800031761</v>
      </c>
      <c r="H1658" s="135">
        <v>523.91520000000003</v>
      </c>
      <c r="I1658" s="110" t="s">
        <v>74</v>
      </c>
      <c r="J1658" s="127" t="s">
        <v>1710</v>
      </c>
      <c r="K1658" s="240" t="s">
        <v>92</v>
      </c>
      <c r="L1658" s="136" t="s">
        <v>14</v>
      </c>
      <c r="M1658" s="122" t="s">
        <v>1713</v>
      </c>
      <c r="N1658" s="130">
        <v>0.79870357355741306</v>
      </c>
    </row>
    <row r="1659" spans="1:14" x14ac:dyDescent="0.2">
      <c r="A1659" s="365">
        <v>41790</v>
      </c>
      <c r="B1659" s="177" t="s">
        <v>331</v>
      </c>
      <c r="C1659" s="159" t="s">
        <v>72</v>
      </c>
      <c r="D1659" s="160" t="s">
        <v>10</v>
      </c>
      <c r="E1659" s="231">
        <v>6000</v>
      </c>
      <c r="F1659" s="125">
        <v>9.1469410342446231</v>
      </c>
      <c r="G1659" s="125">
        <v>11.452235018186149</v>
      </c>
      <c r="H1659" s="135">
        <v>523.91520000000003</v>
      </c>
      <c r="I1659" s="110" t="s">
        <v>74</v>
      </c>
      <c r="J1659" s="127" t="s">
        <v>1710</v>
      </c>
      <c r="K1659" s="240" t="s">
        <v>92</v>
      </c>
      <c r="L1659" s="136" t="s">
        <v>14</v>
      </c>
      <c r="M1659" s="122" t="s">
        <v>1713</v>
      </c>
      <c r="N1659" s="130">
        <v>0.79870357355741306</v>
      </c>
    </row>
    <row r="1660" spans="1:14" x14ac:dyDescent="0.2">
      <c r="A1660" s="365">
        <v>41791</v>
      </c>
      <c r="B1660" s="172" t="s">
        <v>224</v>
      </c>
      <c r="C1660" s="172" t="s">
        <v>18</v>
      </c>
      <c r="D1660" s="173" t="s">
        <v>8</v>
      </c>
      <c r="E1660" s="230">
        <v>500</v>
      </c>
      <c r="F1660" s="125">
        <v>0.76224508618705189</v>
      </c>
      <c r="G1660" s="125">
        <v>0.95435291818217904</v>
      </c>
      <c r="H1660" s="135">
        <v>523.91520000000003</v>
      </c>
      <c r="I1660" s="173" t="s">
        <v>12</v>
      </c>
      <c r="J1660" s="127" t="s">
        <v>1710</v>
      </c>
      <c r="K1660" s="239" t="s">
        <v>104</v>
      </c>
      <c r="L1660" s="136" t="s">
        <v>14</v>
      </c>
      <c r="M1660" s="122" t="s">
        <v>1713</v>
      </c>
      <c r="N1660" s="130">
        <v>0.79870357355741306</v>
      </c>
    </row>
    <row r="1661" spans="1:14" x14ac:dyDescent="0.2">
      <c r="A1661" s="365">
        <v>41791</v>
      </c>
      <c r="B1661" s="172" t="s">
        <v>225</v>
      </c>
      <c r="C1661" s="172" t="s">
        <v>72</v>
      </c>
      <c r="D1661" s="173" t="s">
        <v>8</v>
      </c>
      <c r="E1661" s="230">
        <v>3000</v>
      </c>
      <c r="F1661" s="125">
        <v>4.5734705171223116</v>
      </c>
      <c r="G1661" s="125">
        <v>5.7261175090930747</v>
      </c>
      <c r="H1661" s="135">
        <v>523.91520000000003</v>
      </c>
      <c r="I1661" s="173" t="s">
        <v>12</v>
      </c>
      <c r="J1661" s="127" t="s">
        <v>1710</v>
      </c>
      <c r="K1661" s="239" t="s">
        <v>104</v>
      </c>
      <c r="L1661" s="136" t="s">
        <v>14</v>
      </c>
      <c r="M1661" s="122" t="s">
        <v>1713</v>
      </c>
      <c r="N1661" s="130">
        <v>0.79870357355741306</v>
      </c>
    </row>
    <row r="1662" spans="1:14" x14ac:dyDescent="0.2">
      <c r="A1662" s="365">
        <v>41791</v>
      </c>
      <c r="B1662" s="172" t="s">
        <v>228</v>
      </c>
      <c r="C1662" s="172" t="s">
        <v>18</v>
      </c>
      <c r="D1662" s="173" t="s">
        <v>8</v>
      </c>
      <c r="E1662" s="230">
        <v>5000</v>
      </c>
      <c r="F1662" s="125">
        <v>7.6224508618705187</v>
      </c>
      <c r="G1662" s="125">
        <v>9.5435291818217909</v>
      </c>
      <c r="H1662" s="135">
        <v>523.91520000000003</v>
      </c>
      <c r="I1662" s="173" t="s">
        <v>12</v>
      </c>
      <c r="J1662" s="127" t="s">
        <v>1710</v>
      </c>
      <c r="K1662" s="239" t="s">
        <v>104</v>
      </c>
      <c r="L1662" s="136" t="s">
        <v>14</v>
      </c>
      <c r="M1662" s="122" t="s">
        <v>1713</v>
      </c>
      <c r="N1662" s="130">
        <v>0.79870357355741306</v>
      </c>
    </row>
    <row r="1663" spans="1:14" x14ac:dyDescent="0.2">
      <c r="A1663" s="365">
        <v>41791</v>
      </c>
      <c r="B1663" s="172" t="s">
        <v>229</v>
      </c>
      <c r="C1663" s="172" t="s">
        <v>18</v>
      </c>
      <c r="D1663" s="173" t="s">
        <v>8</v>
      </c>
      <c r="E1663" s="230">
        <v>600</v>
      </c>
      <c r="F1663" s="125">
        <v>0.91469410342446233</v>
      </c>
      <c r="G1663" s="125">
        <v>1.1452235018186148</v>
      </c>
      <c r="H1663" s="135">
        <v>523.91520000000003</v>
      </c>
      <c r="I1663" s="173" t="s">
        <v>12</v>
      </c>
      <c r="J1663" s="127" t="s">
        <v>1710</v>
      </c>
      <c r="K1663" s="239" t="s">
        <v>104</v>
      </c>
      <c r="L1663" s="136" t="s">
        <v>14</v>
      </c>
      <c r="M1663" s="122" t="s">
        <v>1713</v>
      </c>
      <c r="N1663" s="130">
        <v>0.79870357355741317</v>
      </c>
    </row>
    <row r="1664" spans="1:14" x14ac:dyDescent="0.2">
      <c r="A1664" s="365">
        <v>41791</v>
      </c>
      <c r="B1664" s="172" t="s">
        <v>265</v>
      </c>
      <c r="C1664" s="172" t="s">
        <v>18</v>
      </c>
      <c r="D1664" s="173" t="s">
        <v>10</v>
      </c>
      <c r="E1664" s="230">
        <v>300</v>
      </c>
      <c r="F1664" s="125">
        <v>0.45734705171223117</v>
      </c>
      <c r="G1664" s="125">
        <v>0.57261175090930738</v>
      </c>
      <c r="H1664" s="135">
        <v>523.91520000000003</v>
      </c>
      <c r="I1664" s="173" t="s">
        <v>77</v>
      </c>
      <c r="J1664" s="127" t="s">
        <v>1710</v>
      </c>
      <c r="K1664" s="239" t="s">
        <v>141</v>
      </c>
      <c r="L1664" s="136" t="s">
        <v>14</v>
      </c>
      <c r="M1664" s="122" t="s">
        <v>1713</v>
      </c>
      <c r="N1664" s="130">
        <v>0.79870357355741317</v>
      </c>
    </row>
    <row r="1665" spans="1:14" x14ac:dyDescent="0.2">
      <c r="A1665" s="365">
        <v>41791</v>
      </c>
      <c r="B1665" s="172" t="s">
        <v>266</v>
      </c>
      <c r="C1665" s="172" t="s">
        <v>18</v>
      </c>
      <c r="D1665" s="173" t="s">
        <v>10</v>
      </c>
      <c r="E1665" s="230">
        <v>250</v>
      </c>
      <c r="F1665" s="125">
        <v>0.38112254309352595</v>
      </c>
      <c r="G1665" s="125">
        <v>0.47717645909108952</v>
      </c>
      <c r="H1665" s="135">
        <v>523.91520000000003</v>
      </c>
      <c r="I1665" s="173" t="s">
        <v>77</v>
      </c>
      <c r="J1665" s="127" t="s">
        <v>1710</v>
      </c>
      <c r="K1665" s="239" t="s">
        <v>141</v>
      </c>
      <c r="L1665" s="136" t="s">
        <v>14</v>
      </c>
      <c r="M1665" s="122" t="s">
        <v>1713</v>
      </c>
      <c r="N1665" s="130">
        <v>0.79870357355741306</v>
      </c>
    </row>
    <row r="1666" spans="1:14" x14ac:dyDescent="0.2">
      <c r="A1666" s="365">
        <v>41791</v>
      </c>
      <c r="B1666" s="172" t="s">
        <v>267</v>
      </c>
      <c r="C1666" s="172" t="s">
        <v>18</v>
      </c>
      <c r="D1666" s="173" t="s">
        <v>10</v>
      </c>
      <c r="E1666" s="230">
        <v>300</v>
      </c>
      <c r="F1666" s="125">
        <v>0.45734705171223117</v>
      </c>
      <c r="G1666" s="125">
        <v>0.57261175090930738</v>
      </c>
      <c r="H1666" s="135">
        <v>523.91520000000003</v>
      </c>
      <c r="I1666" s="173" t="s">
        <v>77</v>
      </c>
      <c r="J1666" s="127" t="s">
        <v>1710</v>
      </c>
      <c r="K1666" s="239" t="s">
        <v>141</v>
      </c>
      <c r="L1666" s="136" t="s">
        <v>14</v>
      </c>
      <c r="M1666" s="122" t="s">
        <v>1713</v>
      </c>
      <c r="N1666" s="130">
        <v>0.79870357355741317</v>
      </c>
    </row>
    <row r="1667" spans="1:14" x14ac:dyDescent="0.2">
      <c r="A1667" s="365">
        <v>41791</v>
      </c>
      <c r="B1667" s="172" t="s">
        <v>263</v>
      </c>
      <c r="C1667" s="172" t="s">
        <v>18</v>
      </c>
      <c r="D1667" s="173" t="s">
        <v>10</v>
      </c>
      <c r="E1667" s="230">
        <v>300</v>
      </c>
      <c r="F1667" s="125">
        <v>0.45734705171223117</v>
      </c>
      <c r="G1667" s="125">
        <v>0.57261175090930738</v>
      </c>
      <c r="H1667" s="135">
        <v>523.91520000000003</v>
      </c>
      <c r="I1667" s="173" t="s">
        <v>77</v>
      </c>
      <c r="J1667" s="127" t="s">
        <v>1710</v>
      </c>
      <c r="K1667" s="239" t="s">
        <v>141</v>
      </c>
      <c r="L1667" s="136" t="s">
        <v>14</v>
      </c>
      <c r="M1667" s="122" t="s">
        <v>1713</v>
      </c>
      <c r="N1667" s="130">
        <v>0.79870357355741317</v>
      </c>
    </row>
    <row r="1668" spans="1:14" x14ac:dyDescent="0.2">
      <c r="A1668" s="365">
        <v>41791</v>
      </c>
      <c r="B1668" s="172" t="s">
        <v>264</v>
      </c>
      <c r="C1668" s="172" t="s">
        <v>18</v>
      </c>
      <c r="D1668" s="173" t="s">
        <v>10</v>
      </c>
      <c r="E1668" s="230">
        <v>300</v>
      </c>
      <c r="F1668" s="125">
        <v>0.45734705171223117</v>
      </c>
      <c r="G1668" s="125">
        <v>0.57261175090930738</v>
      </c>
      <c r="H1668" s="135">
        <v>523.91520000000003</v>
      </c>
      <c r="I1668" s="173" t="s">
        <v>77</v>
      </c>
      <c r="J1668" s="127" t="s">
        <v>1710</v>
      </c>
      <c r="K1668" s="239" t="s">
        <v>141</v>
      </c>
      <c r="L1668" s="136" t="s">
        <v>14</v>
      </c>
      <c r="M1668" s="122" t="s">
        <v>1713</v>
      </c>
      <c r="N1668" s="130">
        <v>0.79870357355741317</v>
      </c>
    </row>
    <row r="1669" spans="1:14" x14ac:dyDescent="0.2">
      <c r="A1669" s="365">
        <v>41791</v>
      </c>
      <c r="B1669" s="172" t="s">
        <v>258</v>
      </c>
      <c r="C1669" s="172" t="s">
        <v>257</v>
      </c>
      <c r="D1669" s="173" t="s">
        <v>10</v>
      </c>
      <c r="E1669" s="230">
        <v>3000</v>
      </c>
      <c r="F1669" s="125">
        <v>4.5734705171223116</v>
      </c>
      <c r="G1669" s="125">
        <v>5.7261175090930747</v>
      </c>
      <c r="H1669" s="135">
        <v>523.91520000000003</v>
      </c>
      <c r="I1669" s="173" t="s">
        <v>77</v>
      </c>
      <c r="J1669" s="127" t="s">
        <v>1710</v>
      </c>
      <c r="K1669" s="239" t="s">
        <v>141</v>
      </c>
      <c r="L1669" s="136" t="s">
        <v>14</v>
      </c>
      <c r="M1669" s="122" t="s">
        <v>1713</v>
      </c>
      <c r="N1669" s="130">
        <v>0.79870357355741306</v>
      </c>
    </row>
    <row r="1670" spans="1:14" x14ac:dyDescent="0.2">
      <c r="A1670" s="365">
        <v>41791</v>
      </c>
      <c r="B1670" s="172" t="s">
        <v>268</v>
      </c>
      <c r="C1670" s="172" t="s">
        <v>18</v>
      </c>
      <c r="D1670" s="173" t="s">
        <v>10</v>
      </c>
      <c r="E1670" s="230">
        <v>300</v>
      </c>
      <c r="F1670" s="125">
        <v>0.45734705171223117</v>
      </c>
      <c r="G1670" s="125">
        <v>0.57261175090930738</v>
      </c>
      <c r="H1670" s="135">
        <v>523.91520000000003</v>
      </c>
      <c r="I1670" s="173" t="s">
        <v>77</v>
      </c>
      <c r="J1670" s="127" t="s">
        <v>1710</v>
      </c>
      <c r="K1670" s="239" t="s">
        <v>141</v>
      </c>
      <c r="L1670" s="136" t="s">
        <v>14</v>
      </c>
      <c r="M1670" s="122" t="s">
        <v>1713</v>
      </c>
      <c r="N1670" s="130">
        <v>0.79870357355741317</v>
      </c>
    </row>
    <row r="1671" spans="1:14" x14ac:dyDescent="0.2">
      <c r="A1671" s="365">
        <v>41791</v>
      </c>
      <c r="B1671" s="172" t="s">
        <v>269</v>
      </c>
      <c r="C1671" s="172" t="s">
        <v>18</v>
      </c>
      <c r="D1671" s="173" t="s">
        <v>10</v>
      </c>
      <c r="E1671" s="230">
        <v>2000</v>
      </c>
      <c r="F1671" s="125">
        <v>3.0489803447482076</v>
      </c>
      <c r="G1671" s="125">
        <v>3.8174116727287162</v>
      </c>
      <c r="H1671" s="135">
        <v>523.91520000000003</v>
      </c>
      <c r="I1671" s="173" t="s">
        <v>77</v>
      </c>
      <c r="J1671" s="127" t="s">
        <v>1710</v>
      </c>
      <c r="K1671" s="239" t="s">
        <v>141</v>
      </c>
      <c r="L1671" s="136" t="s">
        <v>14</v>
      </c>
      <c r="M1671" s="122" t="s">
        <v>1713</v>
      </c>
      <c r="N1671" s="130">
        <v>0.79870357355741306</v>
      </c>
    </row>
    <row r="1672" spans="1:14" x14ac:dyDescent="0.2">
      <c r="A1672" s="365">
        <v>41791</v>
      </c>
      <c r="B1672" s="172" t="s">
        <v>270</v>
      </c>
      <c r="C1672" s="172" t="s">
        <v>18</v>
      </c>
      <c r="D1672" s="173" t="s">
        <v>10</v>
      </c>
      <c r="E1672" s="230">
        <v>500</v>
      </c>
      <c r="F1672" s="125">
        <v>0.76224508618705189</v>
      </c>
      <c r="G1672" s="125">
        <v>0.95435291818217904</v>
      </c>
      <c r="H1672" s="135">
        <v>523.91520000000003</v>
      </c>
      <c r="I1672" s="173" t="s">
        <v>77</v>
      </c>
      <c r="J1672" s="127" t="s">
        <v>1710</v>
      </c>
      <c r="K1672" s="239" t="s">
        <v>141</v>
      </c>
      <c r="L1672" s="136" t="s">
        <v>14</v>
      </c>
      <c r="M1672" s="122" t="s">
        <v>1713</v>
      </c>
      <c r="N1672" s="130">
        <v>0.79870357355741306</v>
      </c>
    </row>
    <row r="1673" spans="1:14" x14ac:dyDescent="0.2">
      <c r="A1673" s="365">
        <v>41791</v>
      </c>
      <c r="B1673" s="159" t="s">
        <v>284</v>
      </c>
      <c r="C1673" s="159" t="s">
        <v>18</v>
      </c>
      <c r="D1673" s="160" t="s">
        <v>8</v>
      </c>
      <c r="E1673" s="230">
        <v>300</v>
      </c>
      <c r="F1673" s="125">
        <v>0.45734705171223117</v>
      </c>
      <c r="G1673" s="125">
        <v>0.57261175090930738</v>
      </c>
      <c r="H1673" s="135">
        <v>523.91520000000003</v>
      </c>
      <c r="I1673" s="160" t="s">
        <v>21</v>
      </c>
      <c r="J1673" s="127" t="s">
        <v>1710</v>
      </c>
      <c r="K1673" s="239" t="s">
        <v>94</v>
      </c>
      <c r="L1673" s="136" t="s">
        <v>14</v>
      </c>
      <c r="M1673" s="122" t="s">
        <v>1713</v>
      </c>
      <c r="N1673" s="130">
        <v>0.79870357355741317</v>
      </c>
    </row>
    <row r="1674" spans="1:14" x14ac:dyDescent="0.2">
      <c r="A1674" s="365">
        <v>41791</v>
      </c>
      <c r="B1674" s="159" t="s">
        <v>285</v>
      </c>
      <c r="C1674" s="159" t="s">
        <v>18</v>
      </c>
      <c r="D1674" s="160" t="s">
        <v>8</v>
      </c>
      <c r="E1674" s="230">
        <v>2000</v>
      </c>
      <c r="F1674" s="125">
        <v>3.0489803447482076</v>
      </c>
      <c r="G1674" s="125">
        <v>3.8174116727287162</v>
      </c>
      <c r="H1674" s="135">
        <v>523.91520000000003</v>
      </c>
      <c r="I1674" s="160" t="s">
        <v>21</v>
      </c>
      <c r="J1674" s="127" t="s">
        <v>1710</v>
      </c>
      <c r="K1674" s="239" t="s">
        <v>94</v>
      </c>
      <c r="L1674" s="136" t="s">
        <v>14</v>
      </c>
      <c r="M1674" s="122" t="s">
        <v>1713</v>
      </c>
      <c r="N1674" s="130">
        <v>0.79870357355741306</v>
      </c>
    </row>
    <row r="1675" spans="1:14" x14ac:dyDescent="0.2">
      <c r="A1675" s="365">
        <v>41791</v>
      </c>
      <c r="B1675" s="159" t="s">
        <v>270</v>
      </c>
      <c r="C1675" s="159" t="s">
        <v>18</v>
      </c>
      <c r="D1675" s="160" t="s">
        <v>8</v>
      </c>
      <c r="E1675" s="230">
        <v>600</v>
      </c>
      <c r="F1675" s="125">
        <v>0.91469410342446233</v>
      </c>
      <c r="G1675" s="125">
        <v>1.1452235018186148</v>
      </c>
      <c r="H1675" s="135">
        <v>523.91520000000003</v>
      </c>
      <c r="I1675" s="160" t="s">
        <v>21</v>
      </c>
      <c r="J1675" s="127" t="s">
        <v>1710</v>
      </c>
      <c r="K1675" s="239" t="s">
        <v>94</v>
      </c>
      <c r="L1675" s="136" t="s">
        <v>14</v>
      </c>
      <c r="M1675" s="122" t="s">
        <v>1713</v>
      </c>
      <c r="N1675" s="130">
        <v>0.79870357355741317</v>
      </c>
    </row>
    <row r="1676" spans="1:14" x14ac:dyDescent="0.2">
      <c r="A1676" s="365">
        <v>41791</v>
      </c>
      <c r="B1676" s="159" t="s">
        <v>225</v>
      </c>
      <c r="C1676" s="159" t="s">
        <v>72</v>
      </c>
      <c r="D1676" s="160" t="s">
        <v>8</v>
      </c>
      <c r="E1676" s="230">
        <v>3000</v>
      </c>
      <c r="F1676" s="125">
        <v>4.5734705171223116</v>
      </c>
      <c r="G1676" s="125">
        <v>5.7261175090930747</v>
      </c>
      <c r="H1676" s="135">
        <v>523.91520000000003</v>
      </c>
      <c r="I1676" s="160" t="s">
        <v>21</v>
      </c>
      <c r="J1676" s="127" t="s">
        <v>1710</v>
      </c>
      <c r="K1676" s="239" t="s">
        <v>94</v>
      </c>
      <c r="L1676" s="136" t="s">
        <v>14</v>
      </c>
      <c r="M1676" s="122" t="s">
        <v>1713</v>
      </c>
      <c r="N1676" s="130">
        <v>0.79870357355741306</v>
      </c>
    </row>
    <row r="1677" spans="1:14" x14ac:dyDescent="0.2">
      <c r="A1677" s="365">
        <v>41791</v>
      </c>
      <c r="B1677" s="177" t="s">
        <v>320</v>
      </c>
      <c r="C1677" s="159" t="s">
        <v>18</v>
      </c>
      <c r="D1677" s="160" t="s">
        <v>10</v>
      </c>
      <c r="E1677" s="231">
        <v>4250</v>
      </c>
      <c r="F1677" s="125">
        <v>6.4790832325899412</v>
      </c>
      <c r="G1677" s="125">
        <v>8.1119998045485211</v>
      </c>
      <c r="H1677" s="135">
        <v>523.91520000000003</v>
      </c>
      <c r="I1677" s="110" t="s">
        <v>74</v>
      </c>
      <c r="J1677" s="127" t="s">
        <v>1710</v>
      </c>
      <c r="K1677" s="240" t="s">
        <v>92</v>
      </c>
      <c r="L1677" s="136" t="s">
        <v>14</v>
      </c>
      <c r="M1677" s="122" t="s">
        <v>1713</v>
      </c>
      <c r="N1677" s="130">
        <v>0.79870357355741317</v>
      </c>
    </row>
    <row r="1678" spans="1:14" x14ac:dyDescent="0.2">
      <c r="A1678" s="365">
        <v>41791</v>
      </c>
      <c r="B1678" s="177" t="s">
        <v>321</v>
      </c>
      <c r="C1678" s="159" t="s">
        <v>72</v>
      </c>
      <c r="D1678" s="160" t="s">
        <v>10</v>
      </c>
      <c r="E1678" s="231">
        <v>3000</v>
      </c>
      <c r="F1678" s="125">
        <v>4.5734705171223116</v>
      </c>
      <c r="G1678" s="125">
        <v>5.7261175090930747</v>
      </c>
      <c r="H1678" s="135">
        <v>523.91520000000003</v>
      </c>
      <c r="I1678" s="110" t="s">
        <v>74</v>
      </c>
      <c r="J1678" s="127" t="s">
        <v>1710</v>
      </c>
      <c r="K1678" s="240" t="s">
        <v>92</v>
      </c>
      <c r="L1678" s="136" t="s">
        <v>14</v>
      </c>
      <c r="M1678" s="122" t="s">
        <v>1713</v>
      </c>
      <c r="N1678" s="130">
        <v>0.79870357355741306</v>
      </c>
    </row>
    <row r="1679" spans="1:14" x14ac:dyDescent="0.2">
      <c r="A1679" s="365">
        <v>41791</v>
      </c>
      <c r="B1679" s="177" t="s">
        <v>332</v>
      </c>
      <c r="C1679" s="159" t="s">
        <v>72</v>
      </c>
      <c r="D1679" s="160" t="s">
        <v>10</v>
      </c>
      <c r="E1679" s="231">
        <v>3000</v>
      </c>
      <c r="F1679" s="125">
        <v>4.5734705171223116</v>
      </c>
      <c r="G1679" s="125">
        <v>5.7261175090930747</v>
      </c>
      <c r="H1679" s="135">
        <v>523.91520000000003</v>
      </c>
      <c r="I1679" s="110" t="s">
        <v>74</v>
      </c>
      <c r="J1679" s="127" t="s">
        <v>1710</v>
      </c>
      <c r="K1679" s="240" t="s">
        <v>92</v>
      </c>
      <c r="L1679" s="136" t="s">
        <v>14</v>
      </c>
      <c r="M1679" s="122" t="s">
        <v>1713</v>
      </c>
      <c r="N1679" s="130">
        <v>0.79870357355741306</v>
      </c>
    </row>
    <row r="1680" spans="1:14" x14ac:dyDescent="0.2">
      <c r="A1680" s="365">
        <v>41793</v>
      </c>
      <c r="B1680" s="159" t="s">
        <v>91</v>
      </c>
      <c r="C1680" s="155" t="s">
        <v>26</v>
      </c>
      <c r="D1680" s="144" t="s">
        <v>9</v>
      </c>
      <c r="E1680" s="230">
        <v>78000</v>
      </c>
      <c r="F1680" s="125">
        <v>118.9102334451801</v>
      </c>
      <c r="G1680" s="125">
        <v>148.87905523641993</v>
      </c>
      <c r="H1680" s="135">
        <v>523.91520000000003</v>
      </c>
      <c r="I1680" s="157" t="s">
        <v>83</v>
      </c>
      <c r="J1680" s="127" t="s">
        <v>1710</v>
      </c>
      <c r="K1680" s="239" t="s">
        <v>96</v>
      </c>
      <c r="L1680" s="136" t="s">
        <v>14</v>
      </c>
      <c r="M1680" s="122" t="s">
        <v>1713</v>
      </c>
      <c r="N1680" s="130">
        <v>0.79870357355741317</v>
      </c>
    </row>
    <row r="1681" spans="1:14" x14ac:dyDescent="0.2">
      <c r="A1681" s="365">
        <v>41793</v>
      </c>
      <c r="B1681" s="159" t="s">
        <v>140</v>
      </c>
      <c r="C1681" s="155" t="s">
        <v>18</v>
      </c>
      <c r="D1681" s="144" t="s">
        <v>9</v>
      </c>
      <c r="E1681" s="230">
        <v>1950</v>
      </c>
      <c r="F1681" s="125">
        <v>2.9727558361295023</v>
      </c>
      <c r="G1681" s="125">
        <v>3.7219763809104984</v>
      </c>
      <c r="H1681" s="135">
        <v>523.91520000000003</v>
      </c>
      <c r="I1681" s="157" t="s">
        <v>83</v>
      </c>
      <c r="J1681" s="127" t="s">
        <v>1710</v>
      </c>
      <c r="K1681" s="239" t="s">
        <v>99</v>
      </c>
      <c r="L1681" s="136" t="s">
        <v>14</v>
      </c>
      <c r="M1681" s="122" t="s">
        <v>1713</v>
      </c>
      <c r="N1681" s="130">
        <v>0.79870357355741306</v>
      </c>
    </row>
    <row r="1682" spans="1:14" x14ac:dyDescent="0.2">
      <c r="A1682" s="365">
        <v>41793</v>
      </c>
      <c r="B1682" s="152" t="s">
        <v>87</v>
      </c>
      <c r="C1682" s="161" t="s">
        <v>18</v>
      </c>
      <c r="D1682" s="133" t="s">
        <v>9</v>
      </c>
      <c r="E1682" s="225">
        <v>700</v>
      </c>
      <c r="F1682" s="125">
        <v>1.0671431206618727</v>
      </c>
      <c r="G1682" s="125">
        <v>1.3360940854550507</v>
      </c>
      <c r="H1682" s="135">
        <v>523.91520000000003</v>
      </c>
      <c r="I1682" s="162" t="s">
        <v>83</v>
      </c>
      <c r="J1682" s="127" t="s">
        <v>1710</v>
      </c>
      <c r="K1682" s="239" t="s">
        <v>100</v>
      </c>
      <c r="L1682" s="136" t="s">
        <v>14</v>
      </c>
      <c r="M1682" s="122" t="s">
        <v>1713</v>
      </c>
      <c r="N1682" s="130">
        <v>0.79870357355741306</v>
      </c>
    </row>
    <row r="1683" spans="1:14" x14ac:dyDescent="0.2">
      <c r="A1683" s="365">
        <v>41793</v>
      </c>
      <c r="B1683" s="152" t="s">
        <v>88</v>
      </c>
      <c r="C1683" s="161" t="s">
        <v>18</v>
      </c>
      <c r="D1683" s="133" t="s">
        <v>9</v>
      </c>
      <c r="E1683" s="225">
        <v>700</v>
      </c>
      <c r="F1683" s="125">
        <v>1.0671431206618727</v>
      </c>
      <c r="G1683" s="125">
        <v>1.3360940854550507</v>
      </c>
      <c r="H1683" s="135">
        <v>523.91520000000003</v>
      </c>
      <c r="I1683" s="162" t="s">
        <v>83</v>
      </c>
      <c r="J1683" s="127" t="s">
        <v>1710</v>
      </c>
      <c r="K1683" s="239" t="s">
        <v>100</v>
      </c>
      <c r="L1683" s="136" t="s">
        <v>14</v>
      </c>
      <c r="M1683" s="122" t="s">
        <v>1713</v>
      </c>
      <c r="N1683" s="130">
        <v>0.79870357355741306</v>
      </c>
    </row>
    <row r="1684" spans="1:14" x14ac:dyDescent="0.2">
      <c r="A1684" s="365">
        <v>41793</v>
      </c>
      <c r="B1684" s="152" t="s">
        <v>122</v>
      </c>
      <c r="C1684" s="161" t="s">
        <v>71</v>
      </c>
      <c r="D1684" s="133" t="s">
        <v>9</v>
      </c>
      <c r="E1684" s="225">
        <v>900</v>
      </c>
      <c r="F1684" s="125">
        <v>1.3720411551366933</v>
      </c>
      <c r="G1684" s="125">
        <v>1.7178352527279224</v>
      </c>
      <c r="H1684" s="135">
        <v>523.91520000000003</v>
      </c>
      <c r="I1684" s="162" t="s">
        <v>83</v>
      </c>
      <c r="J1684" s="127" t="s">
        <v>1710</v>
      </c>
      <c r="K1684" s="239" t="s">
        <v>105</v>
      </c>
      <c r="L1684" s="136" t="s">
        <v>14</v>
      </c>
      <c r="M1684" s="122" t="s">
        <v>1713</v>
      </c>
      <c r="N1684" s="130">
        <v>0.79870357355741306</v>
      </c>
    </row>
    <row r="1685" spans="1:14" x14ac:dyDescent="0.2">
      <c r="A1685" s="365">
        <v>41793</v>
      </c>
      <c r="B1685" s="172" t="s">
        <v>271</v>
      </c>
      <c r="C1685" s="172" t="s">
        <v>18</v>
      </c>
      <c r="D1685" s="173" t="s">
        <v>10</v>
      </c>
      <c r="E1685" s="230">
        <v>400</v>
      </c>
      <c r="F1685" s="125">
        <v>0.60979606894964156</v>
      </c>
      <c r="G1685" s="125">
        <v>0.76348233454574321</v>
      </c>
      <c r="H1685" s="135">
        <v>523.91520000000003</v>
      </c>
      <c r="I1685" s="173" t="s">
        <v>77</v>
      </c>
      <c r="J1685" s="127" t="s">
        <v>1710</v>
      </c>
      <c r="K1685" s="239" t="s">
        <v>97</v>
      </c>
      <c r="L1685" s="136" t="s">
        <v>14</v>
      </c>
      <c r="M1685" s="122" t="s">
        <v>1713</v>
      </c>
      <c r="N1685" s="130">
        <v>0.79870357355741317</v>
      </c>
    </row>
    <row r="1686" spans="1:14" x14ac:dyDescent="0.2">
      <c r="A1686" s="365">
        <v>41793</v>
      </c>
      <c r="B1686" s="172" t="s">
        <v>272</v>
      </c>
      <c r="C1686" s="172" t="s">
        <v>18</v>
      </c>
      <c r="D1686" s="173" t="s">
        <v>10</v>
      </c>
      <c r="E1686" s="230">
        <v>1200</v>
      </c>
      <c r="F1686" s="125">
        <v>1.8293882068489247</v>
      </c>
      <c r="G1686" s="125">
        <v>2.2904470036372295</v>
      </c>
      <c r="H1686" s="135">
        <v>523.91520000000003</v>
      </c>
      <c r="I1686" s="173" t="s">
        <v>77</v>
      </c>
      <c r="J1686" s="127" t="s">
        <v>1710</v>
      </c>
      <c r="K1686" s="239" t="s">
        <v>97</v>
      </c>
      <c r="L1686" s="136" t="s">
        <v>14</v>
      </c>
      <c r="M1686" s="122" t="s">
        <v>1713</v>
      </c>
      <c r="N1686" s="130">
        <v>0.79870357355741317</v>
      </c>
    </row>
    <row r="1687" spans="1:14" x14ac:dyDescent="0.2">
      <c r="A1687" s="365">
        <v>41793</v>
      </c>
      <c r="B1687" s="172" t="s">
        <v>273</v>
      </c>
      <c r="C1687" s="172" t="s">
        <v>18</v>
      </c>
      <c r="D1687" s="173" t="s">
        <v>10</v>
      </c>
      <c r="E1687" s="230">
        <v>800</v>
      </c>
      <c r="F1687" s="125">
        <v>1.2195921378992831</v>
      </c>
      <c r="G1687" s="125">
        <v>1.5269646690914864</v>
      </c>
      <c r="H1687" s="135">
        <v>523.91520000000003</v>
      </c>
      <c r="I1687" s="173" t="s">
        <v>77</v>
      </c>
      <c r="J1687" s="127" t="s">
        <v>1710</v>
      </c>
      <c r="K1687" s="239" t="s">
        <v>97</v>
      </c>
      <c r="L1687" s="136" t="s">
        <v>14</v>
      </c>
      <c r="M1687" s="122" t="s">
        <v>1713</v>
      </c>
      <c r="N1687" s="130">
        <v>0.79870357355741317</v>
      </c>
    </row>
    <row r="1688" spans="1:14" x14ac:dyDescent="0.2">
      <c r="A1688" s="365">
        <v>41793</v>
      </c>
      <c r="B1688" s="159" t="s">
        <v>281</v>
      </c>
      <c r="C1688" s="159" t="s">
        <v>18</v>
      </c>
      <c r="D1688" s="160" t="s">
        <v>10</v>
      </c>
      <c r="E1688" s="230">
        <v>600</v>
      </c>
      <c r="F1688" s="125">
        <v>0.91469410342446233</v>
      </c>
      <c r="G1688" s="125">
        <v>1.1452235018186148</v>
      </c>
      <c r="H1688" s="135">
        <v>523.91520000000003</v>
      </c>
      <c r="I1688" s="162" t="s">
        <v>82</v>
      </c>
      <c r="J1688" s="127" t="s">
        <v>1710</v>
      </c>
      <c r="K1688" s="239" t="s">
        <v>149</v>
      </c>
      <c r="L1688" s="136" t="s">
        <v>14</v>
      </c>
      <c r="M1688" s="122" t="s">
        <v>1713</v>
      </c>
      <c r="N1688" s="130">
        <v>0.79870357355741317</v>
      </c>
    </row>
    <row r="1689" spans="1:14" x14ac:dyDescent="0.2">
      <c r="A1689" s="365">
        <v>41793</v>
      </c>
      <c r="B1689" s="159" t="s">
        <v>1871</v>
      </c>
      <c r="C1689" s="159" t="s">
        <v>25</v>
      </c>
      <c r="D1689" s="160" t="s">
        <v>10</v>
      </c>
      <c r="E1689" s="230">
        <v>1237500</v>
      </c>
      <c r="F1689" s="125">
        <v>1886.5565883129534</v>
      </c>
      <c r="G1689" s="125">
        <v>2362.0234725008931</v>
      </c>
      <c r="H1689" s="135">
        <v>523.91520000000003</v>
      </c>
      <c r="I1689" s="162" t="s">
        <v>343</v>
      </c>
      <c r="J1689" s="127" t="s">
        <v>1710</v>
      </c>
      <c r="K1689" s="239" t="s">
        <v>335</v>
      </c>
      <c r="L1689" s="136" t="s">
        <v>14</v>
      </c>
      <c r="M1689" s="122" t="s">
        <v>1713</v>
      </c>
      <c r="N1689" s="130">
        <v>0.79870357355741306</v>
      </c>
    </row>
    <row r="1690" spans="1:14" x14ac:dyDescent="0.2">
      <c r="A1690" s="365">
        <v>41794</v>
      </c>
      <c r="B1690" s="159" t="s">
        <v>1872</v>
      </c>
      <c r="C1690" s="159" t="s">
        <v>349</v>
      </c>
      <c r="D1690" s="160" t="s">
        <v>9</v>
      </c>
      <c r="E1690" s="230">
        <v>800000</v>
      </c>
      <c r="F1690" s="125">
        <v>1219.592137899283</v>
      </c>
      <c r="G1690" s="125">
        <v>1526.9646690914865</v>
      </c>
      <c r="H1690" s="135">
        <v>523.91520000000003</v>
      </c>
      <c r="I1690" s="162" t="s">
        <v>343</v>
      </c>
      <c r="J1690" s="127" t="s">
        <v>1710</v>
      </c>
      <c r="K1690" s="239" t="s">
        <v>336</v>
      </c>
      <c r="L1690" s="136" t="s">
        <v>14</v>
      </c>
      <c r="M1690" s="122" t="s">
        <v>1713</v>
      </c>
      <c r="N1690" s="130">
        <v>0.79870357355741306</v>
      </c>
    </row>
    <row r="1691" spans="1:14" x14ac:dyDescent="0.2">
      <c r="A1691" s="365">
        <v>41794</v>
      </c>
      <c r="B1691" s="152" t="s">
        <v>87</v>
      </c>
      <c r="C1691" s="161" t="s">
        <v>18</v>
      </c>
      <c r="D1691" s="133" t="s">
        <v>9</v>
      </c>
      <c r="E1691" s="225">
        <v>700</v>
      </c>
      <c r="F1691" s="125">
        <v>1.0671431206618727</v>
      </c>
      <c r="G1691" s="125">
        <v>1.3360940854550507</v>
      </c>
      <c r="H1691" s="135">
        <v>523.91520000000003</v>
      </c>
      <c r="I1691" s="162" t="s">
        <v>83</v>
      </c>
      <c r="J1691" s="127" t="s">
        <v>1710</v>
      </c>
      <c r="K1691" s="239" t="s">
        <v>100</v>
      </c>
      <c r="L1691" s="136" t="s">
        <v>14</v>
      </c>
      <c r="M1691" s="122" t="s">
        <v>1713</v>
      </c>
      <c r="N1691" s="130">
        <v>0.79870357355741306</v>
      </c>
    </row>
    <row r="1692" spans="1:14" x14ac:dyDescent="0.2">
      <c r="A1692" s="365">
        <v>41794</v>
      </c>
      <c r="B1692" s="152" t="s">
        <v>88</v>
      </c>
      <c r="C1692" s="161" t="s">
        <v>18</v>
      </c>
      <c r="D1692" s="133" t="s">
        <v>9</v>
      </c>
      <c r="E1692" s="225">
        <v>700</v>
      </c>
      <c r="F1692" s="125">
        <v>1.0671431206618727</v>
      </c>
      <c r="G1692" s="125">
        <v>1.3360940854550507</v>
      </c>
      <c r="H1692" s="135">
        <v>523.91520000000003</v>
      </c>
      <c r="I1692" s="162" t="s">
        <v>83</v>
      </c>
      <c r="J1692" s="127" t="s">
        <v>1710</v>
      </c>
      <c r="K1692" s="239" t="s">
        <v>100</v>
      </c>
      <c r="L1692" s="136" t="s">
        <v>14</v>
      </c>
      <c r="M1692" s="122" t="s">
        <v>1713</v>
      </c>
      <c r="N1692" s="130">
        <v>0.79870357355741306</v>
      </c>
    </row>
    <row r="1693" spans="1:14" x14ac:dyDescent="0.2">
      <c r="A1693" s="365">
        <v>41794</v>
      </c>
      <c r="B1693" s="152" t="s">
        <v>120</v>
      </c>
      <c r="C1693" s="161" t="s">
        <v>71</v>
      </c>
      <c r="D1693" s="133" t="s">
        <v>9</v>
      </c>
      <c r="E1693" s="225">
        <v>29350</v>
      </c>
      <c r="F1693" s="125">
        <v>44.743786559179945</v>
      </c>
      <c r="G1693" s="125">
        <v>56.020516297293909</v>
      </c>
      <c r="H1693" s="135">
        <v>523.91520000000003</v>
      </c>
      <c r="I1693" s="162" t="s">
        <v>83</v>
      </c>
      <c r="J1693" s="127" t="s">
        <v>1710</v>
      </c>
      <c r="K1693" s="239" t="s">
        <v>102</v>
      </c>
      <c r="L1693" s="136" t="s">
        <v>14</v>
      </c>
      <c r="M1693" s="122" t="s">
        <v>1713</v>
      </c>
      <c r="N1693" s="130">
        <v>0.79870357355741306</v>
      </c>
    </row>
    <row r="1694" spans="1:14" x14ac:dyDescent="0.2">
      <c r="A1694" s="365">
        <v>41794</v>
      </c>
      <c r="B1694" s="152" t="s">
        <v>121</v>
      </c>
      <c r="C1694" s="161" t="s">
        <v>18</v>
      </c>
      <c r="D1694" s="133" t="s">
        <v>9</v>
      </c>
      <c r="E1694" s="225">
        <v>850</v>
      </c>
      <c r="F1694" s="125">
        <v>1.2958166465179883</v>
      </c>
      <c r="G1694" s="125">
        <v>1.6223999609097044</v>
      </c>
      <c r="H1694" s="135">
        <v>523.91520000000003</v>
      </c>
      <c r="I1694" s="162" t="s">
        <v>83</v>
      </c>
      <c r="J1694" s="127" t="s">
        <v>1710</v>
      </c>
      <c r="K1694" s="239" t="s">
        <v>102</v>
      </c>
      <c r="L1694" s="136" t="s">
        <v>14</v>
      </c>
      <c r="M1694" s="122" t="s">
        <v>1713</v>
      </c>
      <c r="N1694" s="130">
        <v>0.79870357355741317</v>
      </c>
    </row>
    <row r="1695" spans="1:14" x14ac:dyDescent="0.2">
      <c r="A1695" s="365">
        <v>41794</v>
      </c>
      <c r="B1695" s="159" t="s">
        <v>246</v>
      </c>
      <c r="C1695" s="159" t="s">
        <v>18</v>
      </c>
      <c r="D1695" s="175" t="s">
        <v>11</v>
      </c>
      <c r="E1695" s="230">
        <v>250</v>
      </c>
      <c r="F1695" s="125">
        <v>0.38112254309352595</v>
      </c>
      <c r="G1695" s="125">
        <v>0.47717645909108952</v>
      </c>
      <c r="H1695" s="135">
        <v>523.91520000000003</v>
      </c>
      <c r="I1695" s="160" t="s">
        <v>23</v>
      </c>
      <c r="J1695" s="127" t="s">
        <v>1710</v>
      </c>
      <c r="K1695" s="198" t="s">
        <v>102</v>
      </c>
      <c r="L1695" s="136" t="s">
        <v>14</v>
      </c>
      <c r="M1695" s="122" t="s">
        <v>1713</v>
      </c>
      <c r="N1695" s="130">
        <v>0.79870357355741306</v>
      </c>
    </row>
    <row r="1696" spans="1:14" x14ac:dyDescent="0.2">
      <c r="A1696" s="365">
        <v>41794</v>
      </c>
      <c r="B1696" s="159" t="s">
        <v>247</v>
      </c>
      <c r="C1696" s="159" t="s">
        <v>18</v>
      </c>
      <c r="D1696" s="175" t="s">
        <v>11</v>
      </c>
      <c r="E1696" s="230">
        <v>250</v>
      </c>
      <c r="F1696" s="125">
        <v>0.38112254309352595</v>
      </c>
      <c r="G1696" s="125">
        <v>0.47717645909108952</v>
      </c>
      <c r="H1696" s="135">
        <v>523.91520000000003</v>
      </c>
      <c r="I1696" s="160" t="s">
        <v>23</v>
      </c>
      <c r="J1696" s="127" t="s">
        <v>1710</v>
      </c>
      <c r="K1696" s="198" t="s">
        <v>102</v>
      </c>
      <c r="L1696" s="136" t="s">
        <v>14</v>
      </c>
      <c r="M1696" s="122" t="s">
        <v>1713</v>
      </c>
      <c r="N1696" s="130">
        <v>0.79870357355741306</v>
      </c>
    </row>
    <row r="1697" spans="1:14" x14ac:dyDescent="0.2">
      <c r="A1697" s="365">
        <v>41794</v>
      </c>
      <c r="B1697" s="172" t="s">
        <v>274</v>
      </c>
      <c r="C1697" s="172" t="s">
        <v>18</v>
      </c>
      <c r="D1697" s="173" t="s">
        <v>10</v>
      </c>
      <c r="E1697" s="230">
        <v>600</v>
      </c>
      <c r="F1697" s="125">
        <v>0.91469410342446233</v>
      </c>
      <c r="G1697" s="125">
        <v>1.1452235018186148</v>
      </c>
      <c r="H1697" s="135">
        <v>523.91520000000003</v>
      </c>
      <c r="I1697" s="173" t="s">
        <v>77</v>
      </c>
      <c r="J1697" s="127" t="s">
        <v>1710</v>
      </c>
      <c r="K1697" s="239" t="s">
        <v>103</v>
      </c>
      <c r="L1697" s="136" t="s">
        <v>14</v>
      </c>
      <c r="M1697" s="122" t="s">
        <v>1713</v>
      </c>
      <c r="N1697" s="130">
        <v>0.79870357355741317</v>
      </c>
    </row>
    <row r="1698" spans="1:14" x14ac:dyDescent="0.2">
      <c r="A1698" s="365">
        <v>41794</v>
      </c>
      <c r="B1698" s="172" t="s">
        <v>275</v>
      </c>
      <c r="C1698" s="172" t="s">
        <v>18</v>
      </c>
      <c r="D1698" s="173" t="s">
        <v>10</v>
      </c>
      <c r="E1698" s="230">
        <v>400</v>
      </c>
      <c r="F1698" s="125">
        <v>0.60979606894964156</v>
      </c>
      <c r="G1698" s="125">
        <v>0.76348233454574321</v>
      </c>
      <c r="H1698" s="135">
        <v>523.91520000000003</v>
      </c>
      <c r="I1698" s="173" t="s">
        <v>77</v>
      </c>
      <c r="J1698" s="127" t="s">
        <v>1710</v>
      </c>
      <c r="K1698" s="239" t="s">
        <v>103</v>
      </c>
      <c r="L1698" s="136" t="s">
        <v>14</v>
      </c>
      <c r="M1698" s="122" t="s">
        <v>1713</v>
      </c>
      <c r="N1698" s="130">
        <v>0.79870357355741317</v>
      </c>
    </row>
    <row r="1699" spans="1:14" x14ac:dyDescent="0.2">
      <c r="A1699" s="365">
        <v>41794</v>
      </c>
      <c r="B1699" s="172" t="s">
        <v>276</v>
      </c>
      <c r="C1699" s="172" t="s">
        <v>18</v>
      </c>
      <c r="D1699" s="173" t="s">
        <v>10</v>
      </c>
      <c r="E1699" s="230">
        <v>400</v>
      </c>
      <c r="F1699" s="125">
        <v>0.60979606894964156</v>
      </c>
      <c r="G1699" s="125">
        <v>0.76348233454574321</v>
      </c>
      <c r="H1699" s="135">
        <v>523.91520000000003</v>
      </c>
      <c r="I1699" s="173" t="s">
        <v>77</v>
      </c>
      <c r="J1699" s="127" t="s">
        <v>1710</v>
      </c>
      <c r="K1699" s="239" t="s">
        <v>103</v>
      </c>
      <c r="L1699" s="136" t="s">
        <v>14</v>
      </c>
      <c r="M1699" s="122" t="s">
        <v>1713</v>
      </c>
      <c r="N1699" s="130">
        <v>0.79870357355741317</v>
      </c>
    </row>
    <row r="1700" spans="1:14" x14ac:dyDescent="0.2">
      <c r="A1700" s="365">
        <v>41794</v>
      </c>
      <c r="B1700" s="172" t="s">
        <v>277</v>
      </c>
      <c r="C1700" s="172" t="s">
        <v>18</v>
      </c>
      <c r="D1700" s="173" t="s">
        <v>10</v>
      </c>
      <c r="E1700" s="230">
        <v>700</v>
      </c>
      <c r="F1700" s="125">
        <v>1.0671431206618727</v>
      </c>
      <c r="G1700" s="125">
        <v>1.3360940854550507</v>
      </c>
      <c r="H1700" s="135">
        <v>523.91520000000003</v>
      </c>
      <c r="I1700" s="173" t="s">
        <v>77</v>
      </c>
      <c r="J1700" s="127" t="s">
        <v>1710</v>
      </c>
      <c r="K1700" s="239" t="s">
        <v>103</v>
      </c>
      <c r="L1700" s="136" t="s">
        <v>14</v>
      </c>
      <c r="M1700" s="122" t="s">
        <v>1713</v>
      </c>
      <c r="N1700" s="130">
        <v>0.79870357355741306</v>
      </c>
    </row>
    <row r="1701" spans="1:14" x14ac:dyDescent="0.2">
      <c r="A1701" s="365">
        <v>41794</v>
      </c>
      <c r="B1701" s="172" t="s">
        <v>278</v>
      </c>
      <c r="C1701" s="172" t="s">
        <v>18</v>
      </c>
      <c r="D1701" s="173" t="s">
        <v>10</v>
      </c>
      <c r="E1701" s="230">
        <v>600</v>
      </c>
      <c r="F1701" s="125">
        <v>0.91469410342446233</v>
      </c>
      <c r="G1701" s="125">
        <v>1.1452235018186148</v>
      </c>
      <c r="H1701" s="135">
        <v>523.91520000000003</v>
      </c>
      <c r="I1701" s="173" t="s">
        <v>77</v>
      </c>
      <c r="J1701" s="127" t="s">
        <v>1710</v>
      </c>
      <c r="K1701" s="239" t="s">
        <v>103</v>
      </c>
      <c r="L1701" s="136" t="s">
        <v>14</v>
      </c>
      <c r="M1701" s="122" t="s">
        <v>1713</v>
      </c>
      <c r="N1701" s="130">
        <v>0.79870357355741317</v>
      </c>
    </row>
    <row r="1702" spans="1:14" x14ac:dyDescent="0.2">
      <c r="A1702" s="365">
        <v>41794</v>
      </c>
      <c r="B1702" s="159" t="s">
        <v>281</v>
      </c>
      <c r="C1702" s="159" t="s">
        <v>18</v>
      </c>
      <c r="D1702" s="160" t="s">
        <v>10</v>
      </c>
      <c r="E1702" s="230">
        <v>600</v>
      </c>
      <c r="F1702" s="125">
        <v>0.91469410342446233</v>
      </c>
      <c r="G1702" s="125">
        <v>1.1452235018186148</v>
      </c>
      <c r="H1702" s="135">
        <v>523.91520000000003</v>
      </c>
      <c r="I1702" s="162" t="s">
        <v>82</v>
      </c>
      <c r="J1702" s="127" t="s">
        <v>1710</v>
      </c>
      <c r="K1702" s="239" t="s">
        <v>149</v>
      </c>
      <c r="L1702" s="136" t="s">
        <v>14</v>
      </c>
      <c r="M1702" s="122" t="s">
        <v>1713</v>
      </c>
      <c r="N1702" s="130">
        <v>0.79870357355741317</v>
      </c>
    </row>
    <row r="1703" spans="1:14" x14ac:dyDescent="0.2">
      <c r="A1703" s="365">
        <v>41794</v>
      </c>
      <c r="B1703" s="178" t="s">
        <v>252</v>
      </c>
      <c r="C1703" s="178" t="s">
        <v>19</v>
      </c>
      <c r="D1703" s="179" t="s">
        <v>15</v>
      </c>
      <c r="E1703" s="230">
        <v>5000</v>
      </c>
      <c r="F1703" s="125">
        <v>7.6224508618705187</v>
      </c>
      <c r="G1703" s="125">
        <v>9.5435291818217909</v>
      </c>
      <c r="H1703" s="135">
        <v>523.91520000000003</v>
      </c>
      <c r="I1703" s="180" t="s">
        <v>24</v>
      </c>
      <c r="J1703" s="127" t="s">
        <v>1710</v>
      </c>
      <c r="K1703" s="239" t="s">
        <v>98</v>
      </c>
      <c r="L1703" s="136" t="s">
        <v>14</v>
      </c>
      <c r="M1703" s="122" t="s">
        <v>1713</v>
      </c>
      <c r="N1703" s="130">
        <v>0.79870357355741306</v>
      </c>
    </row>
    <row r="1704" spans="1:14" x14ac:dyDescent="0.2">
      <c r="A1704" s="365">
        <v>41794</v>
      </c>
      <c r="B1704" s="178" t="s">
        <v>252</v>
      </c>
      <c r="C1704" s="178" t="s">
        <v>19</v>
      </c>
      <c r="D1704" s="179" t="s">
        <v>15</v>
      </c>
      <c r="E1704" s="230">
        <v>5000</v>
      </c>
      <c r="F1704" s="125">
        <v>7.6224508618705187</v>
      </c>
      <c r="G1704" s="125">
        <v>9.5435291818217909</v>
      </c>
      <c r="H1704" s="135">
        <v>523.91520000000003</v>
      </c>
      <c r="I1704" s="179" t="s">
        <v>24</v>
      </c>
      <c r="J1704" s="127" t="s">
        <v>1710</v>
      </c>
      <c r="K1704" s="239" t="s">
        <v>98</v>
      </c>
      <c r="L1704" s="136" t="s">
        <v>14</v>
      </c>
      <c r="M1704" s="122" t="s">
        <v>1713</v>
      </c>
      <c r="N1704" s="130">
        <v>0.79870357355741306</v>
      </c>
    </row>
    <row r="1705" spans="1:14" x14ac:dyDescent="0.2">
      <c r="A1705" s="365">
        <v>41794</v>
      </c>
      <c r="B1705" s="178" t="s">
        <v>252</v>
      </c>
      <c r="C1705" s="178" t="s">
        <v>19</v>
      </c>
      <c r="D1705" s="179" t="s">
        <v>15</v>
      </c>
      <c r="E1705" s="230">
        <v>5000</v>
      </c>
      <c r="F1705" s="125">
        <v>7.6224508618705187</v>
      </c>
      <c r="G1705" s="125">
        <v>9.5435291818217909</v>
      </c>
      <c r="H1705" s="135">
        <v>523.91520000000003</v>
      </c>
      <c r="I1705" s="179" t="s">
        <v>24</v>
      </c>
      <c r="J1705" s="127" t="s">
        <v>1710</v>
      </c>
      <c r="K1705" s="239" t="s">
        <v>98</v>
      </c>
      <c r="L1705" s="136" t="s">
        <v>14</v>
      </c>
      <c r="M1705" s="122" t="s">
        <v>1713</v>
      </c>
      <c r="N1705" s="130">
        <v>0.79870357355741306</v>
      </c>
    </row>
    <row r="1706" spans="1:14" x14ac:dyDescent="0.2">
      <c r="A1706" s="365">
        <v>41794</v>
      </c>
      <c r="B1706" s="178" t="s">
        <v>252</v>
      </c>
      <c r="C1706" s="178" t="s">
        <v>19</v>
      </c>
      <c r="D1706" s="179" t="s">
        <v>15</v>
      </c>
      <c r="E1706" s="230">
        <v>5000</v>
      </c>
      <c r="F1706" s="125">
        <v>7.6224508618705187</v>
      </c>
      <c r="G1706" s="125">
        <v>9.5435291818217909</v>
      </c>
      <c r="H1706" s="135">
        <v>523.91520000000003</v>
      </c>
      <c r="I1706" s="179" t="s">
        <v>24</v>
      </c>
      <c r="J1706" s="127" t="s">
        <v>1710</v>
      </c>
      <c r="K1706" s="239" t="s">
        <v>98</v>
      </c>
      <c r="L1706" s="136" t="s">
        <v>14</v>
      </c>
      <c r="M1706" s="122" t="s">
        <v>1713</v>
      </c>
      <c r="N1706" s="130">
        <v>0.79870357355741306</v>
      </c>
    </row>
    <row r="1707" spans="1:14" x14ac:dyDescent="0.2">
      <c r="A1707" s="365">
        <v>41794</v>
      </c>
      <c r="B1707" s="178" t="s">
        <v>252</v>
      </c>
      <c r="C1707" s="178" t="s">
        <v>19</v>
      </c>
      <c r="D1707" s="179" t="s">
        <v>15</v>
      </c>
      <c r="E1707" s="230">
        <v>5000</v>
      </c>
      <c r="F1707" s="125">
        <v>7.6224508618705187</v>
      </c>
      <c r="G1707" s="125">
        <v>9.5435291818217909</v>
      </c>
      <c r="H1707" s="135">
        <v>523.91520000000003</v>
      </c>
      <c r="I1707" s="179" t="s">
        <v>24</v>
      </c>
      <c r="J1707" s="127" t="s">
        <v>1710</v>
      </c>
      <c r="K1707" s="239" t="s">
        <v>98</v>
      </c>
      <c r="L1707" s="136" t="s">
        <v>14</v>
      </c>
      <c r="M1707" s="122" t="s">
        <v>1713</v>
      </c>
      <c r="N1707" s="130">
        <v>0.79870357355741306</v>
      </c>
    </row>
    <row r="1708" spans="1:14" x14ac:dyDescent="0.2">
      <c r="A1708" s="365">
        <v>41794</v>
      </c>
      <c r="B1708" s="178" t="s">
        <v>252</v>
      </c>
      <c r="C1708" s="178" t="s">
        <v>19</v>
      </c>
      <c r="D1708" s="179" t="s">
        <v>15</v>
      </c>
      <c r="E1708" s="230">
        <v>5000</v>
      </c>
      <c r="F1708" s="125">
        <v>7.6224508618705187</v>
      </c>
      <c r="G1708" s="125">
        <v>9.5435291818217909</v>
      </c>
      <c r="H1708" s="135">
        <v>523.91520000000003</v>
      </c>
      <c r="I1708" s="179" t="s">
        <v>24</v>
      </c>
      <c r="J1708" s="127" t="s">
        <v>1710</v>
      </c>
      <c r="K1708" s="239" t="s">
        <v>98</v>
      </c>
      <c r="L1708" s="136" t="s">
        <v>14</v>
      </c>
      <c r="M1708" s="122" t="s">
        <v>1713</v>
      </c>
      <c r="N1708" s="130">
        <v>0.79870357355741306</v>
      </c>
    </row>
    <row r="1709" spans="1:14" x14ac:dyDescent="0.2">
      <c r="A1709" s="365">
        <v>41794</v>
      </c>
      <c r="B1709" s="178" t="s">
        <v>252</v>
      </c>
      <c r="C1709" s="178" t="s">
        <v>19</v>
      </c>
      <c r="D1709" s="179" t="s">
        <v>15</v>
      </c>
      <c r="E1709" s="230">
        <v>20000</v>
      </c>
      <c r="F1709" s="125">
        <v>30.489803447482075</v>
      </c>
      <c r="G1709" s="125">
        <v>38.174116727287164</v>
      </c>
      <c r="H1709" s="135">
        <v>523.91520000000003</v>
      </c>
      <c r="I1709" s="179" t="s">
        <v>24</v>
      </c>
      <c r="J1709" s="127" t="s">
        <v>1710</v>
      </c>
      <c r="K1709" s="239" t="s">
        <v>98</v>
      </c>
      <c r="L1709" s="136" t="s">
        <v>14</v>
      </c>
      <c r="M1709" s="122" t="s">
        <v>1713</v>
      </c>
      <c r="N1709" s="130">
        <v>0.79870357355741306</v>
      </c>
    </row>
    <row r="1710" spans="1:14" x14ac:dyDescent="0.2">
      <c r="A1710" s="365">
        <v>41794</v>
      </c>
      <c r="B1710" s="178" t="s">
        <v>252</v>
      </c>
      <c r="C1710" s="178" t="s">
        <v>19</v>
      </c>
      <c r="D1710" s="179" t="s">
        <v>15</v>
      </c>
      <c r="E1710" s="230">
        <v>20000</v>
      </c>
      <c r="F1710" s="125">
        <v>30.489803447482075</v>
      </c>
      <c r="G1710" s="125">
        <v>38.174116727287164</v>
      </c>
      <c r="H1710" s="135">
        <v>523.91520000000003</v>
      </c>
      <c r="I1710" s="179" t="s">
        <v>24</v>
      </c>
      <c r="J1710" s="127" t="s">
        <v>1710</v>
      </c>
      <c r="K1710" s="239" t="s">
        <v>98</v>
      </c>
      <c r="L1710" s="136" t="s">
        <v>14</v>
      </c>
      <c r="M1710" s="122" t="s">
        <v>1713</v>
      </c>
      <c r="N1710" s="130">
        <v>0.79870357355741306</v>
      </c>
    </row>
    <row r="1711" spans="1:14" x14ac:dyDescent="0.2">
      <c r="A1711" s="365">
        <v>41794</v>
      </c>
      <c r="B1711" s="178" t="s">
        <v>252</v>
      </c>
      <c r="C1711" s="178" t="s">
        <v>19</v>
      </c>
      <c r="D1711" s="179" t="s">
        <v>15</v>
      </c>
      <c r="E1711" s="230">
        <v>20000</v>
      </c>
      <c r="F1711" s="125">
        <v>30.489803447482075</v>
      </c>
      <c r="G1711" s="125">
        <v>38.174116727287164</v>
      </c>
      <c r="H1711" s="135">
        <v>523.91520000000003</v>
      </c>
      <c r="I1711" s="179" t="s">
        <v>24</v>
      </c>
      <c r="J1711" s="127" t="s">
        <v>1710</v>
      </c>
      <c r="K1711" s="239" t="s">
        <v>98</v>
      </c>
      <c r="L1711" s="136" t="s">
        <v>14</v>
      </c>
      <c r="M1711" s="122" t="s">
        <v>1713</v>
      </c>
      <c r="N1711" s="130">
        <v>0.79870357355741306</v>
      </c>
    </row>
    <row r="1712" spans="1:14" x14ac:dyDescent="0.2">
      <c r="A1712" s="365">
        <v>41794</v>
      </c>
      <c r="B1712" s="178" t="s">
        <v>252</v>
      </c>
      <c r="C1712" s="178" t="s">
        <v>19</v>
      </c>
      <c r="D1712" s="179" t="s">
        <v>15</v>
      </c>
      <c r="E1712" s="230">
        <v>10000</v>
      </c>
      <c r="F1712" s="125">
        <v>15.244901723741037</v>
      </c>
      <c r="G1712" s="125">
        <v>19.087058363643582</v>
      </c>
      <c r="H1712" s="135">
        <v>523.91520000000003</v>
      </c>
      <c r="I1712" s="179" t="s">
        <v>24</v>
      </c>
      <c r="J1712" s="127" t="s">
        <v>1710</v>
      </c>
      <c r="K1712" s="239" t="s">
        <v>98</v>
      </c>
      <c r="L1712" s="136" t="s">
        <v>14</v>
      </c>
      <c r="M1712" s="122" t="s">
        <v>1713</v>
      </c>
      <c r="N1712" s="130">
        <v>0.79870357355741306</v>
      </c>
    </row>
    <row r="1713" spans="1:14" x14ac:dyDescent="0.2">
      <c r="A1713" s="365">
        <v>41794</v>
      </c>
      <c r="B1713" s="178" t="s">
        <v>252</v>
      </c>
      <c r="C1713" s="178" t="s">
        <v>19</v>
      </c>
      <c r="D1713" s="179" t="s">
        <v>15</v>
      </c>
      <c r="E1713" s="230">
        <v>10000</v>
      </c>
      <c r="F1713" s="125">
        <v>15.244901723741037</v>
      </c>
      <c r="G1713" s="125">
        <v>19.087058363643582</v>
      </c>
      <c r="H1713" s="135">
        <v>523.91520000000003</v>
      </c>
      <c r="I1713" s="179" t="s">
        <v>24</v>
      </c>
      <c r="J1713" s="127" t="s">
        <v>1710</v>
      </c>
      <c r="K1713" s="239" t="s">
        <v>98</v>
      </c>
      <c r="L1713" s="136" t="s">
        <v>14</v>
      </c>
      <c r="M1713" s="122" t="s">
        <v>1713</v>
      </c>
      <c r="N1713" s="130">
        <v>0.79870357355741306</v>
      </c>
    </row>
    <row r="1714" spans="1:14" x14ac:dyDescent="0.2">
      <c r="A1714" s="365">
        <v>41794</v>
      </c>
      <c r="B1714" s="178" t="s">
        <v>252</v>
      </c>
      <c r="C1714" s="178" t="s">
        <v>19</v>
      </c>
      <c r="D1714" s="179" t="s">
        <v>15</v>
      </c>
      <c r="E1714" s="230">
        <v>10000</v>
      </c>
      <c r="F1714" s="125">
        <v>15.244901723741037</v>
      </c>
      <c r="G1714" s="125">
        <v>19.087058363643582</v>
      </c>
      <c r="H1714" s="135">
        <v>523.91520000000003</v>
      </c>
      <c r="I1714" s="179" t="s">
        <v>24</v>
      </c>
      <c r="J1714" s="127" t="s">
        <v>1710</v>
      </c>
      <c r="K1714" s="239" t="s">
        <v>98</v>
      </c>
      <c r="L1714" s="136" t="s">
        <v>14</v>
      </c>
      <c r="M1714" s="122" t="s">
        <v>1713</v>
      </c>
      <c r="N1714" s="130">
        <v>0.79870357355741306</v>
      </c>
    </row>
    <row r="1715" spans="1:14" x14ac:dyDescent="0.2">
      <c r="A1715" s="365">
        <v>41794</v>
      </c>
      <c r="B1715" s="178" t="s">
        <v>252</v>
      </c>
      <c r="C1715" s="178" t="s">
        <v>19</v>
      </c>
      <c r="D1715" s="179" t="s">
        <v>15</v>
      </c>
      <c r="E1715" s="230">
        <v>10000</v>
      </c>
      <c r="F1715" s="125">
        <v>15.244901723741037</v>
      </c>
      <c r="G1715" s="125">
        <v>19.087058363643582</v>
      </c>
      <c r="H1715" s="135">
        <v>523.91520000000003</v>
      </c>
      <c r="I1715" s="179" t="s">
        <v>24</v>
      </c>
      <c r="J1715" s="127" t="s">
        <v>1710</v>
      </c>
      <c r="K1715" s="239" t="s">
        <v>98</v>
      </c>
      <c r="L1715" s="136" t="s">
        <v>14</v>
      </c>
      <c r="M1715" s="122" t="s">
        <v>1713</v>
      </c>
      <c r="N1715" s="130">
        <v>0.79870357355741306</v>
      </c>
    </row>
    <row r="1716" spans="1:14" x14ac:dyDescent="0.2">
      <c r="A1716" s="365">
        <v>41794</v>
      </c>
      <c r="B1716" s="178" t="s">
        <v>252</v>
      </c>
      <c r="C1716" s="178" t="s">
        <v>19</v>
      </c>
      <c r="D1716" s="179" t="s">
        <v>15</v>
      </c>
      <c r="E1716" s="230">
        <v>5000</v>
      </c>
      <c r="F1716" s="125">
        <v>7.6224508618705187</v>
      </c>
      <c r="G1716" s="125">
        <v>9.5435291818217909</v>
      </c>
      <c r="H1716" s="135">
        <v>523.91520000000003</v>
      </c>
      <c r="I1716" s="179" t="s">
        <v>24</v>
      </c>
      <c r="J1716" s="127" t="s">
        <v>1710</v>
      </c>
      <c r="K1716" s="239" t="s">
        <v>98</v>
      </c>
      <c r="L1716" s="136" t="s">
        <v>14</v>
      </c>
      <c r="M1716" s="122" t="s">
        <v>1713</v>
      </c>
      <c r="N1716" s="130">
        <v>0.79870357355741306</v>
      </c>
    </row>
    <row r="1717" spans="1:14" x14ac:dyDescent="0.2">
      <c r="A1717" s="365">
        <v>41795</v>
      </c>
      <c r="B1717" s="152" t="s">
        <v>87</v>
      </c>
      <c r="C1717" s="161" t="s">
        <v>18</v>
      </c>
      <c r="D1717" s="133" t="s">
        <v>9</v>
      </c>
      <c r="E1717" s="225">
        <v>700</v>
      </c>
      <c r="F1717" s="125">
        <v>1.0671431206618727</v>
      </c>
      <c r="G1717" s="125">
        <v>1.3360940854550507</v>
      </c>
      <c r="H1717" s="135">
        <v>523.91520000000003</v>
      </c>
      <c r="I1717" s="162" t="s">
        <v>83</v>
      </c>
      <c r="J1717" s="127" t="s">
        <v>1710</v>
      </c>
      <c r="K1717" s="239" t="s">
        <v>100</v>
      </c>
      <c r="L1717" s="136" t="s">
        <v>14</v>
      </c>
      <c r="M1717" s="122" t="s">
        <v>1713</v>
      </c>
      <c r="N1717" s="130">
        <v>0.79870357355741306</v>
      </c>
    </row>
    <row r="1718" spans="1:14" x14ac:dyDescent="0.2">
      <c r="A1718" s="365">
        <v>41795</v>
      </c>
      <c r="B1718" s="152" t="s">
        <v>88</v>
      </c>
      <c r="C1718" s="161" t="s">
        <v>18</v>
      </c>
      <c r="D1718" s="133" t="s">
        <v>9</v>
      </c>
      <c r="E1718" s="225">
        <v>700</v>
      </c>
      <c r="F1718" s="125">
        <v>1.0671431206618727</v>
      </c>
      <c r="G1718" s="125">
        <v>1.3360940854550507</v>
      </c>
      <c r="H1718" s="135">
        <v>523.91520000000003</v>
      </c>
      <c r="I1718" s="162" t="s">
        <v>83</v>
      </c>
      <c r="J1718" s="127" t="s">
        <v>1710</v>
      </c>
      <c r="K1718" s="239" t="s">
        <v>100</v>
      </c>
      <c r="L1718" s="136" t="s">
        <v>14</v>
      </c>
      <c r="M1718" s="122" t="s">
        <v>1713</v>
      </c>
      <c r="N1718" s="130">
        <v>0.79870357355741306</v>
      </c>
    </row>
    <row r="1719" spans="1:14" x14ac:dyDescent="0.2">
      <c r="A1719" s="365">
        <v>41795</v>
      </c>
      <c r="B1719" s="172" t="s">
        <v>230</v>
      </c>
      <c r="C1719" s="172" t="s">
        <v>18</v>
      </c>
      <c r="D1719" s="173" t="s">
        <v>8</v>
      </c>
      <c r="E1719" s="230">
        <v>600</v>
      </c>
      <c r="F1719" s="125">
        <v>0.91469410342446233</v>
      </c>
      <c r="G1719" s="125">
        <v>1.1452235018186148</v>
      </c>
      <c r="H1719" s="135">
        <v>523.91520000000003</v>
      </c>
      <c r="I1719" s="173" t="s">
        <v>12</v>
      </c>
      <c r="J1719" s="127" t="s">
        <v>1710</v>
      </c>
      <c r="K1719" s="239" t="s">
        <v>142</v>
      </c>
      <c r="L1719" s="136" t="s">
        <v>14</v>
      </c>
      <c r="M1719" s="122" t="s">
        <v>1713</v>
      </c>
      <c r="N1719" s="130">
        <v>0.79870357355741317</v>
      </c>
    </row>
    <row r="1720" spans="1:14" x14ac:dyDescent="0.2">
      <c r="A1720" s="365">
        <v>41795</v>
      </c>
      <c r="B1720" s="172" t="s">
        <v>231</v>
      </c>
      <c r="C1720" s="172" t="s">
        <v>18</v>
      </c>
      <c r="D1720" s="173" t="s">
        <v>8</v>
      </c>
      <c r="E1720" s="230">
        <v>9000</v>
      </c>
      <c r="F1720" s="125">
        <v>13.720411551366935</v>
      </c>
      <c r="G1720" s="125">
        <v>17.178352527279223</v>
      </c>
      <c r="H1720" s="135">
        <v>523.91520000000003</v>
      </c>
      <c r="I1720" s="173" t="s">
        <v>12</v>
      </c>
      <c r="J1720" s="127" t="s">
        <v>1710</v>
      </c>
      <c r="K1720" s="239" t="s">
        <v>142</v>
      </c>
      <c r="L1720" s="136" t="s">
        <v>14</v>
      </c>
      <c r="M1720" s="122" t="s">
        <v>1713</v>
      </c>
      <c r="N1720" s="130">
        <v>0.79870357355741317</v>
      </c>
    </row>
    <row r="1721" spans="1:14" x14ac:dyDescent="0.2">
      <c r="A1721" s="365">
        <v>41795</v>
      </c>
      <c r="B1721" s="172" t="s">
        <v>225</v>
      </c>
      <c r="C1721" s="172" t="s">
        <v>72</v>
      </c>
      <c r="D1721" s="173" t="s">
        <v>8</v>
      </c>
      <c r="E1721" s="230">
        <v>3000</v>
      </c>
      <c r="F1721" s="125">
        <v>4.5734705171223116</v>
      </c>
      <c r="G1721" s="125">
        <v>5.7261175090930747</v>
      </c>
      <c r="H1721" s="135">
        <v>523.91520000000003</v>
      </c>
      <c r="I1721" s="173" t="s">
        <v>12</v>
      </c>
      <c r="J1721" s="127" t="s">
        <v>1710</v>
      </c>
      <c r="K1721" s="239" t="s">
        <v>142</v>
      </c>
      <c r="L1721" s="136" t="s">
        <v>14</v>
      </c>
      <c r="M1721" s="122" t="s">
        <v>1713</v>
      </c>
      <c r="N1721" s="130">
        <v>0.79870357355741306</v>
      </c>
    </row>
    <row r="1722" spans="1:14" x14ac:dyDescent="0.2">
      <c r="A1722" s="365">
        <v>41795</v>
      </c>
      <c r="B1722" s="172" t="s">
        <v>224</v>
      </c>
      <c r="C1722" s="172" t="s">
        <v>18</v>
      </c>
      <c r="D1722" s="173" t="s">
        <v>8</v>
      </c>
      <c r="E1722" s="230">
        <v>1700</v>
      </c>
      <c r="F1722" s="125">
        <v>2.5916332930359767</v>
      </c>
      <c r="G1722" s="125">
        <v>3.2447999218194088</v>
      </c>
      <c r="H1722" s="135">
        <v>523.91520000000003</v>
      </c>
      <c r="I1722" s="173" t="s">
        <v>12</v>
      </c>
      <c r="J1722" s="127" t="s">
        <v>1710</v>
      </c>
      <c r="K1722" s="239" t="s">
        <v>142</v>
      </c>
      <c r="L1722" s="136" t="s">
        <v>14</v>
      </c>
      <c r="M1722" s="122" t="s">
        <v>1713</v>
      </c>
      <c r="N1722" s="130">
        <v>0.79870357355741317</v>
      </c>
    </row>
    <row r="1723" spans="1:14" x14ac:dyDescent="0.2">
      <c r="A1723" s="365">
        <v>41795</v>
      </c>
      <c r="B1723" s="172" t="s">
        <v>226</v>
      </c>
      <c r="C1723" s="172" t="s">
        <v>72</v>
      </c>
      <c r="D1723" s="173" t="s">
        <v>8</v>
      </c>
      <c r="E1723" s="230">
        <v>6000</v>
      </c>
      <c r="F1723" s="125">
        <v>9.1469410342446231</v>
      </c>
      <c r="G1723" s="125">
        <v>11.452235018186149</v>
      </c>
      <c r="H1723" s="135">
        <v>523.91520000000003</v>
      </c>
      <c r="I1723" s="173" t="s">
        <v>12</v>
      </c>
      <c r="J1723" s="127" t="s">
        <v>1710</v>
      </c>
      <c r="K1723" s="239" t="s">
        <v>142</v>
      </c>
      <c r="L1723" s="136" t="s">
        <v>14</v>
      </c>
      <c r="M1723" s="122" t="s">
        <v>1713</v>
      </c>
      <c r="N1723" s="130">
        <v>0.79870357355741306</v>
      </c>
    </row>
    <row r="1724" spans="1:14" x14ac:dyDescent="0.2">
      <c r="A1724" s="365">
        <v>41795</v>
      </c>
      <c r="B1724" s="159" t="s">
        <v>246</v>
      </c>
      <c r="C1724" s="159" t="s">
        <v>18</v>
      </c>
      <c r="D1724" s="175" t="s">
        <v>11</v>
      </c>
      <c r="E1724" s="230">
        <v>300</v>
      </c>
      <c r="F1724" s="125">
        <v>0.45734705171223117</v>
      </c>
      <c r="G1724" s="125">
        <v>0.57261175090930738</v>
      </c>
      <c r="H1724" s="135">
        <v>523.91520000000003</v>
      </c>
      <c r="I1724" s="160" t="s">
        <v>23</v>
      </c>
      <c r="J1724" s="127" t="s">
        <v>1710</v>
      </c>
      <c r="K1724" s="198" t="s">
        <v>106</v>
      </c>
      <c r="L1724" s="136" t="s">
        <v>14</v>
      </c>
      <c r="M1724" s="122" t="s">
        <v>1713</v>
      </c>
      <c r="N1724" s="130">
        <v>0.79870357355741317</v>
      </c>
    </row>
    <row r="1725" spans="1:14" x14ac:dyDescent="0.2">
      <c r="A1725" s="365">
        <v>41795</v>
      </c>
      <c r="B1725" s="159" t="s">
        <v>247</v>
      </c>
      <c r="C1725" s="159" t="s">
        <v>18</v>
      </c>
      <c r="D1725" s="175" t="s">
        <v>11</v>
      </c>
      <c r="E1725" s="230">
        <v>300</v>
      </c>
      <c r="F1725" s="125">
        <v>0.45734705171223117</v>
      </c>
      <c r="G1725" s="125">
        <v>0.57261175090930738</v>
      </c>
      <c r="H1725" s="135">
        <v>523.91520000000003</v>
      </c>
      <c r="I1725" s="160" t="s">
        <v>23</v>
      </c>
      <c r="J1725" s="127" t="s">
        <v>1710</v>
      </c>
      <c r="K1725" s="198" t="s">
        <v>106</v>
      </c>
      <c r="L1725" s="136" t="s">
        <v>14</v>
      </c>
      <c r="M1725" s="122" t="s">
        <v>1713</v>
      </c>
      <c r="N1725" s="130">
        <v>0.79870357355741317</v>
      </c>
    </row>
    <row r="1726" spans="1:14" x14ac:dyDescent="0.2">
      <c r="A1726" s="365">
        <v>41796</v>
      </c>
      <c r="B1726" s="152" t="s">
        <v>87</v>
      </c>
      <c r="C1726" s="161" t="s">
        <v>18</v>
      </c>
      <c r="D1726" s="133" t="s">
        <v>9</v>
      </c>
      <c r="E1726" s="225">
        <v>700</v>
      </c>
      <c r="F1726" s="125">
        <v>1.0671431206618727</v>
      </c>
      <c r="G1726" s="125">
        <v>1.3360940854550507</v>
      </c>
      <c r="H1726" s="135">
        <v>523.91520000000003</v>
      </c>
      <c r="I1726" s="162" t="s">
        <v>83</v>
      </c>
      <c r="J1726" s="127" t="s">
        <v>1710</v>
      </c>
      <c r="K1726" s="239" t="s">
        <v>100</v>
      </c>
      <c r="L1726" s="136" t="s">
        <v>14</v>
      </c>
      <c r="M1726" s="122" t="s">
        <v>1713</v>
      </c>
      <c r="N1726" s="130">
        <v>0.79870357355741306</v>
      </c>
    </row>
    <row r="1727" spans="1:14" x14ac:dyDescent="0.2">
      <c r="A1727" s="365">
        <v>41796</v>
      </c>
      <c r="B1727" s="152" t="s">
        <v>88</v>
      </c>
      <c r="C1727" s="161" t="s">
        <v>18</v>
      </c>
      <c r="D1727" s="133" t="s">
        <v>9</v>
      </c>
      <c r="E1727" s="225">
        <v>700</v>
      </c>
      <c r="F1727" s="125">
        <v>1.0671431206618727</v>
      </c>
      <c r="G1727" s="125">
        <v>1.3360940854550507</v>
      </c>
      <c r="H1727" s="135">
        <v>523.91520000000003</v>
      </c>
      <c r="I1727" s="162" t="s">
        <v>83</v>
      </c>
      <c r="J1727" s="127" t="s">
        <v>1710</v>
      </c>
      <c r="K1727" s="239" t="s">
        <v>100</v>
      </c>
      <c r="L1727" s="136" t="s">
        <v>14</v>
      </c>
      <c r="M1727" s="122" t="s">
        <v>1713</v>
      </c>
      <c r="N1727" s="130">
        <v>0.79870357355741306</v>
      </c>
    </row>
    <row r="1728" spans="1:14" x14ac:dyDescent="0.2">
      <c r="A1728" s="365">
        <v>41796</v>
      </c>
      <c r="B1728" s="172" t="s">
        <v>224</v>
      </c>
      <c r="C1728" s="172" t="s">
        <v>18</v>
      </c>
      <c r="D1728" s="173" t="s">
        <v>8</v>
      </c>
      <c r="E1728" s="230">
        <v>2050</v>
      </c>
      <c r="F1728" s="125">
        <v>3.1252048533669128</v>
      </c>
      <c r="G1728" s="125">
        <v>3.9128469645469339</v>
      </c>
      <c r="H1728" s="135">
        <v>523.91520000000003</v>
      </c>
      <c r="I1728" s="173" t="s">
        <v>12</v>
      </c>
      <c r="J1728" s="127" t="s">
        <v>1710</v>
      </c>
      <c r="K1728" s="239" t="s">
        <v>142</v>
      </c>
      <c r="L1728" s="136" t="s">
        <v>14</v>
      </c>
      <c r="M1728" s="122" t="s">
        <v>1713</v>
      </c>
      <c r="N1728" s="130">
        <v>0.79870357355741317</v>
      </c>
    </row>
    <row r="1729" spans="1:14" x14ac:dyDescent="0.2">
      <c r="A1729" s="365">
        <v>41796</v>
      </c>
      <c r="B1729" s="172" t="s">
        <v>225</v>
      </c>
      <c r="C1729" s="172" t="s">
        <v>72</v>
      </c>
      <c r="D1729" s="173" t="s">
        <v>8</v>
      </c>
      <c r="E1729" s="230">
        <v>3000</v>
      </c>
      <c r="F1729" s="125">
        <v>4.5734705171223116</v>
      </c>
      <c r="G1729" s="125">
        <v>5.7261175090930747</v>
      </c>
      <c r="H1729" s="135">
        <v>523.91520000000003</v>
      </c>
      <c r="I1729" s="173" t="s">
        <v>12</v>
      </c>
      <c r="J1729" s="127" t="s">
        <v>1710</v>
      </c>
      <c r="K1729" s="239" t="s">
        <v>142</v>
      </c>
      <c r="L1729" s="136" t="s">
        <v>14</v>
      </c>
      <c r="M1729" s="122" t="s">
        <v>1713</v>
      </c>
      <c r="N1729" s="130">
        <v>0.79870357355741306</v>
      </c>
    </row>
    <row r="1730" spans="1:14" x14ac:dyDescent="0.2">
      <c r="A1730" s="365">
        <v>41796</v>
      </c>
      <c r="B1730" s="172" t="s">
        <v>226</v>
      </c>
      <c r="C1730" s="172" t="s">
        <v>72</v>
      </c>
      <c r="D1730" s="173" t="s">
        <v>8</v>
      </c>
      <c r="E1730" s="230">
        <v>6000</v>
      </c>
      <c r="F1730" s="125">
        <v>9.1469410342446231</v>
      </c>
      <c r="G1730" s="125">
        <v>11.452235018186149</v>
      </c>
      <c r="H1730" s="135">
        <v>523.91520000000003</v>
      </c>
      <c r="I1730" s="173" t="s">
        <v>12</v>
      </c>
      <c r="J1730" s="127" t="s">
        <v>1710</v>
      </c>
      <c r="K1730" s="239" t="s">
        <v>142</v>
      </c>
      <c r="L1730" s="136" t="s">
        <v>14</v>
      </c>
      <c r="M1730" s="122" t="s">
        <v>1713</v>
      </c>
      <c r="N1730" s="130">
        <v>0.79870357355741306</v>
      </c>
    </row>
    <row r="1731" spans="1:14" x14ac:dyDescent="0.2">
      <c r="A1731" s="365">
        <v>41796</v>
      </c>
      <c r="B1731" s="172" t="s">
        <v>227</v>
      </c>
      <c r="C1731" s="172" t="s">
        <v>73</v>
      </c>
      <c r="D1731" s="173" t="s">
        <v>8</v>
      </c>
      <c r="E1731" s="230">
        <v>2500</v>
      </c>
      <c r="F1731" s="125">
        <v>3.8112254309352593</v>
      </c>
      <c r="G1731" s="125">
        <v>4.7717645909108954</v>
      </c>
      <c r="H1731" s="135">
        <v>523.91520000000003</v>
      </c>
      <c r="I1731" s="173" t="s">
        <v>12</v>
      </c>
      <c r="J1731" s="127" t="s">
        <v>1710</v>
      </c>
      <c r="K1731" s="239" t="s">
        <v>142</v>
      </c>
      <c r="L1731" s="136" t="s">
        <v>14</v>
      </c>
      <c r="M1731" s="122" t="s">
        <v>1713</v>
      </c>
      <c r="N1731" s="130">
        <v>0.79870357355741306</v>
      </c>
    </row>
    <row r="1732" spans="1:14" x14ac:dyDescent="0.2">
      <c r="A1732" s="365">
        <v>41796</v>
      </c>
      <c r="B1732" s="159" t="s">
        <v>248</v>
      </c>
      <c r="C1732" s="159" t="s">
        <v>18</v>
      </c>
      <c r="D1732" s="175" t="s">
        <v>11</v>
      </c>
      <c r="E1732" s="230">
        <v>500</v>
      </c>
      <c r="F1732" s="125">
        <v>0.76224508618705189</v>
      </c>
      <c r="G1732" s="125">
        <v>0.95435291818217904</v>
      </c>
      <c r="H1732" s="135">
        <v>523.91520000000003</v>
      </c>
      <c r="I1732" s="160" t="s">
        <v>23</v>
      </c>
      <c r="J1732" s="127" t="s">
        <v>1710</v>
      </c>
      <c r="K1732" s="198" t="s">
        <v>107</v>
      </c>
      <c r="L1732" s="136" t="s">
        <v>14</v>
      </c>
      <c r="M1732" s="122" t="s">
        <v>1713</v>
      </c>
      <c r="N1732" s="130">
        <v>0.79870357355741306</v>
      </c>
    </row>
    <row r="1733" spans="1:14" x14ac:dyDescent="0.2">
      <c r="A1733" s="365">
        <v>41796</v>
      </c>
      <c r="B1733" s="159" t="s">
        <v>249</v>
      </c>
      <c r="C1733" s="159" t="s">
        <v>18</v>
      </c>
      <c r="D1733" s="175" t="s">
        <v>11</v>
      </c>
      <c r="E1733" s="230">
        <v>500</v>
      </c>
      <c r="F1733" s="125">
        <v>0.76224508618705189</v>
      </c>
      <c r="G1733" s="125">
        <v>0.95435291818217904</v>
      </c>
      <c r="H1733" s="135">
        <v>523.91520000000003</v>
      </c>
      <c r="I1733" s="160" t="s">
        <v>23</v>
      </c>
      <c r="J1733" s="127" t="s">
        <v>1710</v>
      </c>
      <c r="K1733" s="198" t="s">
        <v>107</v>
      </c>
      <c r="L1733" s="136" t="s">
        <v>14</v>
      </c>
      <c r="M1733" s="122" t="s">
        <v>1713</v>
      </c>
      <c r="N1733" s="130">
        <v>0.79870357355741306</v>
      </c>
    </row>
    <row r="1734" spans="1:14" x14ac:dyDescent="0.2">
      <c r="A1734" s="365">
        <v>41796</v>
      </c>
      <c r="B1734" s="159" t="s">
        <v>282</v>
      </c>
      <c r="C1734" s="159" t="s">
        <v>73</v>
      </c>
      <c r="D1734" s="173" t="s">
        <v>8</v>
      </c>
      <c r="E1734" s="230">
        <v>9000</v>
      </c>
      <c r="F1734" s="125">
        <v>13.720411551366935</v>
      </c>
      <c r="G1734" s="125">
        <v>17.178352527279223</v>
      </c>
      <c r="H1734" s="135">
        <v>523.91520000000003</v>
      </c>
      <c r="I1734" s="162" t="s">
        <v>82</v>
      </c>
      <c r="J1734" s="127" t="s">
        <v>1710</v>
      </c>
      <c r="K1734" s="239" t="s">
        <v>95</v>
      </c>
      <c r="L1734" s="136" t="s">
        <v>14</v>
      </c>
      <c r="M1734" s="122" t="s">
        <v>1713</v>
      </c>
      <c r="N1734" s="130">
        <v>0.79870357355741317</v>
      </c>
    </row>
    <row r="1735" spans="1:14" x14ac:dyDescent="0.2">
      <c r="A1735" s="365">
        <v>41796</v>
      </c>
      <c r="B1735" s="159" t="s">
        <v>281</v>
      </c>
      <c r="C1735" s="159" t="s">
        <v>18</v>
      </c>
      <c r="D1735" s="160" t="s">
        <v>10</v>
      </c>
      <c r="E1735" s="230">
        <v>1000</v>
      </c>
      <c r="F1735" s="125">
        <v>1.5244901723741038</v>
      </c>
      <c r="G1735" s="125">
        <v>1.9087058363643581</v>
      </c>
      <c r="H1735" s="135">
        <v>523.91520000000003</v>
      </c>
      <c r="I1735" s="162" t="s">
        <v>82</v>
      </c>
      <c r="J1735" s="127" t="s">
        <v>1710</v>
      </c>
      <c r="K1735" s="239" t="s">
        <v>149</v>
      </c>
      <c r="L1735" s="136" t="s">
        <v>14</v>
      </c>
      <c r="M1735" s="122" t="s">
        <v>1713</v>
      </c>
      <c r="N1735" s="130">
        <v>0.79870357355741306</v>
      </c>
    </row>
    <row r="1736" spans="1:14" x14ac:dyDescent="0.2">
      <c r="A1736" s="365">
        <v>41796</v>
      </c>
      <c r="B1736" s="159" t="s">
        <v>279</v>
      </c>
      <c r="C1736" s="159" t="s">
        <v>18</v>
      </c>
      <c r="D1736" s="160" t="s">
        <v>8</v>
      </c>
      <c r="E1736" s="230">
        <v>1000</v>
      </c>
      <c r="F1736" s="125">
        <v>1.5244901723741038</v>
      </c>
      <c r="G1736" s="125">
        <v>1.9087058363643581</v>
      </c>
      <c r="H1736" s="135">
        <v>523.91520000000003</v>
      </c>
      <c r="I1736" s="160" t="s">
        <v>21</v>
      </c>
      <c r="J1736" s="127" t="s">
        <v>1710</v>
      </c>
      <c r="K1736" s="239" t="s">
        <v>109</v>
      </c>
      <c r="L1736" s="136" t="s">
        <v>14</v>
      </c>
      <c r="M1736" s="122" t="s">
        <v>1713</v>
      </c>
      <c r="N1736" s="130">
        <v>0.79870357355741306</v>
      </c>
    </row>
    <row r="1737" spans="1:14" x14ac:dyDescent="0.2">
      <c r="A1737" s="365">
        <v>41796</v>
      </c>
      <c r="B1737" s="159" t="s">
        <v>286</v>
      </c>
      <c r="C1737" s="159" t="s">
        <v>18</v>
      </c>
      <c r="D1737" s="160" t="s">
        <v>8</v>
      </c>
      <c r="E1737" s="230">
        <v>200</v>
      </c>
      <c r="F1737" s="125">
        <v>0.30489803447482078</v>
      </c>
      <c r="G1737" s="125">
        <v>0.38174116727287161</v>
      </c>
      <c r="H1737" s="135">
        <v>523.91520000000003</v>
      </c>
      <c r="I1737" s="160" t="s">
        <v>21</v>
      </c>
      <c r="J1737" s="127" t="s">
        <v>1710</v>
      </c>
      <c r="K1737" s="239" t="s">
        <v>109</v>
      </c>
      <c r="L1737" s="136" t="s">
        <v>14</v>
      </c>
      <c r="M1737" s="122" t="s">
        <v>1713</v>
      </c>
      <c r="N1737" s="130">
        <v>0.79870357355741317</v>
      </c>
    </row>
    <row r="1738" spans="1:14" x14ac:dyDescent="0.2">
      <c r="A1738" s="365">
        <v>41796</v>
      </c>
      <c r="B1738" s="159" t="s">
        <v>280</v>
      </c>
      <c r="C1738" s="159" t="s">
        <v>18</v>
      </c>
      <c r="D1738" s="160" t="s">
        <v>8</v>
      </c>
      <c r="E1738" s="230">
        <v>1000</v>
      </c>
      <c r="F1738" s="125">
        <v>1.5244901723741038</v>
      </c>
      <c r="G1738" s="125">
        <v>1.9087058363643581</v>
      </c>
      <c r="H1738" s="135">
        <v>523.91520000000003</v>
      </c>
      <c r="I1738" s="160" t="s">
        <v>21</v>
      </c>
      <c r="J1738" s="127" t="s">
        <v>1710</v>
      </c>
      <c r="K1738" s="239" t="s">
        <v>109</v>
      </c>
      <c r="L1738" s="136" t="s">
        <v>14</v>
      </c>
      <c r="M1738" s="122" t="s">
        <v>1713</v>
      </c>
      <c r="N1738" s="130">
        <v>0.79870357355741306</v>
      </c>
    </row>
    <row r="1739" spans="1:14" x14ac:dyDescent="0.2">
      <c r="A1739" s="365">
        <v>41796</v>
      </c>
      <c r="B1739" s="159" t="s">
        <v>227</v>
      </c>
      <c r="C1739" s="159" t="s">
        <v>73</v>
      </c>
      <c r="D1739" s="160" t="s">
        <v>8</v>
      </c>
      <c r="E1739" s="230">
        <v>1300</v>
      </c>
      <c r="F1739" s="125">
        <v>1.9818372240863349</v>
      </c>
      <c r="G1739" s="125">
        <v>2.4813175872736655</v>
      </c>
      <c r="H1739" s="135">
        <v>523.91520000000003</v>
      </c>
      <c r="I1739" s="160" t="s">
        <v>21</v>
      </c>
      <c r="J1739" s="127" t="s">
        <v>1710</v>
      </c>
      <c r="K1739" s="239" t="s">
        <v>109</v>
      </c>
      <c r="L1739" s="136" t="s">
        <v>14</v>
      </c>
      <c r="M1739" s="122" t="s">
        <v>1713</v>
      </c>
      <c r="N1739" s="130">
        <v>0.79870357355741306</v>
      </c>
    </row>
    <row r="1740" spans="1:14" x14ac:dyDescent="0.2">
      <c r="A1740" s="365">
        <v>41796</v>
      </c>
      <c r="B1740" s="178" t="s">
        <v>304</v>
      </c>
      <c r="C1740" s="178" t="s">
        <v>18</v>
      </c>
      <c r="D1740" s="179" t="s">
        <v>15</v>
      </c>
      <c r="E1740" s="230">
        <v>600</v>
      </c>
      <c r="F1740" s="125">
        <v>0.91469410342446233</v>
      </c>
      <c r="G1740" s="125">
        <v>1.1452235018186148</v>
      </c>
      <c r="H1740" s="135">
        <v>523.91520000000003</v>
      </c>
      <c r="I1740" s="179" t="s">
        <v>24</v>
      </c>
      <c r="J1740" s="127" t="s">
        <v>1710</v>
      </c>
      <c r="K1740" s="239" t="s">
        <v>108</v>
      </c>
      <c r="L1740" s="136" t="s">
        <v>14</v>
      </c>
      <c r="M1740" s="122" t="s">
        <v>1713</v>
      </c>
      <c r="N1740" s="130">
        <v>0.79870357355741317</v>
      </c>
    </row>
    <row r="1741" spans="1:14" x14ac:dyDescent="0.2">
      <c r="A1741" s="365">
        <v>41796</v>
      </c>
      <c r="B1741" s="180" t="s">
        <v>305</v>
      </c>
      <c r="C1741" s="178" t="s">
        <v>18</v>
      </c>
      <c r="D1741" s="179" t="s">
        <v>15</v>
      </c>
      <c r="E1741" s="230">
        <v>500</v>
      </c>
      <c r="F1741" s="125">
        <v>0.76224508618705189</v>
      </c>
      <c r="G1741" s="125">
        <v>0.95435291818217904</v>
      </c>
      <c r="H1741" s="135">
        <v>523.91520000000003</v>
      </c>
      <c r="I1741" s="179" t="s">
        <v>24</v>
      </c>
      <c r="J1741" s="127" t="s">
        <v>1710</v>
      </c>
      <c r="K1741" s="239" t="s">
        <v>108</v>
      </c>
      <c r="L1741" s="136" t="s">
        <v>14</v>
      </c>
      <c r="M1741" s="122" t="s">
        <v>1713</v>
      </c>
      <c r="N1741" s="130">
        <v>0.79870357355741306</v>
      </c>
    </row>
    <row r="1742" spans="1:14" x14ac:dyDescent="0.2">
      <c r="A1742" s="365">
        <v>41796</v>
      </c>
      <c r="B1742" s="180" t="s">
        <v>306</v>
      </c>
      <c r="C1742" s="178" t="s">
        <v>18</v>
      </c>
      <c r="D1742" s="179" t="s">
        <v>15</v>
      </c>
      <c r="E1742" s="230">
        <v>700</v>
      </c>
      <c r="F1742" s="125">
        <v>1.0671431206618727</v>
      </c>
      <c r="G1742" s="125">
        <v>1.3360940854550507</v>
      </c>
      <c r="H1742" s="135">
        <v>523.91520000000003</v>
      </c>
      <c r="I1742" s="179" t="s">
        <v>24</v>
      </c>
      <c r="J1742" s="127" t="s">
        <v>1710</v>
      </c>
      <c r="K1742" s="239" t="s">
        <v>108</v>
      </c>
      <c r="L1742" s="136" t="s">
        <v>14</v>
      </c>
      <c r="M1742" s="122" t="s">
        <v>1713</v>
      </c>
      <c r="N1742" s="130">
        <v>0.79870357355741306</v>
      </c>
    </row>
    <row r="1743" spans="1:14" x14ac:dyDescent="0.2">
      <c r="A1743" s="365">
        <v>41797</v>
      </c>
      <c r="B1743" s="152" t="s">
        <v>87</v>
      </c>
      <c r="C1743" s="161" t="s">
        <v>18</v>
      </c>
      <c r="D1743" s="133" t="s">
        <v>9</v>
      </c>
      <c r="E1743" s="225">
        <v>700</v>
      </c>
      <c r="F1743" s="125">
        <v>1.0671431206618727</v>
      </c>
      <c r="G1743" s="125">
        <v>1.3360940854550507</v>
      </c>
      <c r="H1743" s="135">
        <v>523.91520000000003</v>
      </c>
      <c r="I1743" s="162" t="s">
        <v>83</v>
      </c>
      <c r="J1743" s="127" t="s">
        <v>1710</v>
      </c>
      <c r="K1743" s="239" t="s">
        <v>100</v>
      </c>
      <c r="L1743" s="136" t="s">
        <v>14</v>
      </c>
      <c r="M1743" s="122" t="s">
        <v>1713</v>
      </c>
      <c r="N1743" s="130">
        <v>0.79870357355741306</v>
      </c>
    </row>
    <row r="1744" spans="1:14" x14ac:dyDescent="0.2">
      <c r="A1744" s="365">
        <v>41797</v>
      </c>
      <c r="B1744" s="152" t="s">
        <v>88</v>
      </c>
      <c r="C1744" s="161" t="s">
        <v>18</v>
      </c>
      <c r="D1744" s="133" t="s">
        <v>9</v>
      </c>
      <c r="E1744" s="225">
        <v>700</v>
      </c>
      <c r="F1744" s="125">
        <v>1.0671431206618727</v>
      </c>
      <c r="G1744" s="125">
        <v>1.3360940854550507</v>
      </c>
      <c r="H1744" s="135">
        <v>523.91520000000003</v>
      </c>
      <c r="I1744" s="162" t="s">
        <v>83</v>
      </c>
      <c r="J1744" s="127" t="s">
        <v>1710</v>
      </c>
      <c r="K1744" s="239" t="s">
        <v>100</v>
      </c>
      <c r="L1744" s="136" t="s">
        <v>14</v>
      </c>
      <c r="M1744" s="122" t="s">
        <v>1713</v>
      </c>
      <c r="N1744" s="130">
        <v>0.79870357355741306</v>
      </c>
    </row>
    <row r="1745" spans="1:14" x14ac:dyDescent="0.2">
      <c r="A1745" s="365">
        <v>41797</v>
      </c>
      <c r="B1745" s="152" t="s">
        <v>85</v>
      </c>
      <c r="C1745" s="161" t="s">
        <v>22</v>
      </c>
      <c r="D1745" s="133" t="s">
        <v>9</v>
      </c>
      <c r="E1745" s="225">
        <v>1000</v>
      </c>
      <c r="F1745" s="125">
        <v>1.5244901723741038</v>
      </c>
      <c r="G1745" s="125">
        <v>1.9087058363643581</v>
      </c>
      <c r="H1745" s="135">
        <v>523.91520000000003</v>
      </c>
      <c r="I1745" s="162" t="s">
        <v>83</v>
      </c>
      <c r="J1745" s="127" t="s">
        <v>1710</v>
      </c>
      <c r="K1745" s="239" t="s">
        <v>110</v>
      </c>
      <c r="L1745" s="136" t="s">
        <v>14</v>
      </c>
      <c r="M1745" s="122" t="s">
        <v>1713</v>
      </c>
      <c r="N1745" s="130">
        <v>0.79870357355741306</v>
      </c>
    </row>
    <row r="1746" spans="1:14" x14ac:dyDescent="0.2">
      <c r="A1746" s="365">
        <v>41797</v>
      </c>
      <c r="B1746" s="152" t="s">
        <v>124</v>
      </c>
      <c r="C1746" s="161" t="s">
        <v>22</v>
      </c>
      <c r="D1746" s="133" t="s">
        <v>9</v>
      </c>
      <c r="E1746" s="225">
        <v>27500</v>
      </c>
      <c r="F1746" s="125">
        <v>41.923479740287853</v>
      </c>
      <c r="G1746" s="125">
        <v>52.489410500019851</v>
      </c>
      <c r="H1746" s="135">
        <v>523.91520000000003</v>
      </c>
      <c r="I1746" s="162" t="s">
        <v>83</v>
      </c>
      <c r="J1746" s="127" t="s">
        <v>1710</v>
      </c>
      <c r="K1746" s="239" t="s">
        <v>112</v>
      </c>
      <c r="L1746" s="136" t="s">
        <v>14</v>
      </c>
      <c r="M1746" s="122" t="s">
        <v>1713</v>
      </c>
      <c r="N1746" s="130">
        <v>0.79870357355741306</v>
      </c>
    </row>
    <row r="1747" spans="1:14" x14ac:dyDescent="0.2">
      <c r="A1747" s="365">
        <v>41797</v>
      </c>
      <c r="B1747" s="152" t="s">
        <v>123</v>
      </c>
      <c r="C1747" s="161" t="s">
        <v>18</v>
      </c>
      <c r="D1747" s="133" t="s">
        <v>9</v>
      </c>
      <c r="E1747" s="225">
        <v>200</v>
      </c>
      <c r="F1747" s="125">
        <v>0.30489803447482078</v>
      </c>
      <c r="G1747" s="125">
        <v>0.38174116727287161</v>
      </c>
      <c r="H1747" s="135">
        <v>523.91520000000003</v>
      </c>
      <c r="I1747" s="162" t="s">
        <v>83</v>
      </c>
      <c r="J1747" s="127" t="s">
        <v>1710</v>
      </c>
      <c r="K1747" s="239" t="s">
        <v>112</v>
      </c>
      <c r="L1747" s="136" t="s">
        <v>14</v>
      </c>
      <c r="M1747" s="122" t="s">
        <v>1713</v>
      </c>
      <c r="N1747" s="130">
        <v>0.79870357355741317</v>
      </c>
    </row>
    <row r="1748" spans="1:14" x14ac:dyDescent="0.2">
      <c r="A1748" s="365">
        <v>41797</v>
      </c>
      <c r="B1748" s="152" t="s">
        <v>84</v>
      </c>
      <c r="C1748" s="161" t="s">
        <v>27</v>
      </c>
      <c r="D1748" s="133" t="s">
        <v>9</v>
      </c>
      <c r="E1748" s="225">
        <v>3000</v>
      </c>
      <c r="F1748" s="125">
        <v>4.5734705171223116</v>
      </c>
      <c r="G1748" s="125">
        <v>5.7261175090930747</v>
      </c>
      <c r="H1748" s="135">
        <v>523.91520000000003</v>
      </c>
      <c r="I1748" s="162" t="s">
        <v>83</v>
      </c>
      <c r="J1748" s="127" t="s">
        <v>1710</v>
      </c>
      <c r="K1748" s="239" t="s">
        <v>113</v>
      </c>
      <c r="L1748" s="136" t="s">
        <v>14</v>
      </c>
      <c r="M1748" s="122" t="s">
        <v>1713</v>
      </c>
      <c r="N1748" s="130">
        <v>0.79870357355741306</v>
      </c>
    </row>
    <row r="1749" spans="1:14" x14ac:dyDescent="0.2">
      <c r="A1749" s="365">
        <v>41797</v>
      </c>
      <c r="B1749" s="152" t="s">
        <v>125</v>
      </c>
      <c r="C1749" s="161" t="s">
        <v>27</v>
      </c>
      <c r="D1749" s="133" t="s">
        <v>9</v>
      </c>
      <c r="E1749" s="225">
        <v>8000</v>
      </c>
      <c r="F1749" s="125">
        <v>12.19592137899283</v>
      </c>
      <c r="G1749" s="125">
        <v>15.269646690914865</v>
      </c>
      <c r="H1749" s="135">
        <v>523.91520000000003</v>
      </c>
      <c r="I1749" s="162" t="s">
        <v>83</v>
      </c>
      <c r="J1749" s="127" t="s">
        <v>1710</v>
      </c>
      <c r="K1749" s="239" t="s">
        <v>116</v>
      </c>
      <c r="L1749" s="136" t="s">
        <v>14</v>
      </c>
      <c r="M1749" s="122" t="s">
        <v>1713</v>
      </c>
      <c r="N1749" s="130">
        <v>0.79870357355741306</v>
      </c>
    </row>
    <row r="1750" spans="1:14" x14ac:dyDescent="0.2">
      <c r="A1750" s="365">
        <v>41797</v>
      </c>
      <c r="B1750" s="152" t="s">
        <v>126</v>
      </c>
      <c r="C1750" s="161" t="s">
        <v>27</v>
      </c>
      <c r="D1750" s="133" t="s">
        <v>9</v>
      </c>
      <c r="E1750" s="225">
        <v>15000</v>
      </c>
      <c r="F1750" s="125">
        <v>22.867352585611556</v>
      </c>
      <c r="G1750" s="125">
        <v>28.630587545465371</v>
      </c>
      <c r="H1750" s="135">
        <v>523.91520000000003</v>
      </c>
      <c r="I1750" s="162" t="s">
        <v>83</v>
      </c>
      <c r="J1750" s="127" t="s">
        <v>1710</v>
      </c>
      <c r="K1750" s="239" t="s">
        <v>116</v>
      </c>
      <c r="L1750" s="136" t="s">
        <v>14</v>
      </c>
      <c r="M1750" s="122" t="s">
        <v>1713</v>
      </c>
      <c r="N1750" s="130">
        <v>0.79870357355741306</v>
      </c>
    </row>
    <row r="1751" spans="1:14" x14ac:dyDescent="0.2">
      <c r="A1751" s="365">
        <v>41797</v>
      </c>
      <c r="B1751" s="152" t="s">
        <v>90</v>
      </c>
      <c r="C1751" s="181" t="s">
        <v>71</v>
      </c>
      <c r="D1751" s="152" t="s">
        <v>9</v>
      </c>
      <c r="E1751" s="226">
        <v>24000</v>
      </c>
      <c r="F1751" s="125">
        <v>36.587764136978493</v>
      </c>
      <c r="G1751" s="125">
        <v>45.808940072744598</v>
      </c>
      <c r="H1751" s="135">
        <v>523.91520000000003</v>
      </c>
      <c r="I1751" s="152" t="s">
        <v>83</v>
      </c>
      <c r="J1751" s="127" t="s">
        <v>1710</v>
      </c>
      <c r="K1751" s="239" t="s">
        <v>114</v>
      </c>
      <c r="L1751" s="136" t="s">
        <v>14</v>
      </c>
      <c r="M1751" s="122" t="s">
        <v>1713</v>
      </c>
      <c r="N1751" s="130">
        <v>0.79870357355741306</v>
      </c>
    </row>
    <row r="1752" spans="1:14" x14ac:dyDescent="0.2">
      <c r="A1752" s="365">
        <v>41797</v>
      </c>
      <c r="B1752" s="152" t="s">
        <v>303</v>
      </c>
      <c r="C1752" s="181" t="s">
        <v>18</v>
      </c>
      <c r="D1752" s="152" t="s">
        <v>9</v>
      </c>
      <c r="E1752" s="226">
        <v>1000</v>
      </c>
      <c r="F1752" s="125">
        <v>1.5244901723741038</v>
      </c>
      <c r="G1752" s="125">
        <v>1.9087058363643581</v>
      </c>
      <c r="H1752" s="135">
        <v>523.91520000000003</v>
      </c>
      <c r="I1752" s="152" t="s">
        <v>83</v>
      </c>
      <c r="J1752" s="127" t="s">
        <v>1710</v>
      </c>
      <c r="K1752" s="239" t="s">
        <v>114</v>
      </c>
      <c r="L1752" s="136" t="s">
        <v>14</v>
      </c>
      <c r="M1752" s="122" t="s">
        <v>1713</v>
      </c>
      <c r="N1752" s="130">
        <v>0.79870357355741306</v>
      </c>
    </row>
    <row r="1753" spans="1:14" x14ac:dyDescent="0.2">
      <c r="A1753" s="365">
        <v>41797</v>
      </c>
      <c r="B1753" s="172" t="s">
        <v>224</v>
      </c>
      <c r="C1753" s="172" t="s">
        <v>18</v>
      </c>
      <c r="D1753" s="173" t="s">
        <v>8</v>
      </c>
      <c r="E1753" s="230">
        <v>1200</v>
      </c>
      <c r="F1753" s="125">
        <v>1.8293882068489247</v>
      </c>
      <c r="G1753" s="125">
        <v>2.2904470036372295</v>
      </c>
      <c r="H1753" s="135">
        <v>523.91520000000003</v>
      </c>
      <c r="I1753" s="173" t="s">
        <v>12</v>
      </c>
      <c r="J1753" s="127" t="s">
        <v>1710</v>
      </c>
      <c r="K1753" s="239" t="s">
        <v>142</v>
      </c>
      <c r="L1753" s="136" t="s">
        <v>14</v>
      </c>
      <c r="M1753" s="122" t="s">
        <v>1713</v>
      </c>
      <c r="N1753" s="130">
        <v>0.79870357355741317</v>
      </c>
    </row>
    <row r="1754" spans="1:14" x14ac:dyDescent="0.2">
      <c r="A1754" s="365">
        <v>41797</v>
      </c>
      <c r="B1754" s="172" t="s">
        <v>226</v>
      </c>
      <c r="C1754" s="172" t="s">
        <v>72</v>
      </c>
      <c r="D1754" s="173" t="s">
        <v>8</v>
      </c>
      <c r="E1754" s="230">
        <v>6000</v>
      </c>
      <c r="F1754" s="125">
        <v>9.1469410342446231</v>
      </c>
      <c r="G1754" s="125">
        <v>11.452235018186149</v>
      </c>
      <c r="H1754" s="135">
        <v>523.91520000000003</v>
      </c>
      <c r="I1754" s="173" t="s">
        <v>12</v>
      </c>
      <c r="J1754" s="127" t="s">
        <v>1710</v>
      </c>
      <c r="K1754" s="239" t="s">
        <v>142</v>
      </c>
      <c r="L1754" s="136" t="s">
        <v>14</v>
      </c>
      <c r="M1754" s="122" t="s">
        <v>1713</v>
      </c>
      <c r="N1754" s="130">
        <v>0.79870357355741306</v>
      </c>
    </row>
    <row r="1755" spans="1:14" x14ac:dyDescent="0.2">
      <c r="A1755" s="365">
        <v>41797</v>
      </c>
      <c r="B1755" s="172" t="s">
        <v>225</v>
      </c>
      <c r="C1755" s="172" t="s">
        <v>72</v>
      </c>
      <c r="D1755" s="173" t="s">
        <v>8</v>
      </c>
      <c r="E1755" s="230">
        <v>3000</v>
      </c>
      <c r="F1755" s="125">
        <v>4.5734705171223116</v>
      </c>
      <c r="G1755" s="125">
        <v>5.7261175090930747</v>
      </c>
      <c r="H1755" s="135">
        <v>523.91520000000003</v>
      </c>
      <c r="I1755" s="173" t="s">
        <v>12</v>
      </c>
      <c r="J1755" s="127" t="s">
        <v>1710</v>
      </c>
      <c r="K1755" s="239" t="s">
        <v>142</v>
      </c>
      <c r="L1755" s="136" t="s">
        <v>14</v>
      </c>
      <c r="M1755" s="122" t="s">
        <v>1713</v>
      </c>
      <c r="N1755" s="130">
        <v>0.79870357355741306</v>
      </c>
    </row>
    <row r="1756" spans="1:14" x14ac:dyDescent="0.2">
      <c r="A1756" s="365">
        <v>41797</v>
      </c>
      <c r="B1756" s="172" t="s">
        <v>279</v>
      </c>
      <c r="C1756" s="172" t="s">
        <v>18</v>
      </c>
      <c r="D1756" s="173" t="s">
        <v>10</v>
      </c>
      <c r="E1756" s="230">
        <v>1000</v>
      </c>
      <c r="F1756" s="125">
        <v>1.5244901723741038</v>
      </c>
      <c r="G1756" s="125">
        <v>1.9087058363643581</v>
      </c>
      <c r="H1756" s="135">
        <v>523.91520000000003</v>
      </c>
      <c r="I1756" s="173" t="s">
        <v>77</v>
      </c>
      <c r="J1756" s="127" t="s">
        <v>1710</v>
      </c>
      <c r="K1756" s="239" t="s">
        <v>117</v>
      </c>
      <c r="L1756" s="136" t="s">
        <v>14</v>
      </c>
      <c r="M1756" s="122" t="s">
        <v>1713</v>
      </c>
      <c r="N1756" s="130">
        <v>0.79870357355741306</v>
      </c>
    </row>
    <row r="1757" spans="1:14" x14ac:dyDescent="0.2">
      <c r="A1757" s="365">
        <v>41797</v>
      </c>
      <c r="B1757" s="172" t="s">
        <v>280</v>
      </c>
      <c r="C1757" s="172" t="s">
        <v>18</v>
      </c>
      <c r="D1757" s="173" t="s">
        <v>10</v>
      </c>
      <c r="E1757" s="230">
        <v>1000</v>
      </c>
      <c r="F1757" s="125">
        <v>1.5244901723741038</v>
      </c>
      <c r="G1757" s="125">
        <v>1.9087058363643581</v>
      </c>
      <c r="H1757" s="135">
        <v>523.91520000000003</v>
      </c>
      <c r="I1757" s="173" t="s">
        <v>77</v>
      </c>
      <c r="J1757" s="127" t="s">
        <v>1710</v>
      </c>
      <c r="K1757" s="239" t="s">
        <v>117</v>
      </c>
      <c r="L1757" s="136" t="s">
        <v>14</v>
      </c>
      <c r="M1757" s="122" t="s">
        <v>1713</v>
      </c>
      <c r="N1757" s="130">
        <v>0.79870357355741306</v>
      </c>
    </row>
    <row r="1758" spans="1:14" x14ac:dyDescent="0.2">
      <c r="A1758" s="365">
        <v>41797</v>
      </c>
      <c r="B1758" s="159" t="s">
        <v>281</v>
      </c>
      <c r="C1758" s="159" t="s">
        <v>18</v>
      </c>
      <c r="D1758" s="160" t="s">
        <v>10</v>
      </c>
      <c r="E1758" s="230">
        <v>1600</v>
      </c>
      <c r="F1758" s="125">
        <v>2.4391842757985662</v>
      </c>
      <c r="G1758" s="125">
        <v>3.0539293381829729</v>
      </c>
      <c r="H1758" s="135">
        <v>523.91520000000003</v>
      </c>
      <c r="I1758" s="162" t="s">
        <v>82</v>
      </c>
      <c r="J1758" s="127" t="s">
        <v>1710</v>
      </c>
      <c r="K1758" s="239" t="s">
        <v>149</v>
      </c>
      <c r="L1758" s="136" t="s">
        <v>14</v>
      </c>
      <c r="M1758" s="122" t="s">
        <v>1713</v>
      </c>
      <c r="N1758" s="130">
        <v>0.79870357355741317</v>
      </c>
    </row>
    <row r="1759" spans="1:14" x14ac:dyDescent="0.2">
      <c r="A1759" s="365">
        <v>41797</v>
      </c>
      <c r="B1759" s="159" t="s">
        <v>287</v>
      </c>
      <c r="C1759" s="159" t="s">
        <v>18</v>
      </c>
      <c r="D1759" s="160" t="s">
        <v>8</v>
      </c>
      <c r="E1759" s="230">
        <v>1000</v>
      </c>
      <c r="F1759" s="125">
        <v>1.5244901723741038</v>
      </c>
      <c r="G1759" s="125">
        <v>1.9087058363643581</v>
      </c>
      <c r="H1759" s="135">
        <v>523.91520000000003</v>
      </c>
      <c r="I1759" s="160" t="s">
        <v>21</v>
      </c>
      <c r="J1759" s="127" t="s">
        <v>1710</v>
      </c>
      <c r="K1759" s="239" t="s">
        <v>111</v>
      </c>
      <c r="L1759" s="136" t="s">
        <v>14</v>
      </c>
      <c r="M1759" s="122" t="s">
        <v>1713</v>
      </c>
      <c r="N1759" s="130">
        <v>0.79870357355741306</v>
      </c>
    </row>
    <row r="1760" spans="1:14" x14ac:dyDescent="0.2">
      <c r="A1760" s="365">
        <v>41797</v>
      </c>
      <c r="B1760" s="159" t="s">
        <v>288</v>
      </c>
      <c r="C1760" s="159" t="s">
        <v>18</v>
      </c>
      <c r="D1760" s="160" t="s">
        <v>8</v>
      </c>
      <c r="E1760" s="230">
        <v>600</v>
      </c>
      <c r="F1760" s="125">
        <v>0.91469410342446233</v>
      </c>
      <c r="G1760" s="125">
        <v>1.1452235018186148</v>
      </c>
      <c r="H1760" s="135">
        <v>523.91520000000003</v>
      </c>
      <c r="I1760" s="160" t="s">
        <v>21</v>
      </c>
      <c r="J1760" s="127" t="s">
        <v>1710</v>
      </c>
      <c r="K1760" s="239" t="s">
        <v>111</v>
      </c>
      <c r="L1760" s="136" t="s">
        <v>14</v>
      </c>
      <c r="M1760" s="122" t="s">
        <v>1713</v>
      </c>
      <c r="N1760" s="130">
        <v>0.79870357355741317</v>
      </c>
    </row>
    <row r="1761" spans="1:14" x14ac:dyDescent="0.2">
      <c r="A1761" s="365">
        <v>41797</v>
      </c>
      <c r="B1761" s="159" t="s">
        <v>224</v>
      </c>
      <c r="C1761" s="159" t="s">
        <v>18</v>
      </c>
      <c r="D1761" s="160" t="s">
        <v>8</v>
      </c>
      <c r="E1761" s="230">
        <v>200</v>
      </c>
      <c r="F1761" s="125">
        <v>0.30489803447482078</v>
      </c>
      <c r="G1761" s="125">
        <v>0.38174116727287161</v>
      </c>
      <c r="H1761" s="135">
        <v>523.91520000000003</v>
      </c>
      <c r="I1761" s="160" t="s">
        <v>21</v>
      </c>
      <c r="J1761" s="127" t="s">
        <v>1710</v>
      </c>
      <c r="K1761" s="239" t="s">
        <v>111</v>
      </c>
      <c r="L1761" s="136" t="s">
        <v>14</v>
      </c>
      <c r="M1761" s="122" t="s">
        <v>1713</v>
      </c>
      <c r="N1761" s="130">
        <v>0.79870357355741317</v>
      </c>
    </row>
    <row r="1762" spans="1:14" x14ac:dyDescent="0.2">
      <c r="A1762" s="365">
        <v>41797</v>
      </c>
      <c r="B1762" s="159" t="s">
        <v>289</v>
      </c>
      <c r="C1762" s="159" t="s">
        <v>18</v>
      </c>
      <c r="D1762" s="160" t="s">
        <v>8</v>
      </c>
      <c r="E1762" s="230">
        <v>600</v>
      </c>
      <c r="F1762" s="125">
        <v>0.91469410342446233</v>
      </c>
      <c r="G1762" s="125">
        <v>1.1452235018186148</v>
      </c>
      <c r="H1762" s="135">
        <v>523.91520000000003</v>
      </c>
      <c r="I1762" s="160" t="s">
        <v>21</v>
      </c>
      <c r="J1762" s="127" t="s">
        <v>1710</v>
      </c>
      <c r="K1762" s="239" t="s">
        <v>111</v>
      </c>
      <c r="L1762" s="136" t="s">
        <v>14</v>
      </c>
      <c r="M1762" s="122" t="s">
        <v>1713</v>
      </c>
      <c r="N1762" s="130">
        <v>0.79870357355741317</v>
      </c>
    </row>
    <row r="1763" spans="1:14" x14ac:dyDescent="0.2">
      <c r="A1763" s="365">
        <v>41797</v>
      </c>
      <c r="B1763" s="180" t="s">
        <v>307</v>
      </c>
      <c r="C1763" s="178" t="s">
        <v>18</v>
      </c>
      <c r="D1763" s="179" t="s">
        <v>15</v>
      </c>
      <c r="E1763" s="230">
        <v>500</v>
      </c>
      <c r="F1763" s="125">
        <v>0.76224508618705189</v>
      </c>
      <c r="G1763" s="125">
        <v>0.95435291818217904</v>
      </c>
      <c r="H1763" s="135">
        <v>523.91520000000003</v>
      </c>
      <c r="I1763" s="179" t="s">
        <v>24</v>
      </c>
      <c r="J1763" s="127" t="s">
        <v>1710</v>
      </c>
      <c r="K1763" s="239" t="s">
        <v>115</v>
      </c>
      <c r="L1763" s="136" t="s">
        <v>14</v>
      </c>
      <c r="M1763" s="122" t="s">
        <v>1713</v>
      </c>
      <c r="N1763" s="130">
        <v>0.79870357355741306</v>
      </c>
    </row>
    <row r="1764" spans="1:14" x14ac:dyDescent="0.2">
      <c r="A1764" s="365">
        <v>41797</v>
      </c>
      <c r="B1764" s="180" t="s">
        <v>308</v>
      </c>
      <c r="C1764" s="178" t="s">
        <v>18</v>
      </c>
      <c r="D1764" s="179" t="s">
        <v>15</v>
      </c>
      <c r="E1764" s="230">
        <v>500</v>
      </c>
      <c r="F1764" s="125">
        <v>0.76224508618705189</v>
      </c>
      <c r="G1764" s="125">
        <v>0.95435291818217904</v>
      </c>
      <c r="H1764" s="135">
        <v>523.91520000000003</v>
      </c>
      <c r="I1764" s="179" t="s">
        <v>24</v>
      </c>
      <c r="J1764" s="127" t="s">
        <v>1710</v>
      </c>
      <c r="K1764" s="239" t="s">
        <v>115</v>
      </c>
      <c r="L1764" s="136" t="s">
        <v>14</v>
      </c>
      <c r="M1764" s="122" t="s">
        <v>1713</v>
      </c>
      <c r="N1764" s="130">
        <v>0.79870357355741306</v>
      </c>
    </row>
    <row r="1765" spans="1:14" x14ac:dyDescent="0.2">
      <c r="A1765" s="365">
        <v>41797</v>
      </c>
      <c r="B1765" s="180" t="s">
        <v>309</v>
      </c>
      <c r="C1765" s="178" t="s">
        <v>18</v>
      </c>
      <c r="D1765" s="179" t="s">
        <v>15</v>
      </c>
      <c r="E1765" s="230">
        <v>500</v>
      </c>
      <c r="F1765" s="125">
        <v>0.76224508618705189</v>
      </c>
      <c r="G1765" s="125">
        <v>0.95435291818217904</v>
      </c>
      <c r="H1765" s="135">
        <v>523.91520000000003</v>
      </c>
      <c r="I1765" s="179" t="s">
        <v>24</v>
      </c>
      <c r="J1765" s="127" t="s">
        <v>1710</v>
      </c>
      <c r="K1765" s="239" t="s">
        <v>115</v>
      </c>
      <c r="L1765" s="136" t="s">
        <v>14</v>
      </c>
      <c r="M1765" s="122" t="s">
        <v>1713</v>
      </c>
      <c r="N1765" s="130">
        <v>0.79870357355741306</v>
      </c>
    </row>
    <row r="1766" spans="1:14" x14ac:dyDescent="0.2">
      <c r="A1766" s="365">
        <v>41798</v>
      </c>
      <c r="B1766" s="152" t="s">
        <v>87</v>
      </c>
      <c r="C1766" s="161" t="s">
        <v>18</v>
      </c>
      <c r="D1766" s="133" t="s">
        <v>9</v>
      </c>
      <c r="E1766" s="225">
        <v>700</v>
      </c>
      <c r="F1766" s="125">
        <v>1.0671431206618727</v>
      </c>
      <c r="G1766" s="125">
        <v>1.3360940854550507</v>
      </c>
      <c r="H1766" s="135">
        <v>523.91520000000003</v>
      </c>
      <c r="I1766" s="162" t="s">
        <v>83</v>
      </c>
      <c r="J1766" s="127" t="s">
        <v>1710</v>
      </c>
      <c r="K1766" s="239" t="s">
        <v>100</v>
      </c>
      <c r="L1766" s="136" t="s">
        <v>14</v>
      </c>
      <c r="M1766" s="122" t="s">
        <v>1713</v>
      </c>
      <c r="N1766" s="130">
        <v>0.79870357355741306</v>
      </c>
    </row>
    <row r="1767" spans="1:14" x14ac:dyDescent="0.2">
      <c r="A1767" s="365">
        <v>41798</v>
      </c>
      <c r="B1767" s="152" t="s">
        <v>88</v>
      </c>
      <c r="C1767" s="161" t="s">
        <v>18</v>
      </c>
      <c r="D1767" s="133" t="s">
        <v>9</v>
      </c>
      <c r="E1767" s="225">
        <v>700</v>
      </c>
      <c r="F1767" s="125">
        <v>1.0671431206618727</v>
      </c>
      <c r="G1767" s="125">
        <v>1.3360940854550507</v>
      </c>
      <c r="H1767" s="135">
        <v>523.91520000000003</v>
      </c>
      <c r="I1767" s="162" t="s">
        <v>83</v>
      </c>
      <c r="J1767" s="127" t="s">
        <v>1710</v>
      </c>
      <c r="K1767" s="239" t="s">
        <v>100</v>
      </c>
      <c r="L1767" s="136" t="s">
        <v>14</v>
      </c>
      <c r="M1767" s="122" t="s">
        <v>1713</v>
      </c>
      <c r="N1767" s="130">
        <v>0.79870357355741306</v>
      </c>
    </row>
    <row r="1768" spans="1:14" x14ac:dyDescent="0.2">
      <c r="A1768" s="365">
        <v>41798</v>
      </c>
      <c r="B1768" s="172" t="s">
        <v>232</v>
      </c>
      <c r="C1768" s="172" t="s">
        <v>18</v>
      </c>
      <c r="D1768" s="173" t="s">
        <v>8</v>
      </c>
      <c r="E1768" s="230">
        <v>100</v>
      </c>
      <c r="F1768" s="125">
        <v>0.15244901723741039</v>
      </c>
      <c r="G1768" s="125">
        <v>0.1908705836364358</v>
      </c>
      <c r="H1768" s="135">
        <v>523.91520000000003</v>
      </c>
      <c r="I1768" s="173" t="s">
        <v>12</v>
      </c>
      <c r="J1768" s="127" t="s">
        <v>1710</v>
      </c>
      <c r="K1768" s="239" t="s">
        <v>142</v>
      </c>
      <c r="L1768" s="136" t="s">
        <v>14</v>
      </c>
      <c r="M1768" s="122" t="s">
        <v>1713</v>
      </c>
      <c r="N1768" s="130">
        <v>0.79870357355741317</v>
      </c>
    </row>
    <row r="1769" spans="1:14" x14ac:dyDescent="0.2">
      <c r="A1769" s="365">
        <v>41798</v>
      </c>
      <c r="B1769" s="172" t="s">
        <v>233</v>
      </c>
      <c r="C1769" s="172" t="s">
        <v>18</v>
      </c>
      <c r="D1769" s="173" t="s">
        <v>8</v>
      </c>
      <c r="E1769" s="230">
        <v>9000</v>
      </c>
      <c r="F1769" s="125">
        <v>13.720411551366935</v>
      </c>
      <c r="G1769" s="125">
        <v>17.178352527279223</v>
      </c>
      <c r="H1769" s="135">
        <v>523.91520000000003</v>
      </c>
      <c r="I1769" s="173" t="s">
        <v>12</v>
      </c>
      <c r="J1769" s="127" t="s">
        <v>1710</v>
      </c>
      <c r="K1769" s="239" t="s">
        <v>118</v>
      </c>
      <c r="L1769" s="136" t="s">
        <v>14</v>
      </c>
      <c r="M1769" s="122" t="s">
        <v>1713</v>
      </c>
      <c r="N1769" s="130">
        <v>0.79870357355741317</v>
      </c>
    </row>
    <row r="1770" spans="1:14" x14ac:dyDescent="0.2">
      <c r="A1770" s="365">
        <v>41798</v>
      </c>
      <c r="B1770" s="172" t="s">
        <v>229</v>
      </c>
      <c r="C1770" s="172" t="s">
        <v>18</v>
      </c>
      <c r="D1770" s="173" t="s">
        <v>8</v>
      </c>
      <c r="E1770" s="230">
        <v>600</v>
      </c>
      <c r="F1770" s="125">
        <v>0.91469410342446233</v>
      </c>
      <c r="G1770" s="125">
        <v>1.1452235018186148</v>
      </c>
      <c r="H1770" s="135">
        <v>523.91520000000003</v>
      </c>
      <c r="I1770" s="173" t="s">
        <v>12</v>
      </c>
      <c r="J1770" s="127" t="s">
        <v>1710</v>
      </c>
      <c r="K1770" s="239" t="s">
        <v>142</v>
      </c>
      <c r="L1770" s="136" t="s">
        <v>14</v>
      </c>
      <c r="M1770" s="122" t="s">
        <v>1713</v>
      </c>
      <c r="N1770" s="130">
        <v>0.79870357355741317</v>
      </c>
    </row>
    <row r="1771" spans="1:14" x14ac:dyDescent="0.2">
      <c r="A1771" s="365">
        <v>41798</v>
      </c>
      <c r="B1771" s="172" t="s">
        <v>225</v>
      </c>
      <c r="C1771" s="172" t="s">
        <v>72</v>
      </c>
      <c r="D1771" s="173" t="s">
        <v>8</v>
      </c>
      <c r="E1771" s="230">
        <v>3000</v>
      </c>
      <c r="F1771" s="125">
        <v>4.5734705171223116</v>
      </c>
      <c r="G1771" s="125">
        <v>5.7261175090930747</v>
      </c>
      <c r="H1771" s="135">
        <v>523.91520000000003</v>
      </c>
      <c r="I1771" s="173" t="s">
        <v>12</v>
      </c>
      <c r="J1771" s="127" t="s">
        <v>1710</v>
      </c>
      <c r="K1771" s="239" t="s">
        <v>118</v>
      </c>
      <c r="L1771" s="136" t="s">
        <v>14</v>
      </c>
      <c r="M1771" s="122" t="s">
        <v>1713</v>
      </c>
      <c r="N1771" s="130">
        <v>0.79870357355741306</v>
      </c>
    </row>
    <row r="1772" spans="1:14" x14ac:dyDescent="0.2">
      <c r="A1772" s="365">
        <v>41798</v>
      </c>
      <c r="B1772" s="172" t="s">
        <v>234</v>
      </c>
      <c r="C1772" s="172" t="s">
        <v>26</v>
      </c>
      <c r="D1772" s="173" t="s">
        <v>8</v>
      </c>
      <c r="E1772" s="230">
        <v>1000</v>
      </c>
      <c r="F1772" s="125">
        <v>1.5244901723741038</v>
      </c>
      <c r="G1772" s="125">
        <v>1.9087058363643581</v>
      </c>
      <c r="H1772" s="135">
        <v>523.91520000000003</v>
      </c>
      <c r="I1772" s="173" t="s">
        <v>12</v>
      </c>
      <c r="J1772" s="127" t="s">
        <v>1710</v>
      </c>
      <c r="K1772" s="239" t="s">
        <v>118</v>
      </c>
      <c r="L1772" s="136" t="s">
        <v>14</v>
      </c>
      <c r="M1772" s="122" t="s">
        <v>1713</v>
      </c>
      <c r="N1772" s="130">
        <v>0.79870357355741306</v>
      </c>
    </row>
    <row r="1773" spans="1:14" x14ac:dyDescent="0.2">
      <c r="A1773" s="365">
        <v>41800</v>
      </c>
      <c r="B1773" s="152" t="s">
        <v>87</v>
      </c>
      <c r="C1773" s="161" t="s">
        <v>18</v>
      </c>
      <c r="D1773" s="133" t="s">
        <v>9</v>
      </c>
      <c r="E1773" s="225">
        <v>700</v>
      </c>
      <c r="F1773" s="125">
        <v>1.0671431206618727</v>
      </c>
      <c r="G1773" s="125">
        <v>1.3360940854550507</v>
      </c>
      <c r="H1773" s="135">
        <v>523.91520000000003</v>
      </c>
      <c r="I1773" s="162" t="s">
        <v>83</v>
      </c>
      <c r="J1773" s="127" t="s">
        <v>1710</v>
      </c>
      <c r="K1773" s="239" t="s">
        <v>147</v>
      </c>
      <c r="L1773" s="136" t="s">
        <v>14</v>
      </c>
      <c r="M1773" s="122" t="s">
        <v>1713</v>
      </c>
      <c r="N1773" s="130">
        <v>0.79870357355741306</v>
      </c>
    </row>
    <row r="1774" spans="1:14" x14ac:dyDescent="0.2">
      <c r="A1774" s="365">
        <v>41800</v>
      </c>
      <c r="B1774" s="152" t="s">
        <v>88</v>
      </c>
      <c r="C1774" s="161" t="s">
        <v>18</v>
      </c>
      <c r="D1774" s="133" t="s">
        <v>9</v>
      </c>
      <c r="E1774" s="225">
        <v>700</v>
      </c>
      <c r="F1774" s="125">
        <v>1.0671431206618727</v>
      </c>
      <c r="G1774" s="125">
        <v>1.3360940854550507</v>
      </c>
      <c r="H1774" s="135">
        <v>523.91520000000003</v>
      </c>
      <c r="I1774" s="162" t="s">
        <v>83</v>
      </c>
      <c r="J1774" s="127" t="s">
        <v>1710</v>
      </c>
      <c r="K1774" s="239" t="s">
        <v>147</v>
      </c>
      <c r="L1774" s="136" t="s">
        <v>14</v>
      </c>
      <c r="M1774" s="122" t="s">
        <v>1713</v>
      </c>
      <c r="N1774" s="130">
        <v>0.79870357355741306</v>
      </c>
    </row>
    <row r="1775" spans="1:14" x14ac:dyDescent="0.2">
      <c r="A1775" s="365">
        <v>41800</v>
      </c>
      <c r="B1775" s="159" t="s">
        <v>281</v>
      </c>
      <c r="C1775" s="159" t="s">
        <v>18</v>
      </c>
      <c r="D1775" s="160" t="s">
        <v>10</v>
      </c>
      <c r="E1775" s="230">
        <v>800</v>
      </c>
      <c r="F1775" s="125">
        <v>1.2195921378992831</v>
      </c>
      <c r="G1775" s="125">
        <v>1.5269646690914864</v>
      </c>
      <c r="H1775" s="135">
        <v>523.91520000000003</v>
      </c>
      <c r="I1775" s="162" t="s">
        <v>82</v>
      </c>
      <c r="J1775" s="127" t="s">
        <v>1710</v>
      </c>
      <c r="K1775" s="239" t="s">
        <v>149</v>
      </c>
      <c r="L1775" s="136" t="s">
        <v>14</v>
      </c>
      <c r="M1775" s="122" t="s">
        <v>1713</v>
      </c>
      <c r="N1775" s="130">
        <v>0.79870357355741317</v>
      </c>
    </row>
    <row r="1776" spans="1:14" x14ac:dyDescent="0.2">
      <c r="A1776" s="365">
        <v>41800</v>
      </c>
      <c r="B1776" s="159" t="s">
        <v>290</v>
      </c>
      <c r="C1776" s="159" t="s">
        <v>18</v>
      </c>
      <c r="D1776" s="160" t="s">
        <v>8</v>
      </c>
      <c r="E1776" s="230">
        <v>1500</v>
      </c>
      <c r="F1776" s="125">
        <v>2.2867352585611558</v>
      </c>
      <c r="G1776" s="125">
        <v>2.8630587545465374</v>
      </c>
      <c r="H1776" s="135">
        <v>523.91520000000003</v>
      </c>
      <c r="I1776" s="160" t="s">
        <v>21</v>
      </c>
      <c r="J1776" s="127" t="s">
        <v>1710</v>
      </c>
      <c r="K1776" s="239" t="s">
        <v>119</v>
      </c>
      <c r="L1776" s="136" t="s">
        <v>14</v>
      </c>
      <c r="M1776" s="122" t="s">
        <v>1713</v>
      </c>
      <c r="N1776" s="130">
        <v>0.79870357355741306</v>
      </c>
    </row>
    <row r="1777" spans="1:14" x14ac:dyDescent="0.2">
      <c r="A1777" s="365">
        <v>41800</v>
      </c>
      <c r="B1777" s="159" t="s">
        <v>291</v>
      </c>
      <c r="C1777" s="159" t="s">
        <v>18</v>
      </c>
      <c r="D1777" s="160" t="s">
        <v>8</v>
      </c>
      <c r="E1777" s="230">
        <v>1000</v>
      </c>
      <c r="F1777" s="125">
        <v>1.5244901723741038</v>
      </c>
      <c r="G1777" s="125">
        <v>1.9087058363643581</v>
      </c>
      <c r="H1777" s="135">
        <v>523.91520000000003</v>
      </c>
      <c r="I1777" s="160" t="s">
        <v>21</v>
      </c>
      <c r="J1777" s="127" t="s">
        <v>1710</v>
      </c>
      <c r="K1777" s="239" t="s">
        <v>119</v>
      </c>
      <c r="L1777" s="136" t="s">
        <v>14</v>
      </c>
      <c r="M1777" s="122" t="s">
        <v>1713</v>
      </c>
      <c r="N1777" s="130">
        <v>0.79870357355741306</v>
      </c>
    </row>
    <row r="1778" spans="1:14" x14ac:dyDescent="0.2">
      <c r="A1778" s="365">
        <v>41800</v>
      </c>
      <c r="B1778" s="159" t="s">
        <v>292</v>
      </c>
      <c r="C1778" s="159" t="s">
        <v>18</v>
      </c>
      <c r="D1778" s="160" t="s">
        <v>8</v>
      </c>
      <c r="E1778" s="230">
        <v>2000</v>
      </c>
      <c r="F1778" s="125">
        <v>3.0489803447482076</v>
      </c>
      <c r="G1778" s="125">
        <v>3.8174116727287162</v>
      </c>
      <c r="H1778" s="135">
        <v>523.91520000000003</v>
      </c>
      <c r="I1778" s="160" t="s">
        <v>21</v>
      </c>
      <c r="J1778" s="127" t="s">
        <v>1710</v>
      </c>
      <c r="K1778" s="239" t="s">
        <v>119</v>
      </c>
      <c r="L1778" s="136" t="s">
        <v>14</v>
      </c>
      <c r="M1778" s="122" t="s">
        <v>1713</v>
      </c>
      <c r="N1778" s="130">
        <v>0.79870357355741306</v>
      </c>
    </row>
    <row r="1779" spans="1:14" x14ac:dyDescent="0.2">
      <c r="A1779" s="365">
        <v>41800</v>
      </c>
      <c r="B1779" s="159" t="s">
        <v>224</v>
      </c>
      <c r="C1779" s="159" t="s">
        <v>18</v>
      </c>
      <c r="D1779" s="160" t="s">
        <v>8</v>
      </c>
      <c r="E1779" s="230">
        <v>1800</v>
      </c>
      <c r="F1779" s="125">
        <v>2.7440823102733867</v>
      </c>
      <c r="G1779" s="125">
        <v>3.4356705054558447</v>
      </c>
      <c r="H1779" s="135">
        <v>523.91520000000003</v>
      </c>
      <c r="I1779" s="160" t="s">
        <v>21</v>
      </c>
      <c r="J1779" s="127" t="s">
        <v>1710</v>
      </c>
      <c r="K1779" s="239" t="s">
        <v>119</v>
      </c>
      <c r="L1779" s="136" t="s">
        <v>14</v>
      </c>
      <c r="M1779" s="122" t="s">
        <v>1713</v>
      </c>
      <c r="N1779" s="130">
        <v>0.79870357355741306</v>
      </c>
    </row>
    <row r="1780" spans="1:14" x14ac:dyDescent="0.2">
      <c r="A1780" s="365">
        <v>41800</v>
      </c>
      <c r="B1780" s="159" t="s">
        <v>225</v>
      </c>
      <c r="C1780" s="159" t="s">
        <v>72</v>
      </c>
      <c r="D1780" s="160" t="s">
        <v>8</v>
      </c>
      <c r="E1780" s="230">
        <v>3000</v>
      </c>
      <c r="F1780" s="125">
        <v>4.5734705171223116</v>
      </c>
      <c r="G1780" s="125">
        <v>5.7261175090930747</v>
      </c>
      <c r="H1780" s="135">
        <v>523.91520000000003</v>
      </c>
      <c r="I1780" s="160" t="s">
        <v>21</v>
      </c>
      <c r="J1780" s="127" t="s">
        <v>1710</v>
      </c>
      <c r="K1780" s="239" t="s">
        <v>119</v>
      </c>
      <c r="L1780" s="136" t="s">
        <v>14</v>
      </c>
      <c r="M1780" s="122" t="s">
        <v>1713</v>
      </c>
      <c r="N1780" s="130">
        <v>0.79870357355741306</v>
      </c>
    </row>
    <row r="1781" spans="1:14" x14ac:dyDescent="0.2">
      <c r="A1781" s="365">
        <v>41800</v>
      </c>
      <c r="B1781" s="159" t="s">
        <v>226</v>
      </c>
      <c r="C1781" s="159" t="s">
        <v>72</v>
      </c>
      <c r="D1781" s="160" t="s">
        <v>8</v>
      </c>
      <c r="E1781" s="230">
        <v>5000</v>
      </c>
      <c r="F1781" s="125">
        <v>7.6224508618705187</v>
      </c>
      <c r="G1781" s="125">
        <v>9.5435291818217909</v>
      </c>
      <c r="H1781" s="135">
        <v>523.91520000000003</v>
      </c>
      <c r="I1781" s="160" t="s">
        <v>21</v>
      </c>
      <c r="J1781" s="127" t="s">
        <v>1710</v>
      </c>
      <c r="K1781" s="239" t="s">
        <v>119</v>
      </c>
      <c r="L1781" s="136" t="s">
        <v>14</v>
      </c>
      <c r="M1781" s="122" t="s">
        <v>1713</v>
      </c>
      <c r="N1781" s="130">
        <v>0.79870357355741306</v>
      </c>
    </row>
    <row r="1782" spans="1:14" x14ac:dyDescent="0.2">
      <c r="A1782" s="365">
        <v>41800</v>
      </c>
      <c r="B1782" s="159" t="s">
        <v>227</v>
      </c>
      <c r="C1782" s="159" t="s">
        <v>73</v>
      </c>
      <c r="D1782" s="160" t="s">
        <v>8</v>
      </c>
      <c r="E1782" s="230">
        <v>1550</v>
      </c>
      <c r="F1782" s="125">
        <v>2.362959767179861</v>
      </c>
      <c r="G1782" s="125">
        <v>2.9584940463647551</v>
      </c>
      <c r="H1782" s="135">
        <v>523.91520000000003</v>
      </c>
      <c r="I1782" s="160" t="s">
        <v>21</v>
      </c>
      <c r="J1782" s="127" t="s">
        <v>1710</v>
      </c>
      <c r="K1782" s="239" t="s">
        <v>119</v>
      </c>
      <c r="L1782" s="136" t="s">
        <v>14</v>
      </c>
      <c r="M1782" s="122" t="s">
        <v>1713</v>
      </c>
      <c r="N1782" s="130">
        <v>0.79870357355741317</v>
      </c>
    </row>
    <row r="1783" spans="1:14" x14ac:dyDescent="0.2">
      <c r="A1783" s="365">
        <v>41800</v>
      </c>
      <c r="B1783" s="159" t="s">
        <v>293</v>
      </c>
      <c r="C1783" s="159" t="s">
        <v>18</v>
      </c>
      <c r="D1783" s="160" t="s">
        <v>8</v>
      </c>
      <c r="E1783" s="230">
        <v>1000</v>
      </c>
      <c r="F1783" s="125">
        <v>1.5244901723741038</v>
      </c>
      <c r="G1783" s="125">
        <v>1.9087058363643581</v>
      </c>
      <c r="H1783" s="135">
        <v>523.91520000000003</v>
      </c>
      <c r="I1783" s="160" t="s">
        <v>21</v>
      </c>
      <c r="J1783" s="127" t="s">
        <v>1710</v>
      </c>
      <c r="K1783" s="239" t="s">
        <v>119</v>
      </c>
      <c r="L1783" s="136" t="s">
        <v>14</v>
      </c>
      <c r="M1783" s="122" t="s">
        <v>1713</v>
      </c>
      <c r="N1783" s="130">
        <v>0.79870357355741306</v>
      </c>
    </row>
    <row r="1784" spans="1:14" x14ac:dyDescent="0.2">
      <c r="A1784" s="365">
        <v>41800</v>
      </c>
      <c r="B1784" s="159" t="s">
        <v>294</v>
      </c>
      <c r="C1784" s="159" t="s">
        <v>18</v>
      </c>
      <c r="D1784" s="160" t="s">
        <v>8</v>
      </c>
      <c r="E1784" s="230">
        <v>1000</v>
      </c>
      <c r="F1784" s="125">
        <v>1.5244901723741038</v>
      </c>
      <c r="G1784" s="125">
        <v>1.9087058363643581</v>
      </c>
      <c r="H1784" s="135">
        <v>523.91520000000003</v>
      </c>
      <c r="I1784" s="160" t="s">
        <v>21</v>
      </c>
      <c r="J1784" s="127" t="s">
        <v>1710</v>
      </c>
      <c r="K1784" s="239" t="s">
        <v>119</v>
      </c>
      <c r="L1784" s="136" t="s">
        <v>14</v>
      </c>
      <c r="M1784" s="122" t="s">
        <v>1713</v>
      </c>
      <c r="N1784" s="130">
        <v>0.79870357355741306</v>
      </c>
    </row>
    <row r="1785" spans="1:14" x14ac:dyDescent="0.2">
      <c r="A1785" s="365">
        <v>41800</v>
      </c>
      <c r="B1785" s="177" t="s">
        <v>322</v>
      </c>
      <c r="C1785" s="159" t="s">
        <v>18</v>
      </c>
      <c r="D1785" s="160" t="s">
        <v>10</v>
      </c>
      <c r="E1785" s="231">
        <v>5400</v>
      </c>
      <c r="F1785" s="125">
        <v>8.2322469308201605</v>
      </c>
      <c r="G1785" s="125">
        <v>10.307011516367533</v>
      </c>
      <c r="H1785" s="135">
        <v>523.91520000000003</v>
      </c>
      <c r="I1785" s="110" t="s">
        <v>74</v>
      </c>
      <c r="J1785" s="127" t="s">
        <v>1710</v>
      </c>
      <c r="K1785" s="240" t="s">
        <v>101</v>
      </c>
      <c r="L1785" s="136" t="s">
        <v>14</v>
      </c>
      <c r="M1785" s="122" t="s">
        <v>1713</v>
      </c>
      <c r="N1785" s="130">
        <v>0.79870357355741317</v>
      </c>
    </row>
    <row r="1786" spans="1:14" x14ac:dyDescent="0.2">
      <c r="A1786" s="365">
        <v>41800</v>
      </c>
      <c r="B1786" s="177" t="s">
        <v>333</v>
      </c>
      <c r="C1786" s="159" t="s">
        <v>72</v>
      </c>
      <c r="D1786" s="160" t="s">
        <v>10</v>
      </c>
      <c r="E1786" s="231">
        <v>3000</v>
      </c>
      <c r="F1786" s="125">
        <v>4.5734705171223116</v>
      </c>
      <c r="G1786" s="125">
        <v>5.7261175090930747</v>
      </c>
      <c r="H1786" s="135">
        <v>523.91520000000003</v>
      </c>
      <c r="I1786" s="110" t="s">
        <v>74</v>
      </c>
      <c r="J1786" s="127" t="s">
        <v>1710</v>
      </c>
      <c r="K1786" s="240" t="s">
        <v>101</v>
      </c>
      <c r="L1786" s="136" t="s">
        <v>14</v>
      </c>
      <c r="M1786" s="122" t="s">
        <v>1713</v>
      </c>
      <c r="N1786" s="130">
        <v>0.79870357355741306</v>
      </c>
    </row>
    <row r="1787" spans="1:14" x14ac:dyDescent="0.2">
      <c r="A1787" s="365">
        <v>41801</v>
      </c>
      <c r="B1787" s="152" t="s">
        <v>127</v>
      </c>
      <c r="C1787" s="161" t="s">
        <v>27</v>
      </c>
      <c r="D1787" s="133" t="s">
        <v>9</v>
      </c>
      <c r="E1787" s="225">
        <v>30000</v>
      </c>
      <c r="F1787" s="125">
        <v>45.734705171223112</v>
      </c>
      <c r="G1787" s="125">
        <v>57.261175090930742</v>
      </c>
      <c r="H1787" s="135">
        <v>523.91520000000003</v>
      </c>
      <c r="I1787" s="162" t="s">
        <v>83</v>
      </c>
      <c r="J1787" s="127" t="s">
        <v>1710</v>
      </c>
      <c r="K1787" s="239" t="s">
        <v>143</v>
      </c>
      <c r="L1787" s="136" t="s">
        <v>14</v>
      </c>
      <c r="M1787" s="122" t="s">
        <v>1713</v>
      </c>
      <c r="N1787" s="130">
        <v>0.79870357355741306</v>
      </c>
    </row>
    <row r="1788" spans="1:14" x14ac:dyDescent="0.2">
      <c r="A1788" s="365">
        <v>41801</v>
      </c>
      <c r="B1788" s="152" t="s">
        <v>128</v>
      </c>
      <c r="C1788" s="161" t="s">
        <v>18</v>
      </c>
      <c r="D1788" s="133" t="s">
        <v>9</v>
      </c>
      <c r="E1788" s="225">
        <v>1600</v>
      </c>
      <c r="F1788" s="125">
        <v>2.4391842757985662</v>
      </c>
      <c r="G1788" s="125">
        <v>3.0539293381829729</v>
      </c>
      <c r="H1788" s="135">
        <v>523.91520000000003</v>
      </c>
      <c r="I1788" s="162" t="s">
        <v>83</v>
      </c>
      <c r="J1788" s="127" t="s">
        <v>1710</v>
      </c>
      <c r="K1788" s="239" t="s">
        <v>144</v>
      </c>
      <c r="L1788" s="136" t="s">
        <v>14</v>
      </c>
      <c r="M1788" s="122" t="s">
        <v>1713</v>
      </c>
      <c r="N1788" s="130">
        <v>0.79870357355741317</v>
      </c>
    </row>
    <row r="1789" spans="1:14" x14ac:dyDescent="0.2">
      <c r="A1789" s="365">
        <v>41801</v>
      </c>
      <c r="B1789" s="152" t="s">
        <v>129</v>
      </c>
      <c r="C1789" s="161" t="s">
        <v>25</v>
      </c>
      <c r="D1789" s="133" t="s">
        <v>9</v>
      </c>
      <c r="E1789" s="225">
        <v>30000</v>
      </c>
      <c r="F1789" s="125">
        <v>45.734705171223112</v>
      </c>
      <c r="G1789" s="125">
        <v>57.261175090930742</v>
      </c>
      <c r="H1789" s="135">
        <v>523.91520000000003</v>
      </c>
      <c r="I1789" s="162" t="s">
        <v>83</v>
      </c>
      <c r="J1789" s="127" t="s">
        <v>1710</v>
      </c>
      <c r="K1789" s="239" t="s">
        <v>145</v>
      </c>
      <c r="L1789" s="136" t="s">
        <v>14</v>
      </c>
      <c r="M1789" s="122" t="s">
        <v>1713</v>
      </c>
      <c r="N1789" s="130">
        <v>0.79870357355741306</v>
      </c>
    </row>
    <row r="1790" spans="1:14" x14ac:dyDescent="0.2">
      <c r="A1790" s="365">
        <v>41801</v>
      </c>
      <c r="B1790" s="152" t="s">
        <v>130</v>
      </c>
      <c r="C1790" s="161" t="s">
        <v>18</v>
      </c>
      <c r="D1790" s="133" t="s">
        <v>9</v>
      </c>
      <c r="E1790" s="225">
        <v>1200</v>
      </c>
      <c r="F1790" s="125">
        <v>1.8293882068489247</v>
      </c>
      <c r="G1790" s="125">
        <v>2.2904470036372295</v>
      </c>
      <c r="H1790" s="135">
        <v>523.91520000000003</v>
      </c>
      <c r="I1790" s="162" t="s">
        <v>83</v>
      </c>
      <c r="J1790" s="127" t="s">
        <v>1710</v>
      </c>
      <c r="K1790" s="239" t="s">
        <v>146</v>
      </c>
      <c r="L1790" s="136" t="s">
        <v>14</v>
      </c>
      <c r="M1790" s="122" t="s">
        <v>1713</v>
      </c>
      <c r="N1790" s="130">
        <v>0.79870357355741317</v>
      </c>
    </row>
    <row r="1791" spans="1:14" x14ac:dyDescent="0.2">
      <c r="A1791" s="365">
        <v>41801</v>
      </c>
      <c r="B1791" s="152" t="s">
        <v>87</v>
      </c>
      <c r="C1791" s="161" t="s">
        <v>18</v>
      </c>
      <c r="D1791" s="133" t="s">
        <v>9</v>
      </c>
      <c r="E1791" s="225">
        <v>700</v>
      </c>
      <c r="F1791" s="125">
        <v>1.0671431206618727</v>
      </c>
      <c r="G1791" s="125">
        <v>1.3360940854550507</v>
      </c>
      <c r="H1791" s="135">
        <v>523.91520000000003</v>
      </c>
      <c r="I1791" s="162" t="s">
        <v>83</v>
      </c>
      <c r="J1791" s="127" t="s">
        <v>1710</v>
      </c>
      <c r="K1791" s="239" t="s">
        <v>147</v>
      </c>
      <c r="L1791" s="136" t="s">
        <v>14</v>
      </c>
      <c r="M1791" s="122" t="s">
        <v>1713</v>
      </c>
      <c r="N1791" s="130">
        <v>0.79870357355741306</v>
      </c>
    </row>
    <row r="1792" spans="1:14" x14ac:dyDescent="0.2">
      <c r="A1792" s="365">
        <v>41801</v>
      </c>
      <c r="B1792" s="152" t="s">
        <v>88</v>
      </c>
      <c r="C1792" s="161" t="s">
        <v>18</v>
      </c>
      <c r="D1792" s="133" t="s">
        <v>9</v>
      </c>
      <c r="E1792" s="225">
        <v>700</v>
      </c>
      <c r="F1792" s="125">
        <v>1.0671431206618727</v>
      </c>
      <c r="G1792" s="125">
        <v>1.3360940854550507</v>
      </c>
      <c r="H1792" s="135">
        <v>523.91520000000003</v>
      </c>
      <c r="I1792" s="162" t="s">
        <v>83</v>
      </c>
      <c r="J1792" s="127" t="s">
        <v>1710</v>
      </c>
      <c r="K1792" s="239" t="s">
        <v>147</v>
      </c>
      <c r="L1792" s="136" t="s">
        <v>14</v>
      </c>
      <c r="M1792" s="122" t="s">
        <v>1713</v>
      </c>
      <c r="N1792" s="130">
        <v>0.79870357355741306</v>
      </c>
    </row>
    <row r="1793" spans="1:14" x14ac:dyDescent="0.2">
      <c r="A1793" s="365">
        <v>41801</v>
      </c>
      <c r="B1793" s="159" t="s">
        <v>292</v>
      </c>
      <c r="C1793" s="159" t="s">
        <v>18</v>
      </c>
      <c r="D1793" s="160" t="s">
        <v>8</v>
      </c>
      <c r="E1793" s="230">
        <v>2000</v>
      </c>
      <c r="F1793" s="125">
        <v>3.0489803447482076</v>
      </c>
      <c r="G1793" s="125">
        <v>3.8174116727287162</v>
      </c>
      <c r="H1793" s="135">
        <v>523.91520000000003</v>
      </c>
      <c r="I1793" s="160" t="s">
        <v>21</v>
      </c>
      <c r="J1793" s="127" t="s">
        <v>1710</v>
      </c>
      <c r="K1793" s="239" t="s">
        <v>119</v>
      </c>
      <c r="L1793" s="136" t="s">
        <v>14</v>
      </c>
      <c r="M1793" s="122" t="s">
        <v>1713</v>
      </c>
      <c r="N1793" s="130">
        <v>0.79870357355741306</v>
      </c>
    </row>
    <row r="1794" spans="1:14" x14ac:dyDescent="0.2">
      <c r="A1794" s="365">
        <v>41801</v>
      </c>
      <c r="B1794" s="159" t="s">
        <v>293</v>
      </c>
      <c r="C1794" s="159" t="s">
        <v>18</v>
      </c>
      <c r="D1794" s="160" t="s">
        <v>8</v>
      </c>
      <c r="E1794" s="230">
        <v>1000</v>
      </c>
      <c r="F1794" s="125">
        <v>1.5244901723741038</v>
      </c>
      <c r="G1794" s="125">
        <v>1.9087058363643581</v>
      </c>
      <c r="H1794" s="135">
        <v>523.91520000000003</v>
      </c>
      <c r="I1794" s="160" t="s">
        <v>21</v>
      </c>
      <c r="J1794" s="127" t="s">
        <v>1710</v>
      </c>
      <c r="K1794" s="239" t="s">
        <v>119</v>
      </c>
      <c r="L1794" s="136" t="s">
        <v>14</v>
      </c>
      <c r="M1794" s="122" t="s">
        <v>1713</v>
      </c>
      <c r="N1794" s="130">
        <v>0.79870357355741306</v>
      </c>
    </row>
    <row r="1795" spans="1:14" x14ac:dyDescent="0.2">
      <c r="A1795" s="365">
        <v>41801</v>
      </c>
      <c r="B1795" s="159" t="s">
        <v>294</v>
      </c>
      <c r="C1795" s="159" t="s">
        <v>18</v>
      </c>
      <c r="D1795" s="160" t="s">
        <v>8</v>
      </c>
      <c r="E1795" s="230">
        <v>1000</v>
      </c>
      <c r="F1795" s="125">
        <v>1.5244901723741038</v>
      </c>
      <c r="G1795" s="125">
        <v>1.9087058363643581</v>
      </c>
      <c r="H1795" s="135">
        <v>523.91520000000003</v>
      </c>
      <c r="I1795" s="160" t="s">
        <v>21</v>
      </c>
      <c r="J1795" s="127" t="s">
        <v>1710</v>
      </c>
      <c r="K1795" s="239" t="s">
        <v>119</v>
      </c>
      <c r="L1795" s="136" t="s">
        <v>14</v>
      </c>
      <c r="M1795" s="122" t="s">
        <v>1713</v>
      </c>
      <c r="N1795" s="130">
        <v>0.79870357355741306</v>
      </c>
    </row>
    <row r="1796" spans="1:14" x14ac:dyDescent="0.2">
      <c r="A1796" s="365">
        <v>41801</v>
      </c>
      <c r="B1796" s="159" t="s">
        <v>295</v>
      </c>
      <c r="C1796" s="159" t="s">
        <v>18</v>
      </c>
      <c r="D1796" s="160" t="s">
        <v>8</v>
      </c>
      <c r="E1796" s="230">
        <v>1000</v>
      </c>
      <c r="F1796" s="125">
        <v>1.5244901723741038</v>
      </c>
      <c r="G1796" s="125">
        <v>1.9087058363643581</v>
      </c>
      <c r="H1796" s="135">
        <v>523.91520000000003</v>
      </c>
      <c r="I1796" s="160" t="s">
        <v>21</v>
      </c>
      <c r="J1796" s="127" t="s">
        <v>1710</v>
      </c>
      <c r="K1796" s="239" t="s">
        <v>119</v>
      </c>
      <c r="L1796" s="136" t="s">
        <v>14</v>
      </c>
      <c r="M1796" s="122" t="s">
        <v>1713</v>
      </c>
      <c r="N1796" s="130">
        <v>0.79870357355741306</v>
      </c>
    </row>
    <row r="1797" spans="1:14" x14ac:dyDescent="0.2">
      <c r="A1797" s="365">
        <v>41801</v>
      </c>
      <c r="B1797" s="159" t="s">
        <v>224</v>
      </c>
      <c r="C1797" s="159" t="s">
        <v>18</v>
      </c>
      <c r="D1797" s="160" t="s">
        <v>8</v>
      </c>
      <c r="E1797" s="230">
        <v>2200</v>
      </c>
      <c r="F1797" s="125">
        <v>3.3538783792230284</v>
      </c>
      <c r="G1797" s="125">
        <v>4.1991528400015881</v>
      </c>
      <c r="H1797" s="135">
        <v>523.91520000000003</v>
      </c>
      <c r="I1797" s="160" t="s">
        <v>21</v>
      </c>
      <c r="J1797" s="127" t="s">
        <v>1710</v>
      </c>
      <c r="K1797" s="239" t="s">
        <v>119</v>
      </c>
      <c r="L1797" s="136" t="s">
        <v>14</v>
      </c>
      <c r="M1797" s="122" t="s">
        <v>1713</v>
      </c>
      <c r="N1797" s="130">
        <v>0.79870357355741306</v>
      </c>
    </row>
    <row r="1798" spans="1:14" x14ac:dyDescent="0.2">
      <c r="A1798" s="365">
        <v>41801</v>
      </c>
      <c r="B1798" s="159" t="s">
        <v>225</v>
      </c>
      <c r="C1798" s="159" t="s">
        <v>72</v>
      </c>
      <c r="D1798" s="160" t="s">
        <v>8</v>
      </c>
      <c r="E1798" s="230">
        <v>3000</v>
      </c>
      <c r="F1798" s="125">
        <v>4.5734705171223116</v>
      </c>
      <c r="G1798" s="125">
        <v>5.7261175090930747</v>
      </c>
      <c r="H1798" s="135">
        <v>523.91520000000003</v>
      </c>
      <c r="I1798" s="160" t="s">
        <v>21</v>
      </c>
      <c r="J1798" s="127" t="s">
        <v>1710</v>
      </c>
      <c r="K1798" s="239" t="s">
        <v>119</v>
      </c>
      <c r="L1798" s="136" t="s">
        <v>14</v>
      </c>
      <c r="M1798" s="122" t="s">
        <v>1713</v>
      </c>
      <c r="N1798" s="130">
        <v>0.79870357355741306</v>
      </c>
    </row>
    <row r="1799" spans="1:14" x14ac:dyDescent="0.2">
      <c r="A1799" s="365">
        <v>41801</v>
      </c>
      <c r="B1799" s="159" t="s">
        <v>227</v>
      </c>
      <c r="C1799" s="159" t="s">
        <v>73</v>
      </c>
      <c r="D1799" s="160" t="s">
        <v>8</v>
      </c>
      <c r="E1799" s="230">
        <v>2000</v>
      </c>
      <c r="F1799" s="125">
        <v>3.0489803447482076</v>
      </c>
      <c r="G1799" s="125">
        <v>3.8174116727287162</v>
      </c>
      <c r="H1799" s="135">
        <v>523.91520000000003</v>
      </c>
      <c r="I1799" s="160" t="s">
        <v>21</v>
      </c>
      <c r="J1799" s="127" t="s">
        <v>1710</v>
      </c>
      <c r="K1799" s="239" t="s">
        <v>119</v>
      </c>
      <c r="L1799" s="136" t="s">
        <v>14</v>
      </c>
      <c r="M1799" s="122" t="s">
        <v>1713</v>
      </c>
      <c r="N1799" s="130">
        <v>0.79870357355741306</v>
      </c>
    </row>
    <row r="1800" spans="1:14" x14ac:dyDescent="0.2">
      <c r="A1800" s="365">
        <v>41801</v>
      </c>
      <c r="B1800" s="159" t="s">
        <v>270</v>
      </c>
      <c r="C1800" s="159" t="s">
        <v>18</v>
      </c>
      <c r="D1800" s="160" t="s">
        <v>8</v>
      </c>
      <c r="E1800" s="230">
        <v>1500</v>
      </c>
      <c r="F1800" s="125">
        <v>2.2867352585611558</v>
      </c>
      <c r="G1800" s="125">
        <v>2.8630587545465374</v>
      </c>
      <c r="H1800" s="135">
        <v>523.91520000000003</v>
      </c>
      <c r="I1800" s="160" t="s">
        <v>21</v>
      </c>
      <c r="J1800" s="127" t="s">
        <v>1710</v>
      </c>
      <c r="K1800" s="239" t="s">
        <v>119</v>
      </c>
      <c r="L1800" s="136" t="s">
        <v>14</v>
      </c>
      <c r="M1800" s="122" t="s">
        <v>1713</v>
      </c>
      <c r="N1800" s="130">
        <v>0.79870357355741306</v>
      </c>
    </row>
    <row r="1801" spans="1:14" x14ac:dyDescent="0.2">
      <c r="A1801" s="365">
        <v>41801</v>
      </c>
      <c r="B1801" s="177" t="s">
        <v>323</v>
      </c>
      <c r="C1801" s="159" t="s">
        <v>18</v>
      </c>
      <c r="D1801" s="160" t="s">
        <v>10</v>
      </c>
      <c r="E1801" s="231">
        <v>5800</v>
      </c>
      <c r="F1801" s="125">
        <v>8.8420429997698022</v>
      </c>
      <c r="G1801" s="125">
        <v>11.070493850913277</v>
      </c>
      <c r="H1801" s="135">
        <v>523.91520000000003</v>
      </c>
      <c r="I1801" s="110" t="s">
        <v>74</v>
      </c>
      <c r="J1801" s="127" t="s">
        <v>1710</v>
      </c>
      <c r="K1801" s="240" t="s">
        <v>101</v>
      </c>
      <c r="L1801" s="136" t="s">
        <v>14</v>
      </c>
      <c r="M1801" s="122" t="s">
        <v>1713</v>
      </c>
      <c r="N1801" s="130">
        <v>0.79870357355741317</v>
      </c>
    </row>
    <row r="1802" spans="1:14" x14ac:dyDescent="0.2">
      <c r="A1802" s="365">
        <v>41801</v>
      </c>
      <c r="B1802" s="177" t="s">
        <v>324</v>
      </c>
      <c r="C1802" s="159" t="s">
        <v>72</v>
      </c>
      <c r="D1802" s="160" t="s">
        <v>10</v>
      </c>
      <c r="E1802" s="231">
        <v>3000</v>
      </c>
      <c r="F1802" s="125">
        <v>4.5734705171223116</v>
      </c>
      <c r="G1802" s="125">
        <v>5.7261175090930747</v>
      </c>
      <c r="H1802" s="135">
        <v>523.91520000000003</v>
      </c>
      <c r="I1802" s="110" t="s">
        <v>74</v>
      </c>
      <c r="J1802" s="127" t="s">
        <v>1710</v>
      </c>
      <c r="K1802" s="240" t="s">
        <v>101</v>
      </c>
      <c r="L1802" s="136" t="s">
        <v>14</v>
      </c>
      <c r="M1802" s="122" t="s">
        <v>1713</v>
      </c>
      <c r="N1802" s="130">
        <v>0.79870357355741306</v>
      </c>
    </row>
    <row r="1803" spans="1:14" x14ac:dyDescent="0.2">
      <c r="A1803" s="365">
        <v>41801</v>
      </c>
      <c r="B1803" s="177" t="s">
        <v>334</v>
      </c>
      <c r="C1803" s="159" t="s">
        <v>72</v>
      </c>
      <c r="D1803" s="160" t="s">
        <v>10</v>
      </c>
      <c r="E1803" s="231">
        <v>8000</v>
      </c>
      <c r="F1803" s="125">
        <v>12.19592137899283</v>
      </c>
      <c r="G1803" s="125">
        <v>15.269646690914865</v>
      </c>
      <c r="H1803" s="135">
        <v>523.91520000000003</v>
      </c>
      <c r="I1803" s="110" t="s">
        <v>74</v>
      </c>
      <c r="J1803" s="127" t="s">
        <v>1710</v>
      </c>
      <c r="K1803" s="240" t="s">
        <v>101</v>
      </c>
      <c r="L1803" s="136" t="s">
        <v>14</v>
      </c>
      <c r="M1803" s="122" t="s">
        <v>1713</v>
      </c>
      <c r="N1803" s="130">
        <v>0.79870357355741306</v>
      </c>
    </row>
    <row r="1804" spans="1:14" x14ac:dyDescent="0.2">
      <c r="A1804" s="365">
        <v>41802</v>
      </c>
      <c r="B1804" s="152" t="s">
        <v>87</v>
      </c>
      <c r="C1804" s="161" t="s">
        <v>18</v>
      </c>
      <c r="D1804" s="133" t="s">
        <v>9</v>
      </c>
      <c r="E1804" s="225">
        <v>700</v>
      </c>
      <c r="F1804" s="125">
        <v>1.0671431206618727</v>
      </c>
      <c r="G1804" s="125">
        <v>1.3360940854550507</v>
      </c>
      <c r="H1804" s="135">
        <v>523.91520000000003</v>
      </c>
      <c r="I1804" s="162" t="s">
        <v>83</v>
      </c>
      <c r="J1804" s="127" t="s">
        <v>1710</v>
      </c>
      <c r="K1804" s="239" t="s">
        <v>147</v>
      </c>
      <c r="L1804" s="136" t="s">
        <v>14</v>
      </c>
      <c r="M1804" s="122" t="s">
        <v>1713</v>
      </c>
      <c r="N1804" s="130">
        <v>0.79870357355741306</v>
      </c>
    </row>
    <row r="1805" spans="1:14" x14ac:dyDescent="0.2">
      <c r="A1805" s="365">
        <v>41802</v>
      </c>
      <c r="B1805" s="152" t="s">
        <v>88</v>
      </c>
      <c r="C1805" s="161" t="s">
        <v>18</v>
      </c>
      <c r="D1805" s="133" t="s">
        <v>9</v>
      </c>
      <c r="E1805" s="225">
        <v>700</v>
      </c>
      <c r="F1805" s="125">
        <v>1.0671431206618727</v>
      </c>
      <c r="G1805" s="125">
        <v>1.3360940854550507</v>
      </c>
      <c r="H1805" s="135">
        <v>523.91520000000003</v>
      </c>
      <c r="I1805" s="162" t="s">
        <v>83</v>
      </c>
      <c r="J1805" s="127" t="s">
        <v>1710</v>
      </c>
      <c r="K1805" s="239" t="s">
        <v>147</v>
      </c>
      <c r="L1805" s="136" t="s">
        <v>14</v>
      </c>
      <c r="M1805" s="122" t="s">
        <v>1713</v>
      </c>
      <c r="N1805" s="130">
        <v>0.79870357355741306</v>
      </c>
    </row>
    <row r="1806" spans="1:14" x14ac:dyDescent="0.2">
      <c r="A1806" s="365">
        <v>41802</v>
      </c>
      <c r="B1806" s="152" t="s">
        <v>131</v>
      </c>
      <c r="C1806" s="161" t="s">
        <v>18</v>
      </c>
      <c r="D1806" s="133" t="s">
        <v>9</v>
      </c>
      <c r="E1806" s="225">
        <v>1200</v>
      </c>
      <c r="F1806" s="125">
        <v>1.8293882068489247</v>
      </c>
      <c r="G1806" s="125">
        <v>2.2904470036372295</v>
      </c>
      <c r="H1806" s="135">
        <v>523.91520000000003</v>
      </c>
      <c r="I1806" s="162" t="s">
        <v>83</v>
      </c>
      <c r="J1806" s="127" t="s">
        <v>1710</v>
      </c>
      <c r="K1806" s="239" t="s">
        <v>148</v>
      </c>
      <c r="L1806" s="136" t="s">
        <v>14</v>
      </c>
      <c r="M1806" s="122" t="s">
        <v>1713</v>
      </c>
      <c r="N1806" s="130">
        <v>0.79870357355741317</v>
      </c>
    </row>
    <row r="1807" spans="1:14" x14ac:dyDescent="0.2">
      <c r="A1807" s="365">
        <v>41802</v>
      </c>
      <c r="B1807" s="172" t="s">
        <v>230</v>
      </c>
      <c r="C1807" s="172" t="s">
        <v>18</v>
      </c>
      <c r="D1807" s="173" t="s">
        <v>8</v>
      </c>
      <c r="E1807" s="230">
        <v>600</v>
      </c>
      <c r="F1807" s="125">
        <v>0.91469410342446233</v>
      </c>
      <c r="G1807" s="125">
        <v>1.1452235018186148</v>
      </c>
      <c r="H1807" s="135">
        <v>523.91520000000003</v>
      </c>
      <c r="I1807" s="173" t="s">
        <v>12</v>
      </c>
      <c r="J1807" s="127" t="s">
        <v>1710</v>
      </c>
      <c r="K1807" s="239" t="s">
        <v>154</v>
      </c>
      <c r="L1807" s="136" t="s">
        <v>14</v>
      </c>
      <c r="M1807" s="122" t="s">
        <v>1713</v>
      </c>
      <c r="N1807" s="130">
        <v>0.79870357355741317</v>
      </c>
    </row>
    <row r="1808" spans="1:14" x14ac:dyDescent="0.2">
      <c r="A1808" s="365">
        <v>41802</v>
      </c>
      <c r="B1808" s="172" t="s">
        <v>235</v>
      </c>
      <c r="C1808" s="172" t="s">
        <v>18</v>
      </c>
      <c r="D1808" s="173" t="s">
        <v>8</v>
      </c>
      <c r="E1808" s="230">
        <v>6000</v>
      </c>
      <c r="F1808" s="125">
        <v>9.1469410342446231</v>
      </c>
      <c r="G1808" s="125">
        <v>11.452235018186149</v>
      </c>
      <c r="H1808" s="135">
        <v>523.91520000000003</v>
      </c>
      <c r="I1808" s="173" t="s">
        <v>12</v>
      </c>
      <c r="J1808" s="127" t="s">
        <v>1710</v>
      </c>
      <c r="K1808" s="239" t="s">
        <v>154</v>
      </c>
      <c r="L1808" s="136" t="s">
        <v>14</v>
      </c>
      <c r="M1808" s="122" t="s">
        <v>1713</v>
      </c>
      <c r="N1808" s="130">
        <v>0.79870357355741306</v>
      </c>
    </row>
    <row r="1809" spans="1:14" x14ac:dyDescent="0.2">
      <c r="A1809" s="365">
        <v>41802</v>
      </c>
      <c r="B1809" s="172" t="s">
        <v>236</v>
      </c>
      <c r="C1809" s="172" t="s">
        <v>18</v>
      </c>
      <c r="D1809" s="173" t="s">
        <v>8</v>
      </c>
      <c r="E1809" s="230">
        <v>150</v>
      </c>
      <c r="F1809" s="125">
        <v>0.22867352585611558</v>
      </c>
      <c r="G1809" s="125">
        <v>0.28630587545465369</v>
      </c>
      <c r="H1809" s="135">
        <v>523.91520000000003</v>
      </c>
      <c r="I1809" s="173" t="s">
        <v>12</v>
      </c>
      <c r="J1809" s="127" t="s">
        <v>1710</v>
      </c>
      <c r="K1809" s="239" t="s">
        <v>154</v>
      </c>
      <c r="L1809" s="136" t="s">
        <v>14</v>
      </c>
      <c r="M1809" s="122" t="s">
        <v>1713</v>
      </c>
      <c r="N1809" s="130">
        <v>0.79870357355741317</v>
      </c>
    </row>
    <row r="1810" spans="1:14" x14ac:dyDescent="0.2">
      <c r="A1810" s="365">
        <v>41802</v>
      </c>
      <c r="B1810" s="172" t="s">
        <v>237</v>
      </c>
      <c r="C1810" s="172" t="s">
        <v>18</v>
      </c>
      <c r="D1810" s="173" t="s">
        <v>8</v>
      </c>
      <c r="E1810" s="230">
        <v>1200</v>
      </c>
      <c r="F1810" s="125">
        <v>1.8293882068489247</v>
      </c>
      <c r="G1810" s="125">
        <v>2.2904470036372295</v>
      </c>
      <c r="H1810" s="135">
        <v>523.91520000000003</v>
      </c>
      <c r="I1810" s="173" t="s">
        <v>12</v>
      </c>
      <c r="J1810" s="127" t="s">
        <v>1710</v>
      </c>
      <c r="K1810" s="239" t="s">
        <v>154</v>
      </c>
      <c r="L1810" s="136" t="s">
        <v>14</v>
      </c>
      <c r="M1810" s="122" t="s">
        <v>1713</v>
      </c>
      <c r="N1810" s="130">
        <v>0.79870357355741317</v>
      </c>
    </row>
    <row r="1811" spans="1:14" x14ac:dyDescent="0.2">
      <c r="A1811" s="365">
        <v>41802</v>
      </c>
      <c r="B1811" s="172" t="s">
        <v>238</v>
      </c>
      <c r="C1811" s="172" t="s">
        <v>18</v>
      </c>
      <c r="D1811" s="173" t="s">
        <v>8</v>
      </c>
      <c r="E1811" s="230">
        <v>400</v>
      </c>
      <c r="F1811" s="125">
        <v>0.60979606894964156</v>
      </c>
      <c r="G1811" s="125">
        <v>0.76348233454574321</v>
      </c>
      <c r="H1811" s="135">
        <v>523.91520000000003</v>
      </c>
      <c r="I1811" s="173" t="s">
        <v>12</v>
      </c>
      <c r="J1811" s="127" t="s">
        <v>1710</v>
      </c>
      <c r="K1811" s="239" t="s">
        <v>154</v>
      </c>
      <c r="L1811" s="136" t="s">
        <v>14</v>
      </c>
      <c r="M1811" s="122" t="s">
        <v>1713</v>
      </c>
      <c r="N1811" s="130">
        <v>0.79870357355741317</v>
      </c>
    </row>
    <row r="1812" spans="1:14" x14ac:dyDescent="0.2">
      <c r="A1812" s="365">
        <v>41802</v>
      </c>
      <c r="B1812" s="172" t="s">
        <v>226</v>
      </c>
      <c r="C1812" s="172" t="s">
        <v>72</v>
      </c>
      <c r="D1812" s="173" t="s">
        <v>8</v>
      </c>
      <c r="E1812" s="230">
        <v>5000</v>
      </c>
      <c r="F1812" s="125">
        <v>7.6224508618705187</v>
      </c>
      <c r="G1812" s="125">
        <v>9.5435291818217909</v>
      </c>
      <c r="H1812" s="135">
        <v>523.91520000000003</v>
      </c>
      <c r="I1812" s="173" t="s">
        <v>12</v>
      </c>
      <c r="J1812" s="127" t="s">
        <v>1710</v>
      </c>
      <c r="K1812" s="239" t="s">
        <v>154</v>
      </c>
      <c r="L1812" s="136" t="s">
        <v>14</v>
      </c>
      <c r="M1812" s="122" t="s">
        <v>1713</v>
      </c>
      <c r="N1812" s="130">
        <v>0.79870357355741306</v>
      </c>
    </row>
    <row r="1813" spans="1:14" x14ac:dyDescent="0.2">
      <c r="A1813" s="365">
        <v>41802</v>
      </c>
      <c r="B1813" s="172" t="s">
        <v>225</v>
      </c>
      <c r="C1813" s="172" t="s">
        <v>72</v>
      </c>
      <c r="D1813" s="173" t="s">
        <v>8</v>
      </c>
      <c r="E1813" s="230">
        <v>3000</v>
      </c>
      <c r="F1813" s="125">
        <v>4.5734705171223116</v>
      </c>
      <c r="G1813" s="125">
        <v>5.7261175090930747</v>
      </c>
      <c r="H1813" s="135">
        <v>523.91520000000003</v>
      </c>
      <c r="I1813" s="173" t="s">
        <v>12</v>
      </c>
      <c r="J1813" s="127" t="s">
        <v>1710</v>
      </c>
      <c r="K1813" s="239" t="s">
        <v>154</v>
      </c>
      <c r="L1813" s="136" t="s">
        <v>14</v>
      </c>
      <c r="M1813" s="122" t="s">
        <v>1713</v>
      </c>
      <c r="N1813" s="130">
        <v>0.79870357355741306</v>
      </c>
    </row>
    <row r="1814" spans="1:14" x14ac:dyDescent="0.2">
      <c r="A1814" s="365">
        <v>41802</v>
      </c>
      <c r="B1814" s="172" t="s">
        <v>224</v>
      </c>
      <c r="C1814" s="172" t="s">
        <v>18</v>
      </c>
      <c r="D1814" s="173" t="s">
        <v>8</v>
      </c>
      <c r="E1814" s="230">
        <v>400</v>
      </c>
      <c r="F1814" s="125">
        <v>0.60979606894964156</v>
      </c>
      <c r="G1814" s="125">
        <v>0.76348233454574321</v>
      </c>
      <c r="H1814" s="135">
        <v>523.91520000000003</v>
      </c>
      <c r="I1814" s="173" t="s">
        <v>12</v>
      </c>
      <c r="J1814" s="127" t="s">
        <v>1710</v>
      </c>
      <c r="K1814" s="239" t="s">
        <v>154</v>
      </c>
      <c r="L1814" s="136" t="s">
        <v>14</v>
      </c>
      <c r="M1814" s="122" t="s">
        <v>1713</v>
      </c>
      <c r="N1814" s="130">
        <v>0.79870357355741317</v>
      </c>
    </row>
    <row r="1815" spans="1:14" x14ac:dyDescent="0.2">
      <c r="A1815" s="365">
        <v>41803</v>
      </c>
      <c r="B1815" s="172" t="s">
        <v>1873</v>
      </c>
      <c r="C1815" s="172" t="s">
        <v>1763</v>
      </c>
      <c r="D1815" s="173" t="s">
        <v>9</v>
      </c>
      <c r="E1815" s="230">
        <v>200000</v>
      </c>
      <c r="F1815" s="125">
        <v>304.89803447482075</v>
      </c>
      <c r="G1815" s="125">
        <v>381.74116727287162</v>
      </c>
      <c r="H1815" s="135">
        <v>523.91520000000003</v>
      </c>
      <c r="I1815" s="173" t="s">
        <v>343</v>
      </c>
      <c r="J1815" s="127" t="s">
        <v>1710</v>
      </c>
      <c r="K1815" s="239" t="s">
        <v>337</v>
      </c>
      <c r="L1815" s="136" t="s">
        <v>14</v>
      </c>
      <c r="M1815" s="122" t="s">
        <v>1713</v>
      </c>
      <c r="N1815" s="130">
        <v>0.79870357355741306</v>
      </c>
    </row>
    <row r="1816" spans="1:14" x14ac:dyDescent="0.2">
      <c r="A1816" s="365">
        <v>41803</v>
      </c>
      <c r="B1816" s="152" t="s">
        <v>87</v>
      </c>
      <c r="C1816" s="161" t="s">
        <v>18</v>
      </c>
      <c r="D1816" s="133" t="s">
        <v>9</v>
      </c>
      <c r="E1816" s="225">
        <v>700</v>
      </c>
      <c r="F1816" s="125">
        <v>1.0671431206618727</v>
      </c>
      <c r="G1816" s="125">
        <v>1.3360940854550507</v>
      </c>
      <c r="H1816" s="135">
        <v>523.91520000000003</v>
      </c>
      <c r="I1816" s="162" t="s">
        <v>83</v>
      </c>
      <c r="J1816" s="127" t="s">
        <v>1710</v>
      </c>
      <c r="K1816" s="239" t="s">
        <v>147</v>
      </c>
      <c r="L1816" s="136" t="s">
        <v>14</v>
      </c>
      <c r="M1816" s="122" t="s">
        <v>1713</v>
      </c>
      <c r="N1816" s="130">
        <v>0.79870357355741306</v>
      </c>
    </row>
    <row r="1817" spans="1:14" x14ac:dyDescent="0.2">
      <c r="A1817" s="365">
        <v>41803</v>
      </c>
      <c r="B1817" s="152" t="s">
        <v>88</v>
      </c>
      <c r="C1817" s="161" t="s">
        <v>18</v>
      </c>
      <c r="D1817" s="133" t="s">
        <v>9</v>
      </c>
      <c r="E1817" s="225">
        <v>700</v>
      </c>
      <c r="F1817" s="125">
        <v>1.0671431206618727</v>
      </c>
      <c r="G1817" s="125">
        <v>1.3360940854550507</v>
      </c>
      <c r="H1817" s="135">
        <v>523.91520000000003</v>
      </c>
      <c r="I1817" s="162" t="s">
        <v>83</v>
      </c>
      <c r="J1817" s="127" t="s">
        <v>1710</v>
      </c>
      <c r="K1817" s="239" t="s">
        <v>147</v>
      </c>
      <c r="L1817" s="136" t="s">
        <v>14</v>
      </c>
      <c r="M1817" s="122" t="s">
        <v>1713</v>
      </c>
      <c r="N1817" s="130">
        <v>0.79870357355741306</v>
      </c>
    </row>
    <row r="1818" spans="1:14" x14ac:dyDescent="0.2">
      <c r="A1818" s="365">
        <v>41803</v>
      </c>
      <c r="B1818" s="152" t="s">
        <v>132</v>
      </c>
      <c r="C1818" s="161" t="s">
        <v>18</v>
      </c>
      <c r="D1818" s="133" t="s">
        <v>9</v>
      </c>
      <c r="E1818" s="225">
        <v>85000</v>
      </c>
      <c r="F1818" s="125">
        <v>129.58166465179883</v>
      </c>
      <c r="G1818" s="125">
        <v>162.23999609097044</v>
      </c>
      <c r="H1818" s="135">
        <v>523.91520000000003</v>
      </c>
      <c r="I1818" s="162" t="s">
        <v>83</v>
      </c>
      <c r="J1818" s="127" t="s">
        <v>1710</v>
      </c>
      <c r="K1818" s="239" t="s">
        <v>151</v>
      </c>
      <c r="L1818" s="136" t="s">
        <v>14</v>
      </c>
      <c r="M1818" s="122" t="s">
        <v>1713</v>
      </c>
      <c r="N1818" s="130">
        <v>0.79870357355741317</v>
      </c>
    </row>
    <row r="1819" spans="1:14" x14ac:dyDescent="0.2">
      <c r="A1819" s="365">
        <v>41803</v>
      </c>
      <c r="B1819" s="152" t="s">
        <v>133</v>
      </c>
      <c r="C1819" s="161" t="s">
        <v>25</v>
      </c>
      <c r="D1819" s="133" t="s">
        <v>9</v>
      </c>
      <c r="E1819" s="225">
        <v>30000</v>
      </c>
      <c r="F1819" s="125">
        <v>45.734705171223112</v>
      </c>
      <c r="G1819" s="125">
        <v>57.261175090930742</v>
      </c>
      <c r="H1819" s="135">
        <v>523.91520000000003</v>
      </c>
      <c r="I1819" s="162" t="s">
        <v>83</v>
      </c>
      <c r="J1819" s="127" t="s">
        <v>1710</v>
      </c>
      <c r="K1819" s="239" t="s">
        <v>153</v>
      </c>
      <c r="L1819" s="136" t="s">
        <v>14</v>
      </c>
      <c r="M1819" s="122" t="s">
        <v>1713</v>
      </c>
      <c r="N1819" s="130">
        <v>0.79870357355741306</v>
      </c>
    </row>
    <row r="1820" spans="1:14" x14ac:dyDescent="0.2">
      <c r="A1820" s="365">
        <v>41803</v>
      </c>
      <c r="B1820" s="172" t="s">
        <v>224</v>
      </c>
      <c r="C1820" s="172" t="s">
        <v>18</v>
      </c>
      <c r="D1820" s="173" t="s">
        <v>8</v>
      </c>
      <c r="E1820" s="230">
        <v>1900</v>
      </c>
      <c r="F1820" s="125">
        <v>2.8965313275107971</v>
      </c>
      <c r="G1820" s="125">
        <v>3.6265410890922802</v>
      </c>
      <c r="H1820" s="135">
        <v>523.91520000000003</v>
      </c>
      <c r="I1820" s="173" t="s">
        <v>12</v>
      </c>
      <c r="J1820" s="127" t="s">
        <v>1710</v>
      </c>
      <c r="K1820" s="239" t="s">
        <v>154</v>
      </c>
      <c r="L1820" s="136" t="s">
        <v>14</v>
      </c>
      <c r="M1820" s="122" t="s">
        <v>1713</v>
      </c>
      <c r="N1820" s="130">
        <v>0.79870357355741306</v>
      </c>
    </row>
    <row r="1821" spans="1:14" x14ac:dyDescent="0.2">
      <c r="A1821" s="365">
        <v>41803</v>
      </c>
      <c r="B1821" s="172" t="s">
        <v>225</v>
      </c>
      <c r="C1821" s="172" t="s">
        <v>72</v>
      </c>
      <c r="D1821" s="173" t="s">
        <v>8</v>
      </c>
      <c r="E1821" s="230">
        <v>3000</v>
      </c>
      <c r="F1821" s="125">
        <v>4.5734705171223116</v>
      </c>
      <c r="G1821" s="125">
        <v>5.7261175090930747</v>
      </c>
      <c r="H1821" s="135">
        <v>523.91520000000003</v>
      </c>
      <c r="I1821" s="173" t="s">
        <v>12</v>
      </c>
      <c r="J1821" s="127" t="s">
        <v>1710</v>
      </c>
      <c r="K1821" s="239" t="s">
        <v>154</v>
      </c>
      <c r="L1821" s="136" t="s">
        <v>14</v>
      </c>
      <c r="M1821" s="122" t="s">
        <v>1713</v>
      </c>
      <c r="N1821" s="130">
        <v>0.79870357355741306</v>
      </c>
    </row>
    <row r="1822" spans="1:14" x14ac:dyDescent="0.2">
      <c r="A1822" s="365">
        <v>41803</v>
      </c>
      <c r="B1822" s="172" t="s">
        <v>226</v>
      </c>
      <c r="C1822" s="172" t="s">
        <v>72</v>
      </c>
      <c r="D1822" s="173" t="s">
        <v>8</v>
      </c>
      <c r="E1822" s="230">
        <v>5000</v>
      </c>
      <c r="F1822" s="125">
        <v>7.6224508618705187</v>
      </c>
      <c r="G1822" s="125">
        <v>9.5435291818217909</v>
      </c>
      <c r="H1822" s="135">
        <v>523.91520000000003</v>
      </c>
      <c r="I1822" s="173" t="s">
        <v>12</v>
      </c>
      <c r="J1822" s="127" t="s">
        <v>1710</v>
      </c>
      <c r="K1822" s="239" t="s">
        <v>154</v>
      </c>
      <c r="L1822" s="136" t="s">
        <v>14</v>
      </c>
      <c r="M1822" s="122" t="s">
        <v>1713</v>
      </c>
      <c r="N1822" s="130">
        <v>0.79870357355741306</v>
      </c>
    </row>
    <row r="1823" spans="1:14" x14ac:dyDescent="0.2">
      <c r="A1823" s="365">
        <v>41803</v>
      </c>
      <c r="B1823" s="172" t="s">
        <v>227</v>
      </c>
      <c r="C1823" s="172" t="s">
        <v>73</v>
      </c>
      <c r="D1823" s="173" t="s">
        <v>8</v>
      </c>
      <c r="E1823" s="230">
        <v>3500</v>
      </c>
      <c r="F1823" s="125">
        <v>5.3357156033093629</v>
      </c>
      <c r="G1823" s="125">
        <v>6.6804704272752531</v>
      </c>
      <c r="H1823" s="135">
        <v>523.91520000000003</v>
      </c>
      <c r="I1823" s="173" t="s">
        <v>12</v>
      </c>
      <c r="J1823" s="127" t="s">
        <v>1710</v>
      </c>
      <c r="K1823" s="239" t="s">
        <v>154</v>
      </c>
      <c r="L1823" s="136" t="s">
        <v>14</v>
      </c>
      <c r="M1823" s="122" t="s">
        <v>1713</v>
      </c>
      <c r="N1823" s="130">
        <v>0.79870357355741306</v>
      </c>
    </row>
    <row r="1824" spans="1:14" x14ac:dyDescent="0.2">
      <c r="A1824" s="365">
        <v>41803</v>
      </c>
      <c r="B1824" s="159" t="s">
        <v>246</v>
      </c>
      <c r="C1824" s="159" t="s">
        <v>18</v>
      </c>
      <c r="D1824" s="175" t="s">
        <v>11</v>
      </c>
      <c r="E1824" s="230">
        <v>300</v>
      </c>
      <c r="F1824" s="125">
        <v>0.45734705171223117</v>
      </c>
      <c r="G1824" s="125">
        <v>0.57261175090930738</v>
      </c>
      <c r="H1824" s="135">
        <v>523.91520000000003</v>
      </c>
      <c r="I1824" s="160" t="s">
        <v>23</v>
      </c>
      <c r="J1824" s="127" t="s">
        <v>1710</v>
      </c>
      <c r="K1824" s="198" t="s">
        <v>152</v>
      </c>
      <c r="L1824" s="136" t="s">
        <v>14</v>
      </c>
      <c r="M1824" s="122" t="s">
        <v>1713</v>
      </c>
      <c r="N1824" s="130">
        <v>0.79870357355741317</v>
      </c>
    </row>
    <row r="1825" spans="1:14" x14ac:dyDescent="0.2">
      <c r="A1825" s="365">
        <v>41803</v>
      </c>
      <c r="B1825" s="159" t="s">
        <v>247</v>
      </c>
      <c r="C1825" s="159" t="s">
        <v>18</v>
      </c>
      <c r="D1825" s="175" t="s">
        <v>11</v>
      </c>
      <c r="E1825" s="230">
        <v>300</v>
      </c>
      <c r="F1825" s="125">
        <v>0.45734705171223117</v>
      </c>
      <c r="G1825" s="125">
        <v>0.57261175090930738</v>
      </c>
      <c r="H1825" s="135">
        <v>523.91520000000003</v>
      </c>
      <c r="I1825" s="160" t="s">
        <v>23</v>
      </c>
      <c r="J1825" s="127" t="s">
        <v>1710</v>
      </c>
      <c r="K1825" s="198" t="s">
        <v>152</v>
      </c>
      <c r="L1825" s="136" t="s">
        <v>14</v>
      </c>
      <c r="M1825" s="122" t="s">
        <v>1713</v>
      </c>
      <c r="N1825" s="130">
        <v>0.79870357355741317</v>
      </c>
    </row>
    <row r="1826" spans="1:14" x14ac:dyDescent="0.2">
      <c r="A1826" s="365">
        <v>41803</v>
      </c>
      <c r="B1826" s="159" t="s">
        <v>281</v>
      </c>
      <c r="C1826" s="159" t="s">
        <v>18</v>
      </c>
      <c r="D1826" s="160" t="s">
        <v>10</v>
      </c>
      <c r="E1826" s="230">
        <v>600</v>
      </c>
      <c r="F1826" s="125">
        <v>0.91469410342446233</v>
      </c>
      <c r="G1826" s="125">
        <v>1.1452235018186148</v>
      </c>
      <c r="H1826" s="135">
        <v>523.91520000000003</v>
      </c>
      <c r="I1826" s="162" t="s">
        <v>82</v>
      </c>
      <c r="J1826" s="127" t="s">
        <v>1710</v>
      </c>
      <c r="K1826" s="239" t="s">
        <v>149</v>
      </c>
      <c r="L1826" s="136" t="s">
        <v>14</v>
      </c>
      <c r="M1826" s="122" t="s">
        <v>1713</v>
      </c>
      <c r="N1826" s="130">
        <v>0.79870357355741317</v>
      </c>
    </row>
    <row r="1827" spans="1:14" x14ac:dyDescent="0.2">
      <c r="A1827" s="365">
        <v>41803</v>
      </c>
      <c r="B1827" s="178" t="s">
        <v>252</v>
      </c>
      <c r="C1827" s="178" t="s">
        <v>19</v>
      </c>
      <c r="D1827" s="179" t="s">
        <v>15</v>
      </c>
      <c r="E1827" s="230">
        <v>20000</v>
      </c>
      <c r="F1827" s="125">
        <v>30.489803447482075</v>
      </c>
      <c r="G1827" s="125">
        <v>38.174116727287164</v>
      </c>
      <c r="H1827" s="135">
        <v>523.91520000000003</v>
      </c>
      <c r="I1827" s="179" t="s">
        <v>24</v>
      </c>
      <c r="J1827" s="127" t="s">
        <v>1710</v>
      </c>
      <c r="K1827" s="239" t="s">
        <v>150</v>
      </c>
      <c r="L1827" s="136" t="s">
        <v>14</v>
      </c>
      <c r="M1827" s="122" t="s">
        <v>1713</v>
      </c>
      <c r="N1827" s="130">
        <v>0.79870357355741306</v>
      </c>
    </row>
    <row r="1828" spans="1:14" x14ac:dyDescent="0.2">
      <c r="A1828" s="365">
        <v>41804</v>
      </c>
      <c r="B1828" s="152" t="s">
        <v>87</v>
      </c>
      <c r="C1828" s="161" t="s">
        <v>18</v>
      </c>
      <c r="D1828" s="133" t="s">
        <v>9</v>
      </c>
      <c r="E1828" s="225">
        <v>700</v>
      </c>
      <c r="F1828" s="125">
        <v>1.0671431206618727</v>
      </c>
      <c r="G1828" s="125">
        <v>1.3360940854550507</v>
      </c>
      <c r="H1828" s="135">
        <v>523.91520000000003</v>
      </c>
      <c r="I1828" s="162" t="s">
        <v>83</v>
      </c>
      <c r="J1828" s="127" t="s">
        <v>1710</v>
      </c>
      <c r="K1828" s="239" t="s">
        <v>147</v>
      </c>
      <c r="L1828" s="136" t="s">
        <v>14</v>
      </c>
      <c r="M1828" s="122" t="s">
        <v>1713</v>
      </c>
      <c r="N1828" s="130">
        <v>0.79870357355741306</v>
      </c>
    </row>
    <row r="1829" spans="1:14" x14ac:dyDescent="0.2">
      <c r="A1829" s="365">
        <v>41804</v>
      </c>
      <c r="B1829" s="152" t="s">
        <v>88</v>
      </c>
      <c r="C1829" s="161" t="s">
        <v>18</v>
      </c>
      <c r="D1829" s="133" t="s">
        <v>9</v>
      </c>
      <c r="E1829" s="225">
        <v>700</v>
      </c>
      <c r="F1829" s="125">
        <v>1.0671431206618727</v>
      </c>
      <c r="G1829" s="125">
        <v>1.3360940854550507</v>
      </c>
      <c r="H1829" s="135">
        <v>523.91520000000003</v>
      </c>
      <c r="I1829" s="162" t="s">
        <v>83</v>
      </c>
      <c r="J1829" s="127" t="s">
        <v>1710</v>
      </c>
      <c r="K1829" s="239" t="s">
        <v>147</v>
      </c>
      <c r="L1829" s="136" t="s">
        <v>14</v>
      </c>
      <c r="M1829" s="122" t="s">
        <v>1713</v>
      </c>
      <c r="N1829" s="130">
        <v>0.79870357355741306</v>
      </c>
    </row>
    <row r="1830" spans="1:14" x14ac:dyDescent="0.2">
      <c r="A1830" s="365">
        <v>41804</v>
      </c>
      <c r="B1830" s="172" t="s">
        <v>224</v>
      </c>
      <c r="C1830" s="172" t="s">
        <v>18</v>
      </c>
      <c r="D1830" s="173" t="s">
        <v>8</v>
      </c>
      <c r="E1830" s="230">
        <v>1300</v>
      </c>
      <c r="F1830" s="125">
        <v>1.9818372240863349</v>
      </c>
      <c r="G1830" s="125">
        <v>2.4813175872736655</v>
      </c>
      <c r="H1830" s="135">
        <v>523.91520000000003</v>
      </c>
      <c r="I1830" s="173" t="s">
        <v>12</v>
      </c>
      <c r="J1830" s="127" t="s">
        <v>1710</v>
      </c>
      <c r="K1830" s="239" t="s">
        <v>154</v>
      </c>
      <c r="L1830" s="136" t="s">
        <v>14</v>
      </c>
      <c r="M1830" s="122" t="s">
        <v>1713</v>
      </c>
      <c r="N1830" s="130">
        <v>0.79870357355741306</v>
      </c>
    </row>
    <row r="1831" spans="1:14" x14ac:dyDescent="0.2">
      <c r="A1831" s="365">
        <v>41804</v>
      </c>
      <c r="B1831" s="172" t="s">
        <v>239</v>
      </c>
      <c r="C1831" s="172" t="s">
        <v>18</v>
      </c>
      <c r="D1831" s="173" t="s">
        <v>8</v>
      </c>
      <c r="E1831" s="230">
        <v>700</v>
      </c>
      <c r="F1831" s="125">
        <v>1.0671431206618727</v>
      </c>
      <c r="G1831" s="125">
        <v>1.3360940854550507</v>
      </c>
      <c r="H1831" s="135">
        <v>523.91520000000003</v>
      </c>
      <c r="I1831" s="173" t="s">
        <v>12</v>
      </c>
      <c r="J1831" s="127" t="s">
        <v>1710</v>
      </c>
      <c r="K1831" s="239" t="s">
        <v>154</v>
      </c>
      <c r="L1831" s="136" t="s">
        <v>14</v>
      </c>
      <c r="M1831" s="122" t="s">
        <v>1713</v>
      </c>
      <c r="N1831" s="130">
        <v>0.79870357355741306</v>
      </c>
    </row>
    <row r="1832" spans="1:14" x14ac:dyDescent="0.2">
      <c r="A1832" s="365">
        <v>41804</v>
      </c>
      <c r="B1832" s="172" t="s">
        <v>240</v>
      </c>
      <c r="C1832" s="172" t="s">
        <v>18</v>
      </c>
      <c r="D1832" s="173" t="s">
        <v>8</v>
      </c>
      <c r="E1832" s="230">
        <v>700</v>
      </c>
      <c r="F1832" s="125">
        <v>1.0671431206618727</v>
      </c>
      <c r="G1832" s="125">
        <v>1.3360940854550507</v>
      </c>
      <c r="H1832" s="135">
        <v>523.91520000000003</v>
      </c>
      <c r="I1832" s="173" t="s">
        <v>12</v>
      </c>
      <c r="J1832" s="127" t="s">
        <v>1710</v>
      </c>
      <c r="K1832" s="239" t="s">
        <v>154</v>
      </c>
      <c r="L1832" s="136" t="s">
        <v>14</v>
      </c>
      <c r="M1832" s="122" t="s">
        <v>1713</v>
      </c>
      <c r="N1832" s="130">
        <v>0.79870357355741306</v>
      </c>
    </row>
    <row r="1833" spans="1:14" x14ac:dyDescent="0.2">
      <c r="A1833" s="365">
        <v>41804</v>
      </c>
      <c r="B1833" s="172" t="s">
        <v>225</v>
      </c>
      <c r="C1833" s="172" t="s">
        <v>72</v>
      </c>
      <c r="D1833" s="173" t="s">
        <v>8</v>
      </c>
      <c r="E1833" s="230">
        <v>3000</v>
      </c>
      <c r="F1833" s="125">
        <v>4.5734705171223116</v>
      </c>
      <c r="G1833" s="125">
        <v>5.7261175090930747</v>
      </c>
      <c r="H1833" s="135">
        <v>523.91520000000003</v>
      </c>
      <c r="I1833" s="173" t="s">
        <v>12</v>
      </c>
      <c r="J1833" s="127" t="s">
        <v>1710</v>
      </c>
      <c r="K1833" s="239" t="s">
        <v>154</v>
      </c>
      <c r="L1833" s="136" t="s">
        <v>14</v>
      </c>
      <c r="M1833" s="122" t="s">
        <v>1713</v>
      </c>
      <c r="N1833" s="130">
        <v>0.79870357355741306</v>
      </c>
    </row>
    <row r="1834" spans="1:14" x14ac:dyDescent="0.2">
      <c r="A1834" s="365">
        <v>41804</v>
      </c>
      <c r="B1834" s="172" t="s">
        <v>226</v>
      </c>
      <c r="C1834" s="172" t="s">
        <v>72</v>
      </c>
      <c r="D1834" s="173" t="s">
        <v>8</v>
      </c>
      <c r="E1834" s="230">
        <v>5000</v>
      </c>
      <c r="F1834" s="125">
        <v>7.6224508618705187</v>
      </c>
      <c r="G1834" s="125">
        <v>9.5435291818217909</v>
      </c>
      <c r="H1834" s="135">
        <v>523.91520000000003</v>
      </c>
      <c r="I1834" s="173" t="s">
        <v>12</v>
      </c>
      <c r="J1834" s="127" t="s">
        <v>1710</v>
      </c>
      <c r="K1834" s="239" t="s">
        <v>154</v>
      </c>
      <c r="L1834" s="136" t="s">
        <v>14</v>
      </c>
      <c r="M1834" s="122" t="s">
        <v>1713</v>
      </c>
      <c r="N1834" s="130">
        <v>0.79870357355741306</v>
      </c>
    </row>
    <row r="1835" spans="1:14" x14ac:dyDescent="0.2">
      <c r="A1835" s="365">
        <v>41804</v>
      </c>
      <c r="B1835" s="172" t="s">
        <v>227</v>
      </c>
      <c r="C1835" s="172" t="s">
        <v>73</v>
      </c>
      <c r="D1835" s="173" t="s">
        <v>8</v>
      </c>
      <c r="E1835" s="230">
        <v>3600</v>
      </c>
      <c r="F1835" s="125">
        <v>5.4881646205467733</v>
      </c>
      <c r="G1835" s="125">
        <v>6.8713410109116895</v>
      </c>
      <c r="H1835" s="135">
        <v>523.91520000000003</v>
      </c>
      <c r="I1835" s="173" t="s">
        <v>12</v>
      </c>
      <c r="J1835" s="127" t="s">
        <v>1710</v>
      </c>
      <c r="K1835" s="239" t="s">
        <v>154</v>
      </c>
      <c r="L1835" s="136" t="s">
        <v>14</v>
      </c>
      <c r="M1835" s="122" t="s">
        <v>1713</v>
      </c>
      <c r="N1835" s="130">
        <v>0.79870357355741306</v>
      </c>
    </row>
    <row r="1836" spans="1:14" x14ac:dyDescent="0.2">
      <c r="A1836" s="365">
        <v>41805</v>
      </c>
      <c r="B1836" s="172" t="s">
        <v>232</v>
      </c>
      <c r="C1836" s="172" t="s">
        <v>18</v>
      </c>
      <c r="D1836" s="173" t="s">
        <v>8</v>
      </c>
      <c r="E1836" s="230">
        <v>200</v>
      </c>
      <c r="F1836" s="125">
        <v>0.30489803447482078</v>
      </c>
      <c r="G1836" s="125">
        <v>0.38174116727287161</v>
      </c>
      <c r="H1836" s="135">
        <v>523.91520000000003</v>
      </c>
      <c r="I1836" s="173" t="s">
        <v>12</v>
      </c>
      <c r="J1836" s="127" t="s">
        <v>1710</v>
      </c>
      <c r="K1836" s="239" t="s">
        <v>154</v>
      </c>
      <c r="L1836" s="136" t="s">
        <v>14</v>
      </c>
      <c r="M1836" s="122" t="s">
        <v>1713</v>
      </c>
      <c r="N1836" s="130">
        <v>0.79870357355741317</v>
      </c>
    </row>
    <row r="1837" spans="1:14" x14ac:dyDescent="0.2">
      <c r="A1837" s="365">
        <v>41805</v>
      </c>
      <c r="B1837" s="172" t="s">
        <v>241</v>
      </c>
      <c r="C1837" s="172" t="s">
        <v>18</v>
      </c>
      <c r="D1837" s="173" t="s">
        <v>8</v>
      </c>
      <c r="E1837" s="230">
        <v>6500</v>
      </c>
      <c r="F1837" s="125">
        <v>9.9091861204316753</v>
      </c>
      <c r="G1837" s="125">
        <v>12.406587936368327</v>
      </c>
      <c r="H1837" s="135">
        <v>523.91520000000003</v>
      </c>
      <c r="I1837" s="173" t="s">
        <v>12</v>
      </c>
      <c r="J1837" s="127" t="s">
        <v>1710</v>
      </c>
      <c r="K1837" s="239" t="s">
        <v>154</v>
      </c>
      <c r="L1837" s="136" t="s">
        <v>14</v>
      </c>
      <c r="M1837" s="122" t="s">
        <v>1713</v>
      </c>
      <c r="N1837" s="130">
        <v>0.79870357355741317</v>
      </c>
    </row>
    <row r="1838" spans="1:14" x14ac:dyDescent="0.2">
      <c r="A1838" s="365">
        <v>41805</v>
      </c>
      <c r="B1838" s="172" t="s">
        <v>229</v>
      </c>
      <c r="C1838" s="172" t="s">
        <v>18</v>
      </c>
      <c r="D1838" s="173" t="s">
        <v>8</v>
      </c>
      <c r="E1838" s="230">
        <v>600</v>
      </c>
      <c r="F1838" s="125">
        <v>0.91469410342446233</v>
      </c>
      <c r="G1838" s="125">
        <v>1.1452235018186148</v>
      </c>
      <c r="H1838" s="135">
        <v>523.91520000000003</v>
      </c>
      <c r="I1838" s="173" t="s">
        <v>12</v>
      </c>
      <c r="J1838" s="127" t="s">
        <v>1710</v>
      </c>
      <c r="K1838" s="239" t="s">
        <v>154</v>
      </c>
      <c r="L1838" s="136" t="s">
        <v>14</v>
      </c>
      <c r="M1838" s="122" t="s">
        <v>1713</v>
      </c>
      <c r="N1838" s="130">
        <v>0.79870357355741317</v>
      </c>
    </row>
    <row r="1839" spans="1:14" x14ac:dyDescent="0.2">
      <c r="A1839" s="365">
        <v>41805</v>
      </c>
      <c r="B1839" s="172" t="s">
        <v>225</v>
      </c>
      <c r="C1839" s="172" t="s">
        <v>72</v>
      </c>
      <c r="D1839" s="173" t="s">
        <v>8</v>
      </c>
      <c r="E1839" s="230">
        <v>3000</v>
      </c>
      <c r="F1839" s="125">
        <v>4.5734705171223116</v>
      </c>
      <c r="G1839" s="125">
        <v>5.7261175090930747</v>
      </c>
      <c r="H1839" s="135">
        <v>523.91520000000003</v>
      </c>
      <c r="I1839" s="173" t="s">
        <v>12</v>
      </c>
      <c r="J1839" s="127" t="s">
        <v>1710</v>
      </c>
      <c r="K1839" s="239" t="s">
        <v>154</v>
      </c>
      <c r="L1839" s="136" t="s">
        <v>14</v>
      </c>
      <c r="M1839" s="122" t="s">
        <v>1713</v>
      </c>
      <c r="N1839" s="130">
        <v>0.79870357355741306</v>
      </c>
    </row>
    <row r="1840" spans="1:14" x14ac:dyDescent="0.2">
      <c r="A1840" s="365">
        <v>41807</v>
      </c>
      <c r="B1840" s="152" t="s">
        <v>134</v>
      </c>
      <c r="C1840" s="161" t="s">
        <v>71</v>
      </c>
      <c r="D1840" s="133" t="s">
        <v>9</v>
      </c>
      <c r="E1840" s="225">
        <v>22000</v>
      </c>
      <c r="F1840" s="125">
        <v>33.538783792230284</v>
      </c>
      <c r="G1840" s="125">
        <v>41.991528400015881</v>
      </c>
      <c r="H1840" s="135">
        <v>523.91520000000003</v>
      </c>
      <c r="I1840" s="162" t="s">
        <v>83</v>
      </c>
      <c r="J1840" s="127" t="s">
        <v>1710</v>
      </c>
      <c r="K1840" s="239" t="s">
        <v>157</v>
      </c>
      <c r="L1840" s="136" t="s">
        <v>14</v>
      </c>
      <c r="M1840" s="122" t="s">
        <v>1713</v>
      </c>
      <c r="N1840" s="130">
        <v>0.79870357355741306</v>
      </c>
    </row>
    <row r="1841" spans="1:14" x14ac:dyDescent="0.2">
      <c r="A1841" s="365">
        <v>41807</v>
      </c>
      <c r="B1841" s="152" t="s">
        <v>135</v>
      </c>
      <c r="C1841" s="161" t="s">
        <v>18</v>
      </c>
      <c r="D1841" s="133" t="s">
        <v>9</v>
      </c>
      <c r="E1841" s="225">
        <v>1200</v>
      </c>
      <c r="F1841" s="125">
        <v>1.8293882068489247</v>
      </c>
      <c r="G1841" s="125">
        <v>2.2904470036372295</v>
      </c>
      <c r="H1841" s="135">
        <v>523.91520000000003</v>
      </c>
      <c r="I1841" s="162" t="s">
        <v>83</v>
      </c>
      <c r="J1841" s="127" t="s">
        <v>1710</v>
      </c>
      <c r="K1841" s="239" t="s">
        <v>157</v>
      </c>
      <c r="L1841" s="136" t="s">
        <v>14</v>
      </c>
      <c r="M1841" s="122" t="s">
        <v>1713</v>
      </c>
      <c r="N1841" s="130">
        <v>0.79870357355741317</v>
      </c>
    </row>
    <row r="1842" spans="1:14" x14ac:dyDescent="0.2">
      <c r="A1842" s="365">
        <v>41807</v>
      </c>
      <c r="B1842" s="152" t="s">
        <v>136</v>
      </c>
      <c r="C1842" s="161" t="s">
        <v>71</v>
      </c>
      <c r="D1842" s="133" t="s">
        <v>9</v>
      </c>
      <c r="E1842" s="225">
        <v>12000</v>
      </c>
      <c r="F1842" s="125">
        <v>18.293882068489246</v>
      </c>
      <c r="G1842" s="125">
        <v>22.904470036372299</v>
      </c>
      <c r="H1842" s="135">
        <v>523.91520000000003</v>
      </c>
      <c r="I1842" s="162" t="s">
        <v>83</v>
      </c>
      <c r="J1842" s="127" t="s">
        <v>1710</v>
      </c>
      <c r="K1842" s="239" t="s">
        <v>158</v>
      </c>
      <c r="L1842" s="136" t="s">
        <v>14</v>
      </c>
      <c r="M1842" s="122" t="s">
        <v>1713</v>
      </c>
      <c r="N1842" s="130">
        <v>0.79870357355741306</v>
      </c>
    </row>
    <row r="1843" spans="1:14" x14ac:dyDescent="0.2">
      <c r="A1843" s="365">
        <v>41807</v>
      </c>
      <c r="B1843" s="152" t="s">
        <v>137</v>
      </c>
      <c r="C1843" s="161" t="s">
        <v>71</v>
      </c>
      <c r="D1843" s="133" t="s">
        <v>9</v>
      </c>
      <c r="E1843" s="225">
        <v>800</v>
      </c>
      <c r="F1843" s="125">
        <v>1.2195921378992831</v>
      </c>
      <c r="G1843" s="125">
        <v>1.5269646690914864</v>
      </c>
      <c r="H1843" s="135">
        <v>523.91520000000003</v>
      </c>
      <c r="I1843" s="162" t="s">
        <v>83</v>
      </c>
      <c r="J1843" s="127" t="s">
        <v>1710</v>
      </c>
      <c r="K1843" s="239" t="s">
        <v>158</v>
      </c>
      <c r="L1843" s="136" t="s">
        <v>14</v>
      </c>
      <c r="M1843" s="122" t="s">
        <v>1713</v>
      </c>
      <c r="N1843" s="130">
        <v>0.79870357355741317</v>
      </c>
    </row>
    <row r="1844" spans="1:14" x14ac:dyDescent="0.2">
      <c r="A1844" s="365">
        <v>41807</v>
      </c>
      <c r="B1844" s="152" t="s">
        <v>87</v>
      </c>
      <c r="C1844" s="161" t="s">
        <v>18</v>
      </c>
      <c r="D1844" s="133" t="s">
        <v>9</v>
      </c>
      <c r="E1844" s="225">
        <v>700</v>
      </c>
      <c r="F1844" s="125">
        <v>1.0671431206618727</v>
      </c>
      <c r="G1844" s="125">
        <v>1.3360940854550507</v>
      </c>
      <c r="H1844" s="135">
        <v>523.91520000000003</v>
      </c>
      <c r="I1844" s="162" t="s">
        <v>83</v>
      </c>
      <c r="J1844" s="127" t="s">
        <v>1710</v>
      </c>
      <c r="K1844" s="239" t="s">
        <v>166</v>
      </c>
      <c r="L1844" s="136" t="s">
        <v>14</v>
      </c>
      <c r="M1844" s="122" t="s">
        <v>1713</v>
      </c>
      <c r="N1844" s="130">
        <v>0.79870357355741306</v>
      </c>
    </row>
    <row r="1845" spans="1:14" x14ac:dyDescent="0.2">
      <c r="A1845" s="365">
        <v>41807</v>
      </c>
      <c r="B1845" s="152" t="s">
        <v>88</v>
      </c>
      <c r="C1845" s="161" t="s">
        <v>18</v>
      </c>
      <c r="D1845" s="133" t="s">
        <v>9</v>
      </c>
      <c r="E1845" s="225">
        <v>1000</v>
      </c>
      <c r="F1845" s="125">
        <v>1.5244901723741038</v>
      </c>
      <c r="G1845" s="125">
        <v>1.9087058363643581</v>
      </c>
      <c r="H1845" s="135">
        <v>523.91520000000003</v>
      </c>
      <c r="I1845" s="162" t="s">
        <v>83</v>
      </c>
      <c r="J1845" s="127" t="s">
        <v>1710</v>
      </c>
      <c r="K1845" s="239" t="s">
        <v>166</v>
      </c>
      <c r="L1845" s="136" t="s">
        <v>14</v>
      </c>
      <c r="M1845" s="122" t="s">
        <v>1713</v>
      </c>
      <c r="N1845" s="130">
        <v>0.79870357355741306</v>
      </c>
    </row>
    <row r="1846" spans="1:14" x14ac:dyDescent="0.2">
      <c r="A1846" s="365">
        <v>41807</v>
      </c>
      <c r="B1846" s="172" t="s">
        <v>242</v>
      </c>
      <c r="C1846" s="172" t="s">
        <v>18</v>
      </c>
      <c r="D1846" s="173" t="s">
        <v>8</v>
      </c>
      <c r="E1846" s="230">
        <v>600</v>
      </c>
      <c r="F1846" s="125">
        <v>0.91469410342446233</v>
      </c>
      <c r="G1846" s="125">
        <v>1.1452235018186148</v>
      </c>
      <c r="H1846" s="135">
        <v>523.91520000000003</v>
      </c>
      <c r="I1846" s="173" t="s">
        <v>12</v>
      </c>
      <c r="J1846" s="127" t="s">
        <v>1710</v>
      </c>
      <c r="K1846" s="239" t="s">
        <v>156</v>
      </c>
      <c r="L1846" s="136" t="s">
        <v>14</v>
      </c>
      <c r="M1846" s="122" t="s">
        <v>1713</v>
      </c>
      <c r="N1846" s="130">
        <v>0.79870357355741317</v>
      </c>
    </row>
    <row r="1847" spans="1:14" x14ac:dyDescent="0.2">
      <c r="A1847" s="365">
        <v>41807</v>
      </c>
      <c r="B1847" s="172" t="s">
        <v>224</v>
      </c>
      <c r="C1847" s="172" t="s">
        <v>18</v>
      </c>
      <c r="D1847" s="173" t="s">
        <v>8</v>
      </c>
      <c r="E1847" s="230">
        <v>1200</v>
      </c>
      <c r="F1847" s="125">
        <v>1.8293882068489247</v>
      </c>
      <c r="G1847" s="125">
        <v>2.2904470036372295</v>
      </c>
      <c r="H1847" s="135">
        <v>523.91520000000003</v>
      </c>
      <c r="I1847" s="173" t="s">
        <v>12</v>
      </c>
      <c r="J1847" s="127" t="s">
        <v>1710</v>
      </c>
      <c r="K1847" s="239" t="s">
        <v>156</v>
      </c>
      <c r="L1847" s="136" t="s">
        <v>14</v>
      </c>
      <c r="M1847" s="122" t="s">
        <v>1713</v>
      </c>
      <c r="N1847" s="130">
        <v>0.79870357355741317</v>
      </c>
    </row>
    <row r="1848" spans="1:14" x14ac:dyDescent="0.2">
      <c r="A1848" s="365">
        <v>41807</v>
      </c>
      <c r="B1848" s="172" t="s">
        <v>243</v>
      </c>
      <c r="C1848" s="172" t="s">
        <v>18</v>
      </c>
      <c r="D1848" s="173" t="s">
        <v>8</v>
      </c>
      <c r="E1848" s="230">
        <v>600</v>
      </c>
      <c r="F1848" s="125">
        <v>0.91469410342446233</v>
      </c>
      <c r="G1848" s="125">
        <v>1.1452235018186148</v>
      </c>
      <c r="H1848" s="135">
        <v>523.91520000000003</v>
      </c>
      <c r="I1848" s="173" t="s">
        <v>12</v>
      </c>
      <c r="J1848" s="127" t="s">
        <v>1710</v>
      </c>
      <c r="K1848" s="239" t="s">
        <v>156</v>
      </c>
      <c r="L1848" s="136" t="s">
        <v>14</v>
      </c>
      <c r="M1848" s="122" t="s">
        <v>1713</v>
      </c>
      <c r="N1848" s="130">
        <v>0.79870357355741317</v>
      </c>
    </row>
    <row r="1849" spans="1:14" x14ac:dyDescent="0.2">
      <c r="A1849" s="365">
        <v>41807</v>
      </c>
      <c r="B1849" s="159" t="s">
        <v>283</v>
      </c>
      <c r="C1849" s="159" t="s">
        <v>28</v>
      </c>
      <c r="D1849" s="160" t="s">
        <v>10</v>
      </c>
      <c r="E1849" s="230">
        <v>10000</v>
      </c>
      <c r="F1849" s="125">
        <v>15.244901723741037</v>
      </c>
      <c r="G1849" s="125">
        <v>19.087058363643582</v>
      </c>
      <c r="H1849" s="135">
        <v>523.91520000000003</v>
      </c>
      <c r="I1849" s="162" t="s">
        <v>82</v>
      </c>
      <c r="J1849" s="127" t="s">
        <v>1710</v>
      </c>
      <c r="K1849" s="239" t="s">
        <v>155</v>
      </c>
      <c r="L1849" s="136" t="s">
        <v>14</v>
      </c>
      <c r="M1849" s="122" t="s">
        <v>1713</v>
      </c>
      <c r="N1849" s="130">
        <v>0.79870357355741306</v>
      </c>
    </row>
    <row r="1850" spans="1:14" x14ac:dyDescent="0.2">
      <c r="A1850" s="365">
        <v>41807</v>
      </c>
      <c r="B1850" s="159" t="s">
        <v>281</v>
      </c>
      <c r="C1850" s="159" t="s">
        <v>18</v>
      </c>
      <c r="D1850" s="160" t="s">
        <v>10</v>
      </c>
      <c r="E1850" s="230">
        <v>600</v>
      </c>
      <c r="F1850" s="125">
        <v>0.91469410342446233</v>
      </c>
      <c r="G1850" s="125">
        <v>1.1452235018186148</v>
      </c>
      <c r="H1850" s="135">
        <v>523.91520000000003</v>
      </c>
      <c r="I1850" s="162" t="s">
        <v>82</v>
      </c>
      <c r="J1850" s="127" t="s">
        <v>1710</v>
      </c>
      <c r="K1850" s="239" t="s">
        <v>155</v>
      </c>
      <c r="L1850" s="136" t="s">
        <v>14</v>
      </c>
      <c r="M1850" s="122" t="s">
        <v>1713</v>
      </c>
      <c r="N1850" s="130">
        <v>0.79870357355741317</v>
      </c>
    </row>
    <row r="1851" spans="1:14" x14ac:dyDescent="0.2">
      <c r="A1851" s="365">
        <v>41807</v>
      </c>
      <c r="B1851" s="159" t="s">
        <v>283</v>
      </c>
      <c r="C1851" s="159" t="s">
        <v>28</v>
      </c>
      <c r="D1851" s="160" t="s">
        <v>10</v>
      </c>
      <c r="E1851" s="230">
        <v>1000</v>
      </c>
      <c r="F1851" s="125">
        <v>1.5244901723741038</v>
      </c>
      <c r="G1851" s="125">
        <v>1.9087058363643581</v>
      </c>
      <c r="H1851" s="135">
        <v>523.91520000000003</v>
      </c>
      <c r="I1851" s="162" t="s">
        <v>82</v>
      </c>
      <c r="J1851" s="127" t="s">
        <v>1710</v>
      </c>
      <c r="K1851" s="239" t="s">
        <v>155</v>
      </c>
      <c r="L1851" s="136" t="s">
        <v>14</v>
      </c>
      <c r="M1851" s="122" t="s">
        <v>1713</v>
      </c>
      <c r="N1851" s="130">
        <v>0.79870357355741306</v>
      </c>
    </row>
    <row r="1852" spans="1:14" x14ac:dyDescent="0.2">
      <c r="A1852" s="365">
        <v>41808</v>
      </c>
      <c r="B1852" s="152" t="s">
        <v>138</v>
      </c>
      <c r="C1852" s="161" t="s">
        <v>18</v>
      </c>
      <c r="D1852" s="133" t="s">
        <v>9</v>
      </c>
      <c r="E1852" s="225">
        <v>1000</v>
      </c>
      <c r="F1852" s="125">
        <v>1.5244901723741038</v>
      </c>
      <c r="G1852" s="125">
        <v>1.9087058363643581</v>
      </c>
      <c r="H1852" s="135">
        <v>523.91520000000003</v>
      </c>
      <c r="I1852" s="162" t="s">
        <v>83</v>
      </c>
      <c r="J1852" s="127" t="s">
        <v>1710</v>
      </c>
      <c r="K1852" s="239" t="s">
        <v>159</v>
      </c>
      <c r="L1852" s="136" t="s">
        <v>14</v>
      </c>
      <c r="M1852" s="122" t="s">
        <v>1713</v>
      </c>
      <c r="N1852" s="130">
        <v>0.79870357355741306</v>
      </c>
    </row>
    <row r="1853" spans="1:14" x14ac:dyDescent="0.2">
      <c r="A1853" s="365">
        <v>41808</v>
      </c>
      <c r="B1853" s="152" t="s">
        <v>139</v>
      </c>
      <c r="C1853" s="161" t="s">
        <v>18</v>
      </c>
      <c r="D1853" s="133" t="s">
        <v>9</v>
      </c>
      <c r="E1853" s="225">
        <v>1200</v>
      </c>
      <c r="F1853" s="125">
        <v>1.8293882068489247</v>
      </c>
      <c r="G1853" s="125">
        <v>2.2904470036372295</v>
      </c>
      <c r="H1853" s="135">
        <v>523.91520000000003</v>
      </c>
      <c r="I1853" s="162" t="s">
        <v>83</v>
      </c>
      <c r="J1853" s="127" t="s">
        <v>1710</v>
      </c>
      <c r="K1853" s="239" t="s">
        <v>161</v>
      </c>
      <c r="L1853" s="136" t="s">
        <v>14</v>
      </c>
      <c r="M1853" s="122" t="s">
        <v>1713</v>
      </c>
      <c r="N1853" s="130">
        <v>0.79870357355741317</v>
      </c>
    </row>
    <row r="1854" spans="1:14" x14ac:dyDescent="0.2">
      <c r="A1854" s="365">
        <v>41808</v>
      </c>
      <c r="B1854" s="159" t="s">
        <v>91</v>
      </c>
      <c r="C1854" s="155" t="s">
        <v>26</v>
      </c>
      <c r="D1854" s="144" t="s">
        <v>9</v>
      </c>
      <c r="E1854" s="230">
        <v>78000</v>
      </c>
      <c r="F1854" s="125">
        <v>118.9102334451801</v>
      </c>
      <c r="G1854" s="125">
        <v>148.87905523641993</v>
      </c>
      <c r="H1854" s="135">
        <v>523.91520000000003</v>
      </c>
      <c r="I1854" s="162" t="s">
        <v>83</v>
      </c>
      <c r="J1854" s="127" t="s">
        <v>1710</v>
      </c>
      <c r="K1854" s="239" t="s">
        <v>162</v>
      </c>
      <c r="L1854" s="136" t="s">
        <v>14</v>
      </c>
      <c r="M1854" s="122" t="s">
        <v>1713</v>
      </c>
      <c r="N1854" s="130">
        <v>0.79870357355741317</v>
      </c>
    </row>
    <row r="1855" spans="1:14" x14ac:dyDescent="0.2">
      <c r="A1855" s="365">
        <v>41808</v>
      </c>
      <c r="B1855" s="152" t="s">
        <v>87</v>
      </c>
      <c r="C1855" s="161" t="s">
        <v>18</v>
      </c>
      <c r="D1855" s="133" t="s">
        <v>9</v>
      </c>
      <c r="E1855" s="225">
        <v>700</v>
      </c>
      <c r="F1855" s="125">
        <v>1.0671431206618727</v>
      </c>
      <c r="G1855" s="125">
        <v>1.3360940854550507</v>
      </c>
      <c r="H1855" s="135">
        <v>523.91520000000003</v>
      </c>
      <c r="I1855" s="162" t="s">
        <v>83</v>
      </c>
      <c r="J1855" s="127" t="s">
        <v>1710</v>
      </c>
      <c r="K1855" s="239" t="s">
        <v>166</v>
      </c>
      <c r="L1855" s="136" t="s">
        <v>14</v>
      </c>
      <c r="M1855" s="122" t="s">
        <v>1713</v>
      </c>
      <c r="N1855" s="130">
        <v>0.79870357355741306</v>
      </c>
    </row>
    <row r="1856" spans="1:14" x14ac:dyDescent="0.2">
      <c r="A1856" s="365">
        <v>41808</v>
      </c>
      <c r="B1856" s="152" t="s">
        <v>88</v>
      </c>
      <c r="C1856" s="161" t="s">
        <v>18</v>
      </c>
      <c r="D1856" s="133" t="s">
        <v>9</v>
      </c>
      <c r="E1856" s="225">
        <v>700</v>
      </c>
      <c r="F1856" s="125">
        <v>1.0671431206618727</v>
      </c>
      <c r="G1856" s="125">
        <v>1.3360940854550507</v>
      </c>
      <c r="H1856" s="135">
        <v>523.91520000000003</v>
      </c>
      <c r="I1856" s="162" t="s">
        <v>83</v>
      </c>
      <c r="J1856" s="127" t="s">
        <v>1710</v>
      </c>
      <c r="K1856" s="239" t="s">
        <v>166</v>
      </c>
      <c r="L1856" s="136" t="s">
        <v>14</v>
      </c>
      <c r="M1856" s="122" t="s">
        <v>1713</v>
      </c>
      <c r="N1856" s="130">
        <v>0.79870357355741306</v>
      </c>
    </row>
    <row r="1857" spans="1:14" x14ac:dyDescent="0.2">
      <c r="A1857" s="365">
        <v>41808</v>
      </c>
      <c r="B1857" s="172" t="s">
        <v>244</v>
      </c>
      <c r="C1857" s="172" t="s">
        <v>18</v>
      </c>
      <c r="D1857" s="173" t="s">
        <v>8</v>
      </c>
      <c r="E1857" s="230">
        <v>1000</v>
      </c>
      <c r="F1857" s="125">
        <v>1.5244901723741038</v>
      </c>
      <c r="G1857" s="125">
        <v>1.9087058363643581</v>
      </c>
      <c r="H1857" s="135">
        <v>523.91520000000003</v>
      </c>
      <c r="I1857" s="173" t="s">
        <v>12</v>
      </c>
      <c r="J1857" s="127" t="s">
        <v>1710</v>
      </c>
      <c r="K1857" s="239" t="s">
        <v>156</v>
      </c>
      <c r="L1857" s="136" t="s">
        <v>14</v>
      </c>
      <c r="M1857" s="122" t="s">
        <v>1713</v>
      </c>
      <c r="N1857" s="130">
        <v>0.79870357355741306</v>
      </c>
    </row>
    <row r="1858" spans="1:14" x14ac:dyDescent="0.2">
      <c r="A1858" s="365">
        <v>41808</v>
      </c>
      <c r="B1858" s="172" t="s">
        <v>224</v>
      </c>
      <c r="C1858" s="172" t="s">
        <v>18</v>
      </c>
      <c r="D1858" s="173" t="s">
        <v>8</v>
      </c>
      <c r="E1858" s="230">
        <v>1000</v>
      </c>
      <c r="F1858" s="125">
        <v>1.5244901723741038</v>
      </c>
      <c r="G1858" s="125">
        <v>1.9087058363643581</v>
      </c>
      <c r="H1858" s="135">
        <v>523.91520000000003</v>
      </c>
      <c r="I1858" s="173" t="s">
        <v>12</v>
      </c>
      <c r="J1858" s="127" t="s">
        <v>1710</v>
      </c>
      <c r="K1858" s="239" t="s">
        <v>156</v>
      </c>
      <c r="L1858" s="136" t="s">
        <v>14</v>
      </c>
      <c r="M1858" s="122" t="s">
        <v>1713</v>
      </c>
      <c r="N1858" s="130">
        <v>0.79870357355741306</v>
      </c>
    </row>
    <row r="1859" spans="1:14" x14ac:dyDescent="0.2">
      <c r="A1859" s="365">
        <v>41808</v>
      </c>
      <c r="B1859" s="172" t="s">
        <v>245</v>
      </c>
      <c r="C1859" s="172" t="s">
        <v>18</v>
      </c>
      <c r="D1859" s="173" t="s">
        <v>8</v>
      </c>
      <c r="E1859" s="230">
        <v>300</v>
      </c>
      <c r="F1859" s="125">
        <v>0.45734705171223117</v>
      </c>
      <c r="G1859" s="125">
        <v>0.57261175090930738</v>
      </c>
      <c r="H1859" s="135">
        <v>523.91520000000003</v>
      </c>
      <c r="I1859" s="173" t="s">
        <v>12</v>
      </c>
      <c r="J1859" s="127" t="s">
        <v>1710</v>
      </c>
      <c r="K1859" s="239" t="s">
        <v>156</v>
      </c>
      <c r="L1859" s="136" t="s">
        <v>14</v>
      </c>
      <c r="M1859" s="122" t="s">
        <v>1713</v>
      </c>
      <c r="N1859" s="130">
        <v>0.79870357355741317</v>
      </c>
    </row>
    <row r="1860" spans="1:14" x14ac:dyDescent="0.2">
      <c r="A1860" s="365">
        <v>41808</v>
      </c>
      <c r="B1860" s="172" t="s">
        <v>227</v>
      </c>
      <c r="C1860" s="172" t="s">
        <v>73</v>
      </c>
      <c r="D1860" s="173" t="s">
        <v>8</v>
      </c>
      <c r="E1860" s="230">
        <v>5800</v>
      </c>
      <c r="F1860" s="125">
        <v>8.8420429997698022</v>
      </c>
      <c r="G1860" s="125">
        <v>11.070493850913277</v>
      </c>
      <c r="H1860" s="135">
        <v>523.91520000000003</v>
      </c>
      <c r="I1860" s="173" t="s">
        <v>12</v>
      </c>
      <c r="J1860" s="127" t="s">
        <v>1710</v>
      </c>
      <c r="K1860" s="239" t="s">
        <v>156</v>
      </c>
      <c r="L1860" s="136" t="s">
        <v>14</v>
      </c>
      <c r="M1860" s="122" t="s">
        <v>1713</v>
      </c>
      <c r="N1860" s="130">
        <v>0.79870357355741317</v>
      </c>
    </row>
    <row r="1861" spans="1:14" x14ac:dyDescent="0.2">
      <c r="A1861" s="365">
        <v>41808</v>
      </c>
      <c r="B1861" s="159" t="s">
        <v>250</v>
      </c>
      <c r="C1861" s="159" t="s">
        <v>18</v>
      </c>
      <c r="D1861" s="175" t="s">
        <v>11</v>
      </c>
      <c r="E1861" s="230">
        <v>600</v>
      </c>
      <c r="F1861" s="125">
        <v>0.91469410342446233</v>
      </c>
      <c r="G1861" s="125">
        <v>1.1452235018186148</v>
      </c>
      <c r="H1861" s="135">
        <v>523.91520000000003</v>
      </c>
      <c r="I1861" s="160" t="s">
        <v>23</v>
      </c>
      <c r="J1861" s="127" t="s">
        <v>1710</v>
      </c>
      <c r="K1861" s="198" t="s">
        <v>160</v>
      </c>
      <c r="L1861" s="136" t="s">
        <v>14</v>
      </c>
      <c r="M1861" s="122" t="s">
        <v>1713</v>
      </c>
      <c r="N1861" s="130">
        <v>0.79870357355741317</v>
      </c>
    </row>
    <row r="1862" spans="1:14" x14ac:dyDescent="0.2">
      <c r="A1862" s="365">
        <v>41808</v>
      </c>
      <c r="B1862" s="159" t="s">
        <v>251</v>
      </c>
      <c r="C1862" s="159" t="s">
        <v>18</v>
      </c>
      <c r="D1862" s="175" t="s">
        <v>11</v>
      </c>
      <c r="E1862" s="230">
        <v>600</v>
      </c>
      <c r="F1862" s="125">
        <v>0.91469410342446233</v>
      </c>
      <c r="G1862" s="125">
        <v>1.1452235018186148</v>
      </c>
      <c r="H1862" s="135">
        <v>523.91520000000003</v>
      </c>
      <c r="I1862" s="160" t="s">
        <v>23</v>
      </c>
      <c r="J1862" s="127" t="s">
        <v>1710</v>
      </c>
      <c r="K1862" s="198" t="s">
        <v>160</v>
      </c>
      <c r="L1862" s="136" t="s">
        <v>14</v>
      </c>
      <c r="M1862" s="122" t="s">
        <v>1713</v>
      </c>
      <c r="N1862" s="130">
        <v>0.79870357355741317</v>
      </c>
    </row>
    <row r="1863" spans="1:14" x14ac:dyDescent="0.2">
      <c r="A1863" s="365">
        <v>41809</v>
      </c>
      <c r="B1863" s="152" t="s">
        <v>87</v>
      </c>
      <c r="C1863" s="161" t="s">
        <v>18</v>
      </c>
      <c r="D1863" s="133" t="s">
        <v>9</v>
      </c>
      <c r="E1863" s="225">
        <v>700</v>
      </c>
      <c r="F1863" s="125">
        <v>1.0671431206618727</v>
      </c>
      <c r="G1863" s="125">
        <v>1.3360940854550507</v>
      </c>
      <c r="H1863" s="135">
        <v>523.91520000000003</v>
      </c>
      <c r="I1863" s="162" t="s">
        <v>83</v>
      </c>
      <c r="J1863" s="127" t="s">
        <v>1710</v>
      </c>
      <c r="K1863" s="239" t="s">
        <v>166</v>
      </c>
      <c r="L1863" s="136" t="s">
        <v>14</v>
      </c>
      <c r="M1863" s="122" t="s">
        <v>1713</v>
      </c>
      <c r="N1863" s="130">
        <v>0.79870357355741306</v>
      </c>
    </row>
    <row r="1864" spans="1:14" x14ac:dyDescent="0.2">
      <c r="A1864" s="365">
        <v>41809</v>
      </c>
      <c r="B1864" s="152" t="s">
        <v>88</v>
      </c>
      <c r="C1864" s="161" t="s">
        <v>18</v>
      </c>
      <c r="D1864" s="133" t="s">
        <v>9</v>
      </c>
      <c r="E1864" s="225">
        <v>700</v>
      </c>
      <c r="F1864" s="125">
        <v>1.0671431206618727</v>
      </c>
      <c r="G1864" s="125">
        <v>1.3360940854550507</v>
      </c>
      <c r="H1864" s="135">
        <v>523.91520000000003</v>
      </c>
      <c r="I1864" s="162" t="s">
        <v>83</v>
      </c>
      <c r="J1864" s="127" t="s">
        <v>1710</v>
      </c>
      <c r="K1864" s="239" t="s">
        <v>166</v>
      </c>
      <c r="L1864" s="136" t="s">
        <v>14</v>
      </c>
      <c r="M1864" s="122" t="s">
        <v>1713</v>
      </c>
      <c r="N1864" s="130">
        <v>0.79870357355741306</v>
      </c>
    </row>
    <row r="1865" spans="1:14" x14ac:dyDescent="0.2">
      <c r="A1865" s="365">
        <v>41809</v>
      </c>
      <c r="B1865" s="159" t="s">
        <v>296</v>
      </c>
      <c r="C1865" s="159" t="s">
        <v>18</v>
      </c>
      <c r="D1865" s="160" t="s">
        <v>8</v>
      </c>
      <c r="E1865" s="230">
        <v>900</v>
      </c>
      <c r="F1865" s="125">
        <v>1.3720411551366933</v>
      </c>
      <c r="G1865" s="125">
        <v>1.7178352527279224</v>
      </c>
      <c r="H1865" s="135">
        <v>523.91520000000003</v>
      </c>
      <c r="I1865" s="160" t="s">
        <v>21</v>
      </c>
      <c r="J1865" s="127" t="s">
        <v>1710</v>
      </c>
      <c r="K1865" s="239" t="s">
        <v>163</v>
      </c>
      <c r="L1865" s="136" t="s">
        <v>14</v>
      </c>
      <c r="M1865" s="122" t="s">
        <v>1713</v>
      </c>
      <c r="N1865" s="130">
        <v>0.79870357355741306</v>
      </c>
    </row>
    <row r="1866" spans="1:14" x14ac:dyDescent="0.2">
      <c r="A1866" s="365">
        <v>41809</v>
      </c>
      <c r="B1866" s="159" t="s">
        <v>297</v>
      </c>
      <c r="C1866" s="159" t="s">
        <v>18</v>
      </c>
      <c r="D1866" s="160" t="s">
        <v>8</v>
      </c>
      <c r="E1866" s="230">
        <v>2500</v>
      </c>
      <c r="F1866" s="125">
        <v>3.8112254309352593</v>
      </c>
      <c r="G1866" s="125">
        <v>4.7717645909108954</v>
      </c>
      <c r="H1866" s="135">
        <v>523.91520000000003</v>
      </c>
      <c r="I1866" s="160" t="s">
        <v>21</v>
      </c>
      <c r="J1866" s="127" t="s">
        <v>1710</v>
      </c>
      <c r="K1866" s="239" t="s">
        <v>163</v>
      </c>
      <c r="L1866" s="136" t="s">
        <v>14</v>
      </c>
      <c r="M1866" s="122" t="s">
        <v>1713</v>
      </c>
      <c r="N1866" s="130">
        <v>0.79870357355741306</v>
      </c>
    </row>
    <row r="1867" spans="1:14" x14ac:dyDescent="0.2">
      <c r="A1867" s="365">
        <v>41809</v>
      </c>
      <c r="B1867" s="159" t="s">
        <v>298</v>
      </c>
      <c r="C1867" s="159" t="s">
        <v>18</v>
      </c>
      <c r="D1867" s="160" t="s">
        <v>8</v>
      </c>
      <c r="E1867" s="230">
        <v>2000</v>
      </c>
      <c r="F1867" s="125">
        <v>3.0489803447482076</v>
      </c>
      <c r="G1867" s="125">
        <v>3.8174116727287162</v>
      </c>
      <c r="H1867" s="135">
        <v>523.91520000000003</v>
      </c>
      <c r="I1867" s="160" t="s">
        <v>21</v>
      </c>
      <c r="J1867" s="127" t="s">
        <v>1710</v>
      </c>
      <c r="K1867" s="239" t="s">
        <v>163</v>
      </c>
      <c r="L1867" s="136" t="s">
        <v>14</v>
      </c>
      <c r="M1867" s="122" t="s">
        <v>1713</v>
      </c>
      <c r="N1867" s="130">
        <v>0.79870357355741306</v>
      </c>
    </row>
    <row r="1868" spans="1:14" x14ac:dyDescent="0.2">
      <c r="A1868" s="365">
        <v>41809</v>
      </c>
      <c r="B1868" s="159" t="s">
        <v>299</v>
      </c>
      <c r="C1868" s="159" t="s">
        <v>18</v>
      </c>
      <c r="D1868" s="160" t="s">
        <v>8</v>
      </c>
      <c r="E1868" s="230">
        <v>5000</v>
      </c>
      <c r="F1868" s="125">
        <v>7.6224508618705187</v>
      </c>
      <c r="G1868" s="125">
        <v>9.5435291818217909</v>
      </c>
      <c r="H1868" s="135">
        <v>523.91520000000003</v>
      </c>
      <c r="I1868" s="160" t="s">
        <v>21</v>
      </c>
      <c r="J1868" s="127" t="s">
        <v>1710</v>
      </c>
      <c r="K1868" s="239" t="s">
        <v>163</v>
      </c>
      <c r="L1868" s="136" t="s">
        <v>14</v>
      </c>
      <c r="M1868" s="122" t="s">
        <v>1713</v>
      </c>
      <c r="N1868" s="130">
        <v>0.79870357355741306</v>
      </c>
    </row>
    <row r="1869" spans="1:14" x14ac:dyDescent="0.2">
      <c r="A1869" s="365">
        <v>41809</v>
      </c>
      <c r="B1869" s="159" t="s">
        <v>224</v>
      </c>
      <c r="C1869" s="159" t="s">
        <v>18</v>
      </c>
      <c r="D1869" s="160" t="s">
        <v>8</v>
      </c>
      <c r="E1869" s="230">
        <v>500</v>
      </c>
      <c r="F1869" s="125">
        <v>0.76224508618705189</v>
      </c>
      <c r="G1869" s="125">
        <v>0.95435291818217904</v>
      </c>
      <c r="H1869" s="135">
        <v>523.91520000000003</v>
      </c>
      <c r="I1869" s="160" t="s">
        <v>21</v>
      </c>
      <c r="J1869" s="127" t="s">
        <v>1710</v>
      </c>
      <c r="K1869" s="239" t="s">
        <v>163</v>
      </c>
      <c r="L1869" s="136" t="s">
        <v>14</v>
      </c>
      <c r="M1869" s="122" t="s">
        <v>1713</v>
      </c>
      <c r="N1869" s="130">
        <v>0.79870357355741306</v>
      </c>
    </row>
    <row r="1870" spans="1:14" x14ac:dyDescent="0.2">
      <c r="A1870" s="365">
        <v>41809</v>
      </c>
      <c r="B1870" s="159" t="s">
        <v>225</v>
      </c>
      <c r="C1870" s="159" t="s">
        <v>72</v>
      </c>
      <c r="D1870" s="160" t="s">
        <v>8</v>
      </c>
      <c r="E1870" s="230">
        <v>3000</v>
      </c>
      <c r="F1870" s="125">
        <v>4.5734705171223116</v>
      </c>
      <c r="G1870" s="125">
        <v>5.7261175090930747</v>
      </c>
      <c r="H1870" s="135">
        <v>523.91520000000003</v>
      </c>
      <c r="I1870" s="160" t="s">
        <v>21</v>
      </c>
      <c r="J1870" s="127" t="s">
        <v>1710</v>
      </c>
      <c r="K1870" s="239" t="s">
        <v>163</v>
      </c>
      <c r="L1870" s="136" t="s">
        <v>14</v>
      </c>
      <c r="M1870" s="122" t="s">
        <v>1713</v>
      </c>
      <c r="N1870" s="130">
        <v>0.79870357355741306</v>
      </c>
    </row>
    <row r="1871" spans="1:14" x14ac:dyDescent="0.2">
      <c r="A1871" s="365">
        <v>41809</v>
      </c>
      <c r="B1871" s="152" t="s">
        <v>230</v>
      </c>
      <c r="C1871" s="161" t="s">
        <v>18</v>
      </c>
      <c r="D1871" s="152" t="s">
        <v>8</v>
      </c>
      <c r="E1871" s="225">
        <v>600</v>
      </c>
      <c r="F1871" s="125">
        <v>0.91469410342446233</v>
      </c>
      <c r="G1871" s="125">
        <v>1.1452235018186148</v>
      </c>
      <c r="H1871" s="135">
        <v>523.91520000000003</v>
      </c>
      <c r="I1871" s="173" t="s">
        <v>12</v>
      </c>
      <c r="J1871" s="127" t="s">
        <v>1710</v>
      </c>
      <c r="K1871" s="239" t="s">
        <v>165</v>
      </c>
      <c r="L1871" s="136" t="s">
        <v>14</v>
      </c>
      <c r="M1871" s="122" t="s">
        <v>1713</v>
      </c>
      <c r="N1871" s="130">
        <v>0.79870357355741317</v>
      </c>
    </row>
    <row r="1872" spans="1:14" x14ac:dyDescent="0.2">
      <c r="A1872" s="365">
        <v>41809</v>
      </c>
      <c r="B1872" s="152" t="s">
        <v>299</v>
      </c>
      <c r="C1872" s="161" t="s">
        <v>72</v>
      </c>
      <c r="D1872" s="152" t="s">
        <v>8</v>
      </c>
      <c r="E1872" s="225">
        <v>5000</v>
      </c>
      <c r="F1872" s="125">
        <v>7.6224508618705187</v>
      </c>
      <c r="G1872" s="125">
        <v>9.5435291818217909</v>
      </c>
      <c r="H1872" s="135">
        <v>523.91520000000003</v>
      </c>
      <c r="I1872" s="173" t="s">
        <v>12</v>
      </c>
      <c r="J1872" s="127" t="s">
        <v>1710</v>
      </c>
      <c r="K1872" s="239" t="s">
        <v>165</v>
      </c>
      <c r="L1872" s="136" t="s">
        <v>14</v>
      </c>
      <c r="M1872" s="122" t="s">
        <v>1713</v>
      </c>
      <c r="N1872" s="130">
        <v>0.79870357355741306</v>
      </c>
    </row>
    <row r="1873" spans="1:14" x14ac:dyDescent="0.2">
      <c r="A1873" s="365">
        <v>41809</v>
      </c>
      <c r="B1873" s="152" t="s">
        <v>224</v>
      </c>
      <c r="C1873" s="161" t="s">
        <v>18</v>
      </c>
      <c r="D1873" s="152" t="s">
        <v>8</v>
      </c>
      <c r="E1873" s="225">
        <v>2000</v>
      </c>
      <c r="F1873" s="125">
        <v>3.0489803447482076</v>
      </c>
      <c r="G1873" s="125">
        <v>3.8174116727287162</v>
      </c>
      <c r="H1873" s="135">
        <v>523.91520000000003</v>
      </c>
      <c r="I1873" s="173" t="s">
        <v>12</v>
      </c>
      <c r="J1873" s="127" t="s">
        <v>1710</v>
      </c>
      <c r="K1873" s="239" t="s">
        <v>165</v>
      </c>
      <c r="L1873" s="136" t="s">
        <v>14</v>
      </c>
      <c r="M1873" s="122" t="s">
        <v>1713</v>
      </c>
      <c r="N1873" s="130">
        <v>0.79870357355741306</v>
      </c>
    </row>
    <row r="1874" spans="1:14" x14ac:dyDescent="0.2">
      <c r="A1874" s="365">
        <v>41809</v>
      </c>
      <c r="B1874" s="152" t="s">
        <v>225</v>
      </c>
      <c r="C1874" s="161" t="s">
        <v>72</v>
      </c>
      <c r="D1874" s="152" t="s">
        <v>8</v>
      </c>
      <c r="E1874" s="225">
        <v>3000</v>
      </c>
      <c r="F1874" s="125">
        <v>4.5734705171223116</v>
      </c>
      <c r="G1874" s="125">
        <v>5.7261175090930747</v>
      </c>
      <c r="H1874" s="135">
        <v>523.91520000000003</v>
      </c>
      <c r="I1874" s="173" t="s">
        <v>12</v>
      </c>
      <c r="J1874" s="127" t="s">
        <v>1710</v>
      </c>
      <c r="K1874" s="239" t="s">
        <v>165</v>
      </c>
      <c r="L1874" s="136" t="s">
        <v>14</v>
      </c>
      <c r="M1874" s="122" t="s">
        <v>1713</v>
      </c>
      <c r="N1874" s="130">
        <v>0.79870357355741306</v>
      </c>
    </row>
    <row r="1875" spans="1:14" x14ac:dyDescent="0.2">
      <c r="A1875" s="365">
        <v>41809</v>
      </c>
      <c r="B1875" s="152" t="s">
        <v>310</v>
      </c>
      <c r="C1875" s="161" t="s">
        <v>18</v>
      </c>
      <c r="D1875" s="152" t="s">
        <v>8</v>
      </c>
      <c r="E1875" s="225">
        <v>1500</v>
      </c>
      <c r="F1875" s="125">
        <v>2.2867352585611558</v>
      </c>
      <c r="G1875" s="125">
        <v>2.8630587545465374</v>
      </c>
      <c r="H1875" s="135">
        <v>523.91520000000003</v>
      </c>
      <c r="I1875" s="173" t="s">
        <v>12</v>
      </c>
      <c r="J1875" s="127" t="s">
        <v>1710</v>
      </c>
      <c r="K1875" s="239" t="s">
        <v>165</v>
      </c>
      <c r="L1875" s="136" t="s">
        <v>14</v>
      </c>
      <c r="M1875" s="122" t="s">
        <v>1713</v>
      </c>
      <c r="N1875" s="130">
        <v>0.79870357355741306</v>
      </c>
    </row>
    <row r="1876" spans="1:14" x14ac:dyDescent="0.2">
      <c r="A1876" s="365">
        <v>41809</v>
      </c>
      <c r="B1876" s="152" t="s">
        <v>311</v>
      </c>
      <c r="C1876" s="161" t="s">
        <v>18</v>
      </c>
      <c r="D1876" s="152" t="s">
        <v>8</v>
      </c>
      <c r="E1876" s="225">
        <v>1500</v>
      </c>
      <c r="F1876" s="125">
        <v>2.2867352585611558</v>
      </c>
      <c r="G1876" s="125">
        <v>2.8630587545465374</v>
      </c>
      <c r="H1876" s="135">
        <v>523.91520000000003</v>
      </c>
      <c r="I1876" s="173" t="s">
        <v>12</v>
      </c>
      <c r="J1876" s="127" t="s">
        <v>1710</v>
      </c>
      <c r="K1876" s="239" t="s">
        <v>165</v>
      </c>
      <c r="L1876" s="136" t="s">
        <v>14</v>
      </c>
      <c r="M1876" s="122" t="s">
        <v>1713</v>
      </c>
      <c r="N1876" s="130">
        <v>0.79870357355741306</v>
      </c>
    </row>
    <row r="1877" spans="1:14" x14ac:dyDescent="0.2">
      <c r="A1877" s="365">
        <v>41809</v>
      </c>
      <c r="B1877" s="152" t="s">
        <v>312</v>
      </c>
      <c r="C1877" s="161" t="s">
        <v>18</v>
      </c>
      <c r="D1877" s="152" t="s">
        <v>8</v>
      </c>
      <c r="E1877" s="225">
        <v>1500</v>
      </c>
      <c r="F1877" s="125">
        <v>2.2867352585611558</v>
      </c>
      <c r="G1877" s="125">
        <v>2.8630587545465374</v>
      </c>
      <c r="H1877" s="135">
        <v>523.91520000000003</v>
      </c>
      <c r="I1877" s="173" t="s">
        <v>12</v>
      </c>
      <c r="J1877" s="127" t="s">
        <v>1710</v>
      </c>
      <c r="K1877" s="239" t="s">
        <v>165</v>
      </c>
      <c r="L1877" s="136" t="s">
        <v>14</v>
      </c>
      <c r="M1877" s="122" t="s">
        <v>1713</v>
      </c>
      <c r="N1877" s="130">
        <v>0.79870357355741306</v>
      </c>
    </row>
    <row r="1878" spans="1:14" x14ac:dyDescent="0.2">
      <c r="A1878" s="365">
        <v>41809</v>
      </c>
      <c r="B1878" s="152" t="s">
        <v>313</v>
      </c>
      <c r="C1878" s="161" t="s">
        <v>18</v>
      </c>
      <c r="D1878" s="152" t="s">
        <v>8</v>
      </c>
      <c r="E1878" s="225">
        <v>2500</v>
      </c>
      <c r="F1878" s="125">
        <v>3.8112254309352593</v>
      </c>
      <c r="G1878" s="125">
        <v>4.7717645909108954</v>
      </c>
      <c r="H1878" s="135">
        <v>523.91520000000003</v>
      </c>
      <c r="I1878" s="173" t="s">
        <v>12</v>
      </c>
      <c r="J1878" s="127" t="s">
        <v>1710</v>
      </c>
      <c r="K1878" s="239" t="s">
        <v>165</v>
      </c>
      <c r="L1878" s="136" t="s">
        <v>14</v>
      </c>
      <c r="M1878" s="122" t="s">
        <v>1713</v>
      </c>
      <c r="N1878" s="130">
        <v>0.79870357355741306</v>
      </c>
    </row>
    <row r="1879" spans="1:14" x14ac:dyDescent="0.2">
      <c r="A1879" s="365">
        <v>41809</v>
      </c>
      <c r="B1879" s="152" t="s">
        <v>227</v>
      </c>
      <c r="C1879" s="161" t="s">
        <v>73</v>
      </c>
      <c r="D1879" s="152" t="s">
        <v>8</v>
      </c>
      <c r="E1879" s="225">
        <v>2600</v>
      </c>
      <c r="F1879" s="125">
        <v>3.9636744481726698</v>
      </c>
      <c r="G1879" s="125">
        <v>4.9626351745473309</v>
      </c>
      <c r="H1879" s="135">
        <v>523.91520000000003</v>
      </c>
      <c r="I1879" s="173" t="s">
        <v>12</v>
      </c>
      <c r="J1879" s="127" t="s">
        <v>1710</v>
      </c>
      <c r="K1879" s="239" t="s">
        <v>165</v>
      </c>
      <c r="L1879" s="136" t="s">
        <v>14</v>
      </c>
      <c r="M1879" s="122" t="s">
        <v>1713</v>
      </c>
      <c r="N1879" s="130">
        <v>0.79870357355741306</v>
      </c>
    </row>
    <row r="1880" spans="1:14" x14ac:dyDescent="0.2">
      <c r="A1880" s="365">
        <v>41809</v>
      </c>
      <c r="B1880" s="177" t="s">
        <v>325</v>
      </c>
      <c r="C1880" s="159" t="s">
        <v>18</v>
      </c>
      <c r="D1880" s="160" t="s">
        <v>10</v>
      </c>
      <c r="E1880" s="231">
        <v>4900</v>
      </c>
      <c r="F1880" s="125">
        <v>7.4700018446331082</v>
      </c>
      <c r="G1880" s="125">
        <v>9.3526585981853554</v>
      </c>
      <c r="H1880" s="135">
        <v>523.91520000000003</v>
      </c>
      <c r="I1880" s="110" t="s">
        <v>74</v>
      </c>
      <c r="J1880" s="127" t="s">
        <v>1710</v>
      </c>
      <c r="K1880" s="240" t="s">
        <v>164</v>
      </c>
      <c r="L1880" s="136" t="s">
        <v>14</v>
      </c>
      <c r="M1880" s="122" t="s">
        <v>1713</v>
      </c>
      <c r="N1880" s="130">
        <v>0.79870357355741306</v>
      </c>
    </row>
    <row r="1881" spans="1:14" x14ac:dyDescent="0.2">
      <c r="A1881" s="365">
        <v>41809</v>
      </c>
      <c r="B1881" s="177" t="s">
        <v>326</v>
      </c>
      <c r="C1881" s="159" t="s">
        <v>72</v>
      </c>
      <c r="D1881" s="160" t="s">
        <v>10</v>
      </c>
      <c r="E1881" s="231">
        <v>11000</v>
      </c>
      <c r="F1881" s="125">
        <v>16.769391896115142</v>
      </c>
      <c r="G1881" s="125">
        <v>20.99576420000794</v>
      </c>
      <c r="H1881" s="135">
        <v>523.91520000000003</v>
      </c>
      <c r="I1881" s="110" t="s">
        <v>74</v>
      </c>
      <c r="J1881" s="127" t="s">
        <v>1710</v>
      </c>
      <c r="K1881" s="240" t="s">
        <v>164</v>
      </c>
      <c r="L1881" s="136" t="s">
        <v>14</v>
      </c>
      <c r="M1881" s="122" t="s">
        <v>1713</v>
      </c>
      <c r="N1881" s="130">
        <v>0.79870357355741306</v>
      </c>
    </row>
    <row r="1882" spans="1:14" x14ac:dyDescent="0.2">
      <c r="A1882" s="365">
        <v>41810</v>
      </c>
      <c r="B1882" s="159" t="s">
        <v>299</v>
      </c>
      <c r="C1882" s="159" t="s">
        <v>18</v>
      </c>
      <c r="D1882" s="160" t="s">
        <v>8</v>
      </c>
      <c r="E1882" s="230">
        <v>5000</v>
      </c>
      <c r="F1882" s="125">
        <v>7.6224508618705187</v>
      </c>
      <c r="G1882" s="125">
        <v>9.5435291818217909</v>
      </c>
      <c r="H1882" s="135">
        <v>523.91520000000003</v>
      </c>
      <c r="I1882" s="160" t="s">
        <v>21</v>
      </c>
      <c r="J1882" s="127" t="s">
        <v>1710</v>
      </c>
      <c r="K1882" s="239" t="s">
        <v>163</v>
      </c>
      <c r="L1882" s="136" t="s">
        <v>14</v>
      </c>
      <c r="M1882" s="122" t="s">
        <v>1713</v>
      </c>
      <c r="N1882" s="130">
        <v>0.79870357355741306</v>
      </c>
    </row>
    <row r="1883" spans="1:14" x14ac:dyDescent="0.2">
      <c r="A1883" s="365">
        <v>41810</v>
      </c>
      <c r="B1883" s="159" t="s">
        <v>224</v>
      </c>
      <c r="C1883" s="159" t="s">
        <v>18</v>
      </c>
      <c r="D1883" s="160" t="s">
        <v>8</v>
      </c>
      <c r="E1883" s="230">
        <v>2100</v>
      </c>
      <c r="F1883" s="125">
        <v>3.201429361985618</v>
      </c>
      <c r="G1883" s="125">
        <v>4.0082822563651517</v>
      </c>
      <c r="H1883" s="135">
        <v>523.91520000000003</v>
      </c>
      <c r="I1883" s="160" t="s">
        <v>21</v>
      </c>
      <c r="J1883" s="127" t="s">
        <v>1710</v>
      </c>
      <c r="K1883" s="239" t="s">
        <v>163</v>
      </c>
      <c r="L1883" s="136" t="s">
        <v>14</v>
      </c>
      <c r="M1883" s="122" t="s">
        <v>1713</v>
      </c>
      <c r="N1883" s="130">
        <v>0.79870357355741317</v>
      </c>
    </row>
    <row r="1884" spans="1:14" x14ac:dyDescent="0.2">
      <c r="A1884" s="365">
        <v>41810</v>
      </c>
      <c r="B1884" s="159" t="s">
        <v>225</v>
      </c>
      <c r="C1884" s="159" t="s">
        <v>72</v>
      </c>
      <c r="D1884" s="160" t="s">
        <v>8</v>
      </c>
      <c r="E1884" s="230">
        <v>3000</v>
      </c>
      <c r="F1884" s="125">
        <v>4.5734705171223116</v>
      </c>
      <c r="G1884" s="125">
        <v>5.7261175090930747</v>
      </c>
      <c r="H1884" s="135">
        <v>523.91520000000003</v>
      </c>
      <c r="I1884" s="160" t="s">
        <v>21</v>
      </c>
      <c r="J1884" s="127" t="s">
        <v>1710</v>
      </c>
      <c r="K1884" s="239" t="s">
        <v>163</v>
      </c>
      <c r="L1884" s="136" t="s">
        <v>14</v>
      </c>
      <c r="M1884" s="122" t="s">
        <v>1713</v>
      </c>
      <c r="N1884" s="130">
        <v>0.79870357355741306</v>
      </c>
    </row>
    <row r="1885" spans="1:14" x14ac:dyDescent="0.2">
      <c r="A1885" s="365">
        <v>41810</v>
      </c>
      <c r="B1885" s="159" t="s">
        <v>227</v>
      </c>
      <c r="C1885" s="159" t="s">
        <v>73</v>
      </c>
      <c r="D1885" s="160" t="s">
        <v>8</v>
      </c>
      <c r="E1885" s="230">
        <v>2100</v>
      </c>
      <c r="F1885" s="125">
        <v>3.201429361985618</v>
      </c>
      <c r="G1885" s="125">
        <v>4.0082822563651517</v>
      </c>
      <c r="H1885" s="135">
        <v>523.91520000000003</v>
      </c>
      <c r="I1885" s="160" t="s">
        <v>21</v>
      </c>
      <c r="J1885" s="127" t="s">
        <v>1710</v>
      </c>
      <c r="K1885" s="239" t="s">
        <v>163</v>
      </c>
      <c r="L1885" s="136" t="s">
        <v>14</v>
      </c>
      <c r="M1885" s="122" t="s">
        <v>1713</v>
      </c>
      <c r="N1885" s="130">
        <v>0.79870357355741317</v>
      </c>
    </row>
    <row r="1886" spans="1:14" x14ac:dyDescent="0.2">
      <c r="A1886" s="365">
        <v>41810</v>
      </c>
      <c r="B1886" s="152" t="s">
        <v>232</v>
      </c>
      <c r="C1886" s="161" t="s">
        <v>18</v>
      </c>
      <c r="D1886" s="152" t="s">
        <v>8</v>
      </c>
      <c r="E1886" s="225">
        <v>300</v>
      </c>
      <c r="F1886" s="125">
        <v>0.45734705171223117</v>
      </c>
      <c r="G1886" s="125">
        <v>0.57261175090930738</v>
      </c>
      <c r="H1886" s="135">
        <v>523.91520000000003</v>
      </c>
      <c r="I1886" s="173" t="s">
        <v>12</v>
      </c>
      <c r="J1886" s="127" t="s">
        <v>1710</v>
      </c>
      <c r="K1886" s="239" t="s">
        <v>165</v>
      </c>
      <c r="L1886" s="136" t="s">
        <v>14</v>
      </c>
      <c r="M1886" s="122" t="s">
        <v>1713</v>
      </c>
      <c r="N1886" s="130">
        <v>0.79870357355741317</v>
      </c>
    </row>
    <row r="1887" spans="1:14" x14ac:dyDescent="0.2">
      <c r="A1887" s="365">
        <v>41810</v>
      </c>
      <c r="B1887" s="152" t="s">
        <v>314</v>
      </c>
      <c r="C1887" s="161" t="s">
        <v>18</v>
      </c>
      <c r="D1887" s="152" t="s">
        <v>8</v>
      </c>
      <c r="E1887" s="225">
        <v>4500</v>
      </c>
      <c r="F1887" s="125">
        <v>6.8602057756834673</v>
      </c>
      <c r="G1887" s="125">
        <v>8.5891762636396116</v>
      </c>
      <c r="H1887" s="135">
        <v>523.91520000000003</v>
      </c>
      <c r="I1887" s="173" t="s">
        <v>12</v>
      </c>
      <c r="J1887" s="127" t="s">
        <v>1710</v>
      </c>
      <c r="K1887" s="239" t="s">
        <v>165</v>
      </c>
      <c r="L1887" s="136" t="s">
        <v>14</v>
      </c>
      <c r="M1887" s="122" t="s">
        <v>1713</v>
      </c>
      <c r="N1887" s="130">
        <v>0.79870357355741317</v>
      </c>
    </row>
    <row r="1888" spans="1:14" x14ac:dyDescent="0.2">
      <c r="A1888" s="365">
        <v>41810</v>
      </c>
      <c r="B1888" s="152" t="s">
        <v>227</v>
      </c>
      <c r="C1888" s="161" t="s">
        <v>73</v>
      </c>
      <c r="D1888" s="152" t="s">
        <v>8</v>
      </c>
      <c r="E1888" s="225">
        <v>2200</v>
      </c>
      <c r="F1888" s="125">
        <v>3.3538783792230284</v>
      </c>
      <c r="G1888" s="125">
        <v>4.1991528400015881</v>
      </c>
      <c r="H1888" s="135">
        <v>523.91520000000003</v>
      </c>
      <c r="I1888" s="173" t="s">
        <v>12</v>
      </c>
      <c r="J1888" s="127" t="s">
        <v>1710</v>
      </c>
      <c r="K1888" s="239" t="s">
        <v>165</v>
      </c>
      <c r="L1888" s="136" t="s">
        <v>14</v>
      </c>
      <c r="M1888" s="122" t="s">
        <v>1713</v>
      </c>
      <c r="N1888" s="130">
        <v>0.79870357355741306</v>
      </c>
    </row>
    <row r="1889" spans="1:14" x14ac:dyDescent="0.2">
      <c r="A1889" s="365">
        <v>41810</v>
      </c>
      <c r="B1889" s="152" t="s">
        <v>315</v>
      </c>
      <c r="C1889" s="161" t="s">
        <v>18</v>
      </c>
      <c r="D1889" s="152" t="s">
        <v>8</v>
      </c>
      <c r="E1889" s="225">
        <v>1000</v>
      </c>
      <c r="F1889" s="125">
        <v>1.5244901723741038</v>
      </c>
      <c r="G1889" s="125">
        <v>1.9087058363643581</v>
      </c>
      <c r="H1889" s="135">
        <v>523.91520000000003</v>
      </c>
      <c r="I1889" s="173" t="s">
        <v>12</v>
      </c>
      <c r="J1889" s="127" t="s">
        <v>1710</v>
      </c>
      <c r="K1889" s="239" t="s">
        <v>165</v>
      </c>
      <c r="L1889" s="136" t="s">
        <v>14</v>
      </c>
      <c r="M1889" s="122" t="s">
        <v>1713</v>
      </c>
      <c r="N1889" s="130">
        <v>0.79870357355741306</v>
      </c>
    </row>
    <row r="1890" spans="1:14" x14ac:dyDescent="0.2">
      <c r="A1890" s="365">
        <v>41810</v>
      </c>
      <c r="B1890" s="152" t="s">
        <v>316</v>
      </c>
      <c r="C1890" s="161" t="s">
        <v>18</v>
      </c>
      <c r="D1890" s="152" t="s">
        <v>8</v>
      </c>
      <c r="E1890" s="225">
        <v>4500</v>
      </c>
      <c r="F1890" s="125">
        <v>6.8602057756834673</v>
      </c>
      <c r="G1890" s="125">
        <v>8.5891762636396116</v>
      </c>
      <c r="H1890" s="135">
        <v>523.91520000000003</v>
      </c>
      <c r="I1890" s="173" t="s">
        <v>12</v>
      </c>
      <c r="J1890" s="127" t="s">
        <v>1710</v>
      </c>
      <c r="K1890" s="239" t="s">
        <v>165</v>
      </c>
      <c r="L1890" s="136" t="s">
        <v>14</v>
      </c>
      <c r="M1890" s="122" t="s">
        <v>1713</v>
      </c>
      <c r="N1890" s="130">
        <v>0.79870357355741317</v>
      </c>
    </row>
    <row r="1891" spans="1:14" x14ac:dyDescent="0.2">
      <c r="A1891" s="365">
        <v>41810</v>
      </c>
      <c r="B1891" s="152" t="s">
        <v>299</v>
      </c>
      <c r="C1891" s="161" t="s">
        <v>72</v>
      </c>
      <c r="D1891" s="152" t="s">
        <v>8</v>
      </c>
      <c r="E1891" s="225">
        <v>5000</v>
      </c>
      <c r="F1891" s="125">
        <v>7.6224508618705187</v>
      </c>
      <c r="G1891" s="125">
        <v>9.5435291818217909</v>
      </c>
      <c r="H1891" s="135">
        <v>523.91520000000003</v>
      </c>
      <c r="I1891" s="173" t="s">
        <v>12</v>
      </c>
      <c r="J1891" s="127" t="s">
        <v>1710</v>
      </c>
      <c r="K1891" s="239" t="s">
        <v>165</v>
      </c>
      <c r="L1891" s="136" t="s">
        <v>14</v>
      </c>
      <c r="M1891" s="122" t="s">
        <v>1713</v>
      </c>
      <c r="N1891" s="130">
        <v>0.79870357355741306</v>
      </c>
    </row>
    <row r="1892" spans="1:14" x14ac:dyDescent="0.2">
      <c r="A1892" s="365">
        <v>41810</v>
      </c>
      <c r="B1892" s="152" t="s">
        <v>225</v>
      </c>
      <c r="C1892" s="161" t="s">
        <v>72</v>
      </c>
      <c r="D1892" s="152" t="s">
        <v>8</v>
      </c>
      <c r="E1892" s="225">
        <v>3000</v>
      </c>
      <c r="F1892" s="125">
        <v>4.5734705171223116</v>
      </c>
      <c r="G1892" s="125">
        <v>5.7261175090930747</v>
      </c>
      <c r="H1892" s="135">
        <v>523.91520000000003</v>
      </c>
      <c r="I1892" s="173" t="s">
        <v>12</v>
      </c>
      <c r="J1892" s="127" t="s">
        <v>1710</v>
      </c>
      <c r="K1892" s="239" t="s">
        <v>165</v>
      </c>
      <c r="L1892" s="136" t="s">
        <v>14</v>
      </c>
      <c r="M1892" s="122" t="s">
        <v>1713</v>
      </c>
      <c r="N1892" s="130">
        <v>0.79870357355741306</v>
      </c>
    </row>
    <row r="1893" spans="1:14" x14ac:dyDescent="0.2">
      <c r="A1893" s="365">
        <v>41810</v>
      </c>
      <c r="B1893" s="152" t="s">
        <v>224</v>
      </c>
      <c r="C1893" s="161" t="s">
        <v>18</v>
      </c>
      <c r="D1893" s="152" t="s">
        <v>8</v>
      </c>
      <c r="E1893" s="225">
        <v>700</v>
      </c>
      <c r="F1893" s="125">
        <v>1.0671431206618727</v>
      </c>
      <c r="G1893" s="125">
        <v>1.3360940854550507</v>
      </c>
      <c r="H1893" s="135">
        <v>523.91520000000003</v>
      </c>
      <c r="I1893" s="173" t="s">
        <v>12</v>
      </c>
      <c r="J1893" s="127" t="s">
        <v>1710</v>
      </c>
      <c r="K1893" s="239" t="s">
        <v>165</v>
      </c>
      <c r="L1893" s="136" t="s">
        <v>14</v>
      </c>
      <c r="M1893" s="122" t="s">
        <v>1713</v>
      </c>
      <c r="N1893" s="130">
        <v>0.79870357355741306</v>
      </c>
    </row>
    <row r="1894" spans="1:14" x14ac:dyDescent="0.2">
      <c r="A1894" s="365">
        <v>41810</v>
      </c>
      <c r="B1894" s="177" t="s">
        <v>327</v>
      </c>
      <c r="C1894" s="159" t="s">
        <v>18</v>
      </c>
      <c r="D1894" s="160" t="s">
        <v>10</v>
      </c>
      <c r="E1894" s="231">
        <v>4700</v>
      </c>
      <c r="F1894" s="125">
        <v>7.1651038101582882</v>
      </c>
      <c r="G1894" s="125">
        <v>8.9709174309124826</v>
      </c>
      <c r="H1894" s="135">
        <v>523.91520000000003</v>
      </c>
      <c r="I1894" s="110" t="s">
        <v>74</v>
      </c>
      <c r="J1894" s="127" t="s">
        <v>1710</v>
      </c>
      <c r="K1894" s="240" t="s">
        <v>164</v>
      </c>
      <c r="L1894" s="136" t="s">
        <v>14</v>
      </c>
      <c r="M1894" s="122" t="s">
        <v>1713</v>
      </c>
      <c r="N1894" s="130">
        <v>0.79870357355741317</v>
      </c>
    </row>
    <row r="1895" spans="1:14" x14ac:dyDescent="0.2">
      <c r="A1895" s="365">
        <v>41810</v>
      </c>
      <c r="B1895" s="177" t="s">
        <v>328</v>
      </c>
      <c r="C1895" s="159" t="s">
        <v>72</v>
      </c>
      <c r="D1895" s="160" t="s">
        <v>10</v>
      </c>
      <c r="E1895" s="231">
        <v>3000</v>
      </c>
      <c r="F1895" s="125">
        <v>4.5734705171223116</v>
      </c>
      <c r="G1895" s="125">
        <v>5.7261175090930747</v>
      </c>
      <c r="H1895" s="135">
        <v>523.91520000000003</v>
      </c>
      <c r="I1895" s="110" t="s">
        <v>74</v>
      </c>
      <c r="J1895" s="127" t="s">
        <v>1710</v>
      </c>
      <c r="K1895" s="240" t="s">
        <v>164</v>
      </c>
      <c r="L1895" s="136" t="s">
        <v>14</v>
      </c>
      <c r="M1895" s="122" t="s">
        <v>1713</v>
      </c>
      <c r="N1895" s="130">
        <v>0.79870357355741306</v>
      </c>
    </row>
    <row r="1896" spans="1:14" x14ac:dyDescent="0.2">
      <c r="A1896" s="365">
        <v>41811</v>
      </c>
      <c r="B1896" s="152" t="s">
        <v>87</v>
      </c>
      <c r="C1896" s="161" t="s">
        <v>18</v>
      </c>
      <c r="D1896" s="133" t="s">
        <v>9</v>
      </c>
      <c r="E1896" s="225">
        <v>700</v>
      </c>
      <c r="F1896" s="125">
        <v>1.0671431206618727</v>
      </c>
      <c r="G1896" s="125">
        <v>1.3360940854550507</v>
      </c>
      <c r="H1896" s="135">
        <v>523.91520000000003</v>
      </c>
      <c r="I1896" s="162" t="s">
        <v>83</v>
      </c>
      <c r="J1896" s="127" t="s">
        <v>1710</v>
      </c>
      <c r="K1896" s="239" t="s">
        <v>166</v>
      </c>
      <c r="L1896" s="136" t="s">
        <v>14</v>
      </c>
      <c r="M1896" s="122" t="s">
        <v>1713</v>
      </c>
      <c r="N1896" s="130">
        <v>0.79870357355741306</v>
      </c>
    </row>
    <row r="1897" spans="1:14" x14ac:dyDescent="0.2">
      <c r="A1897" s="365">
        <v>41811</v>
      </c>
      <c r="B1897" s="152" t="s">
        <v>88</v>
      </c>
      <c r="C1897" s="161" t="s">
        <v>18</v>
      </c>
      <c r="D1897" s="133" t="s">
        <v>9</v>
      </c>
      <c r="E1897" s="225">
        <v>700</v>
      </c>
      <c r="F1897" s="125">
        <v>1.0671431206618727</v>
      </c>
      <c r="G1897" s="125">
        <v>1.3360940854550507</v>
      </c>
      <c r="H1897" s="135">
        <v>523.91520000000003</v>
      </c>
      <c r="I1897" s="162" t="s">
        <v>83</v>
      </c>
      <c r="J1897" s="127" t="s">
        <v>1710</v>
      </c>
      <c r="K1897" s="239" t="s">
        <v>166</v>
      </c>
      <c r="L1897" s="136" t="s">
        <v>14</v>
      </c>
      <c r="M1897" s="122" t="s">
        <v>1713</v>
      </c>
      <c r="N1897" s="130">
        <v>0.79870357355741306</v>
      </c>
    </row>
    <row r="1898" spans="1:14" x14ac:dyDescent="0.2">
      <c r="A1898" s="365">
        <v>41811</v>
      </c>
      <c r="B1898" s="159" t="s">
        <v>299</v>
      </c>
      <c r="C1898" s="159" t="s">
        <v>18</v>
      </c>
      <c r="D1898" s="160" t="s">
        <v>8</v>
      </c>
      <c r="E1898" s="230">
        <v>5000</v>
      </c>
      <c r="F1898" s="125">
        <v>7.6224508618705187</v>
      </c>
      <c r="G1898" s="125">
        <v>9.5435291818217909</v>
      </c>
      <c r="H1898" s="135">
        <v>523.91520000000003</v>
      </c>
      <c r="I1898" s="160" t="s">
        <v>21</v>
      </c>
      <c r="J1898" s="127" t="s">
        <v>1710</v>
      </c>
      <c r="K1898" s="239" t="s">
        <v>163</v>
      </c>
      <c r="L1898" s="136" t="s">
        <v>14</v>
      </c>
      <c r="M1898" s="122" t="s">
        <v>1713</v>
      </c>
      <c r="N1898" s="130">
        <v>0.79870357355741306</v>
      </c>
    </row>
    <row r="1899" spans="1:14" x14ac:dyDescent="0.2">
      <c r="A1899" s="365">
        <v>41811</v>
      </c>
      <c r="B1899" s="159" t="s">
        <v>224</v>
      </c>
      <c r="C1899" s="159" t="s">
        <v>18</v>
      </c>
      <c r="D1899" s="160" t="s">
        <v>8</v>
      </c>
      <c r="E1899" s="230">
        <v>2300</v>
      </c>
      <c r="F1899" s="125">
        <v>3.5063273964604389</v>
      </c>
      <c r="G1899" s="125">
        <v>4.3900234236380236</v>
      </c>
      <c r="H1899" s="135">
        <v>523.91520000000003</v>
      </c>
      <c r="I1899" s="160" t="s">
        <v>21</v>
      </c>
      <c r="J1899" s="127" t="s">
        <v>1710</v>
      </c>
      <c r="K1899" s="239" t="s">
        <v>163</v>
      </c>
      <c r="L1899" s="136" t="s">
        <v>14</v>
      </c>
      <c r="M1899" s="122" t="s">
        <v>1713</v>
      </c>
      <c r="N1899" s="130">
        <v>0.79870357355741317</v>
      </c>
    </row>
    <row r="1900" spans="1:14" x14ac:dyDescent="0.2">
      <c r="A1900" s="365">
        <v>41811</v>
      </c>
      <c r="B1900" s="159" t="s">
        <v>225</v>
      </c>
      <c r="C1900" s="159" t="s">
        <v>72</v>
      </c>
      <c r="D1900" s="160" t="s">
        <v>8</v>
      </c>
      <c r="E1900" s="230">
        <v>3000</v>
      </c>
      <c r="F1900" s="125">
        <v>4.5734705171223116</v>
      </c>
      <c r="G1900" s="125">
        <v>5.7261175090930747</v>
      </c>
      <c r="H1900" s="135">
        <v>523.91520000000003</v>
      </c>
      <c r="I1900" s="160" t="s">
        <v>21</v>
      </c>
      <c r="J1900" s="127" t="s">
        <v>1710</v>
      </c>
      <c r="K1900" s="239" t="s">
        <v>163</v>
      </c>
      <c r="L1900" s="136" t="s">
        <v>14</v>
      </c>
      <c r="M1900" s="122" t="s">
        <v>1713</v>
      </c>
      <c r="N1900" s="130">
        <v>0.79870357355741306</v>
      </c>
    </row>
    <row r="1901" spans="1:14" x14ac:dyDescent="0.2">
      <c r="A1901" s="365">
        <v>41811</v>
      </c>
      <c r="B1901" s="159" t="s">
        <v>227</v>
      </c>
      <c r="C1901" s="159" t="s">
        <v>73</v>
      </c>
      <c r="D1901" s="160" t="s">
        <v>8</v>
      </c>
      <c r="E1901" s="230">
        <v>3650</v>
      </c>
      <c r="F1901" s="125">
        <v>5.5643891291654786</v>
      </c>
      <c r="G1901" s="125">
        <v>6.9667763027299072</v>
      </c>
      <c r="H1901" s="135">
        <v>523.91520000000003</v>
      </c>
      <c r="I1901" s="160" t="s">
        <v>21</v>
      </c>
      <c r="J1901" s="127" t="s">
        <v>1710</v>
      </c>
      <c r="K1901" s="239" t="s">
        <v>163</v>
      </c>
      <c r="L1901" s="136" t="s">
        <v>14</v>
      </c>
      <c r="M1901" s="122" t="s">
        <v>1713</v>
      </c>
      <c r="N1901" s="130">
        <v>0.79870357355741306</v>
      </c>
    </row>
    <row r="1902" spans="1:14" x14ac:dyDescent="0.2">
      <c r="A1902" s="365">
        <v>41811</v>
      </c>
      <c r="B1902" s="178" t="s">
        <v>252</v>
      </c>
      <c r="C1902" s="178" t="s">
        <v>19</v>
      </c>
      <c r="D1902" s="179" t="s">
        <v>15</v>
      </c>
      <c r="E1902" s="230">
        <v>10000</v>
      </c>
      <c r="F1902" s="125">
        <v>15.244901723741037</v>
      </c>
      <c r="G1902" s="125">
        <v>19.087058363643582</v>
      </c>
      <c r="H1902" s="135">
        <v>523.91520000000003</v>
      </c>
      <c r="I1902" s="179" t="s">
        <v>24</v>
      </c>
      <c r="J1902" s="127" t="s">
        <v>1710</v>
      </c>
      <c r="K1902" s="239" t="s">
        <v>167</v>
      </c>
      <c r="L1902" s="136" t="s">
        <v>14</v>
      </c>
      <c r="M1902" s="122" t="s">
        <v>1713</v>
      </c>
      <c r="N1902" s="130">
        <v>0.79870357355741306</v>
      </c>
    </row>
    <row r="1903" spans="1:14" x14ac:dyDescent="0.2">
      <c r="A1903" s="365">
        <v>41811</v>
      </c>
      <c r="B1903" s="178" t="s">
        <v>252</v>
      </c>
      <c r="C1903" s="178" t="s">
        <v>19</v>
      </c>
      <c r="D1903" s="179" t="s">
        <v>15</v>
      </c>
      <c r="E1903" s="230">
        <v>10000</v>
      </c>
      <c r="F1903" s="125">
        <v>15.244901723741037</v>
      </c>
      <c r="G1903" s="125">
        <v>19.087058363643582</v>
      </c>
      <c r="H1903" s="135">
        <v>523.91520000000003</v>
      </c>
      <c r="I1903" s="179" t="s">
        <v>24</v>
      </c>
      <c r="J1903" s="127" t="s">
        <v>1710</v>
      </c>
      <c r="K1903" s="239" t="s">
        <v>167</v>
      </c>
      <c r="L1903" s="136" t="s">
        <v>14</v>
      </c>
      <c r="M1903" s="122" t="s">
        <v>1713</v>
      </c>
      <c r="N1903" s="130">
        <v>0.79870357355741306</v>
      </c>
    </row>
    <row r="1904" spans="1:14" x14ac:dyDescent="0.2">
      <c r="A1904" s="365">
        <v>41811</v>
      </c>
      <c r="B1904" s="178" t="s">
        <v>252</v>
      </c>
      <c r="C1904" s="178" t="s">
        <v>19</v>
      </c>
      <c r="D1904" s="179" t="s">
        <v>15</v>
      </c>
      <c r="E1904" s="230">
        <v>10000</v>
      </c>
      <c r="F1904" s="125">
        <v>15.244901723741037</v>
      </c>
      <c r="G1904" s="125">
        <v>19.087058363643582</v>
      </c>
      <c r="H1904" s="135">
        <v>523.91520000000003</v>
      </c>
      <c r="I1904" s="179" t="s">
        <v>24</v>
      </c>
      <c r="J1904" s="127" t="s">
        <v>1710</v>
      </c>
      <c r="K1904" s="239" t="s">
        <v>167</v>
      </c>
      <c r="L1904" s="136" t="s">
        <v>14</v>
      </c>
      <c r="M1904" s="122" t="s">
        <v>1713</v>
      </c>
      <c r="N1904" s="130">
        <v>0.79870357355741306</v>
      </c>
    </row>
    <row r="1905" spans="1:14" x14ac:dyDescent="0.2">
      <c r="A1905" s="365">
        <v>41811</v>
      </c>
      <c r="B1905" s="178" t="s">
        <v>252</v>
      </c>
      <c r="C1905" s="178" t="s">
        <v>19</v>
      </c>
      <c r="D1905" s="179" t="s">
        <v>15</v>
      </c>
      <c r="E1905" s="230">
        <v>20000</v>
      </c>
      <c r="F1905" s="125">
        <v>30.489803447482075</v>
      </c>
      <c r="G1905" s="125">
        <v>38.174116727287164</v>
      </c>
      <c r="H1905" s="135">
        <v>523.91520000000003</v>
      </c>
      <c r="I1905" s="179" t="s">
        <v>24</v>
      </c>
      <c r="J1905" s="127" t="s">
        <v>1710</v>
      </c>
      <c r="K1905" s="239" t="s">
        <v>167</v>
      </c>
      <c r="L1905" s="136" t="s">
        <v>14</v>
      </c>
      <c r="M1905" s="122" t="s">
        <v>1713</v>
      </c>
      <c r="N1905" s="130">
        <v>0.79870357355741306</v>
      </c>
    </row>
    <row r="1906" spans="1:14" x14ac:dyDescent="0.2">
      <c r="A1906" s="365">
        <v>41811</v>
      </c>
      <c r="B1906" s="178" t="s">
        <v>252</v>
      </c>
      <c r="C1906" s="178" t="s">
        <v>19</v>
      </c>
      <c r="D1906" s="179" t="s">
        <v>15</v>
      </c>
      <c r="E1906" s="230">
        <v>10000</v>
      </c>
      <c r="F1906" s="125">
        <v>15.244901723741037</v>
      </c>
      <c r="G1906" s="125">
        <v>19.087058363643582</v>
      </c>
      <c r="H1906" s="135">
        <v>523.91520000000003</v>
      </c>
      <c r="I1906" s="179" t="s">
        <v>24</v>
      </c>
      <c r="J1906" s="127" t="s">
        <v>1710</v>
      </c>
      <c r="K1906" s="239" t="s">
        <v>167</v>
      </c>
      <c r="L1906" s="136" t="s">
        <v>14</v>
      </c>
      <c r="M1906" s="122" t="s">
        <v>1713</v>
      </c>
      <c r="N1906" s="130">
        <v>0.79870357355741306</v>
      </c>
    </row>
    <row r="1907" spans="1:14" x14ac:dyDescent="0.2">
      <c r="A1907" s="365">
        <v>41811</v>
      </c>
      <c r="B1907" s="178" t="s">
        <v>252</v>
      </c>
      <c r="C1907" s="178" t="s">
        <v>19</v>
      </c>
      <c r="D1907" s="179" t="s">
        <v>15</v>
      </c>
      <c r="E1907" s="230">
        <v>20000</v>
      </c>
      <c r="F1907" s="125">
        <v>30.489803447482075</v>
      </c>
      <c r="G1907" s="125">
        <v>38.174116727287164</v>
      </c>
      <c r="H1907" s="135">
        <v>523.91520000000003</v>
      </c>
      <c r="I1907" s="179" t="s">
        <v>24</v>
      </c>
      <c r="J1907" s="127" t="s">
        <v>1710</v>
      </c>
      <c r="K1907" s="239" t="s">
        <v>167</v>
      </c>
      <c r="L1907" s="136" t="s">
        <v>14</v>
      </c>
      <c r="M1907" s="122" t="s">
        <v>1713</v>
      </c>
      <c r="N1907" s="130">
        <v>0.79870357355741306</v>
      </c>
    </row>
    <row r="1908" spans="1:14" x14ac:dyDescent="0.2">
      <c r="A1908" s="365">
        <v>41811</v>
      </c>
      <c r="B1908" s="152" t="s">
        <v>299</v>
      </c>
      <c r="C1908" s="161" t="s">
        <v>72</v>
      </c>
      <c r="D1908" s="152" t="s">
        <v>8</v>
      </c>
      <c r="E1908" s="225">
        <v>5000</v>
      </c>
      <c r="F1908" s="125">
        <v>7.6224508618705187</v>
      </c>
      <c r="G1908" s="125">
        <v>9.5435291818217909</v>
      </c>
      <c r="H1908" s="135">
        <v>523.91520000000003</v>
      </c>
      <c r="I1908" s="173" t="s">
        <v>12</v>
      </c>
      <c r="J1908" s="127" t="s">
        <v>1710</v>
      </c>
      <c r="K1908" s="239" t="s">
        <v>165</v>
      </c>
      <c r="L1908" s="136" t="s">
        <v>14</v>
      </c>
      <c r="M1908" s="122" t="s">
        <v>1713</v>
      </c>
      <c r="N1908" s="130">
        <v>0.79870357355741306</v>
      </c>
    </row>
    <row r="1909" spans="1:14" x14ac:dyDescent="0.2">
      <c r="A1909" s="365">
        <v>41811</v>
      </c>
      <c r="B1909" s="152" t="s">
        <v>224</v>
      </c>
      <c r="C1909" s="161" t="s">
        <v>18</v>
      </c>
      <c r="D1909" s="152" t="s">
        <v>8</v>
      </c>
      <c r="E1909" s="225">
        <v>1950</v>
      </c>
      <c r="F1909" s="125">
        <v>2.9727558361295023</v>
      </c>
      <c r="G1909" s="125">
        <v>3.7219763809104984</v>
      </c>
      <c r="H1909" s="135">
        <v>523.91520000000003</v>
      </c>
      <c r="I1909" s="173" t="s">
        <v>12</v>
      </c>
      <c r="J1909" s="127" t="s">
        <v>1710</v>
      </c>
      <c r="K1909" s="239" t="s">
        <v>165</v>
      </c>
      <c r="L1909" s="136" t="s">
        <v>14</v>
      </c>
      <c r="M1909" s="122" t="s">
        <v>1713</v>
      </c>
      <c r="N1909" s="130">
        <v>0.79870357355741306</v>
      </c>
    </row>
    <row r="1910" spans="1:14" x14ac:dyDescent="0.2">
      <c r="A1910" s="365">
        <v>41811</v>
      </c>
      <c r="B1910" s="152" t="s">
        <v>225</v>
      </c>
      <c r="C1910" s="161" t="s">
        <v>72</v>
      </c>
      <c r="D1910" s="152" t="s">
        <v>8</v>
      </c>
      <c r="E1910" s="225">
        <v>3000</v>
      </c>
      <c r="F1910" s="125">
        <v>4.5734705171223116</v>
      </c>
      <c r="G1910" s="125">
        <v>5.7261175090930747</v>
      </c>
      <c r="H1910" s="135">
        <v>523.91520000000003</v>
      </c>
      <c r="I1910" s="173" t="s">
        <v>12</v>
      </c>
      <c r="J1910" s="127" t="s">
        <v>1710</v>
      </c>
      <c r="K1910" s="239" t="s">
        <v>165</v>
      </c>
      <c r="L1910" s="136" t="s">
        <v>14</v>
      </c>
      <c r="M1910" s="122" t="s">
        <v>1713</v>
      </c>
      <c r="N1910" s="130">
        <v>0.79870357355741306</v>
      </c>
    </row>
    <row r="1911" spans="1:14" x14ac:dyDescent="0.2">
      <c r="A1911" s="365">
        <v>41811</v>
      </c>
      <c r="B1911" s="152" t="s">
        <v>227</v>
      </c>
      <c r="C1911" s="161" t="s">
        <v>73</v>
      </c>
      <c r="D1911" s="152" t="s">
        <v>8</v>
      </c>
      <c r="E1911" s="225">
        <v>4100</v>
      </c>
      <c r="F1911" s="125">
        <v>6.2504097067338256</v>
      </c>
      <c r="G1911" s="125">
        <v>7.8256939290938679</v>
      </c>
      <c r="H1911" s="135">
        <v>523.91520000000003</v>
      </c>
      <c r="I1911" s="173" t="s">
        <v>12</v>
      </c>
      <c r="J1911" s="127" t="s">
        <v>1710</v>
      </c>
      <c r="K1911" s="239" t="s">
        <v>165</v>
      </c>
      <c r="L1911" s="136" t="s">
        <v>14</v>
      </c>
      <c r="M1911" s="122" t="s">
        <v>1713</v>
      </c>
      <c r="N1911" s="130">
        <v>0.79870357355741317</v>
      </c>
    </row>
    <row r="1912" spans="1:14" x14ac:dyDescent="0.2">
      <c r="A1912" s="365">
        <v>41812</v>
      </c>
      <c r="B1912" s="152" t="s">
        <v>87</v>
      </c>
      <c r="C1912" s="161" t="s">
        <v>18</v>
      </c>
      <c r="D1912" s="133" t="s">
        <v>9</v>
      </c>
      <c r="E1912" s="225">
        <v>700</v>
      </c>
      <c r="F1912" s="125">
        <v>1.0671431206618727</v>
      </c>
      <c r="G1912" s="125">
        <v>1.3360940854550507</v>
      </c>
      <c r="H1912" s="135">
        <v>523.91520000000003</v>
      </c>
      <c r="I1912" s="162" t="s">
        <v>83</v>
      </c>
      <c r="J1912" s="127" t="s">
        <v>1710</v>
      </c>
      <c r="K1912" s="239" t="s">
        <v>166</v>
      </c>
      <c r="L1912" s="136" t="s">
        <v>14</v>
      </c>
      <c r="M1912" s="122" t="s">
        <v>1713</v>
      </c>
      <c r="N1912" s="130">
        <v>0.79870357355741306</v>
      </c>
    </row>
    <row r="1913" spans="1:14" x14ac:dyDescent="0.2">
      <c r="A1913" s="365">
        <v>41812</v>
      </c>
      <c r="B1913" s="152" t="s">
        <v>88</v>
      </c>
      <c r="C1913" s="161" t="s">
        <v>18</v>
      </c>
      <c r="D1913" s="133" t="s">
        <v>9</v>
      </c>
      <c r="E1913" s="225">
        <v>700</v>
      </c>
      <c r="F1913" s="125">
        <v>1.0671431206618727</v>
      </c>
      <c r="G1913" s="125">
        <v>1.3360940854550507</v>
      </c>
      <c r="H1913" s="135">
        <v>523.91520000000003</v>
      </c>
      <c r="I1913" s="162" t="s">
        <v>83</v>
      </c>
      <c r="J1913" s="127" t="s">
        <v>1710</v>
      </c>
      <c r="K1913" s="239" t="s">
        <v>166</v>
      </c>
      <c r="L1913" s="136" t="s">
        <v>14</v>
      </c>
      <c r="M1913" s="122" t="s">
        <v>1713</v>
      </c>
      <c r="N1913" s="130">
        <v>0.79870357355741306</v>
      </c>
    </row>
    <row r="1914" spans="1:14" x14ac:dyDescent="0.2">
      <c r="A1914" s="365">
        <v>41812</v>
      </c>
      <c r="B1914" s="152" t="s">
        <v>133</v>
      </c>
      <c r="C1914" s="161" t="s">
        <v>25</v>
      </c>
      <c r="D1914" s="133" t="s">
        <v>9</v>
      </c>
      <c r="E1914" s="225">
        <v>35000</v>
      </c>
      <c r="F1914" s="125">
        <v>53.357156033093631</v>
      </c>
      <c r="G1914" s="125">
        <v>66.804704272752531</v>
      </c>
      <c r="H1914" s="135">
        <v>523.91520000000003</v>
      </c>
      <c r="I1914" s="162" t="s">
        <v>83</v>
      </c>
      <c r="J1914" s="127" t="s">
        <v>1710</v>
      </c>
      <c r="K1914" s="239" t="s">
        <v>168</v>
      </c>
      <c r="L1914" s="136" t="s">
        <v>14</v>
      </c>
      <c r="M1914" s="122" t="s">
        <v>1713</v>
      </c>
      <c r="N1914" s="130">
        <v>0.79870357355741306</v>
      </c>
    </row>
    <row r="1915" spans="1:14" x14ac:dyDescent="0.2">
      <c r="A1915" s="365">
        <v>41812</v>
      </c>
      <c r="B1915" s="159" t="s">
        <v>284</v>
      </c>
      <c r="C1915" s="159" t="s">
        <v>18</v>
      </c>
      <c r="D1915" s="160" t="s">
        <v>8</v>
      </c>
      <c r="E1915" s="230">
        <v>200</v>
      </c>
      <c r="F1915" s="125">
        <v>0.30489803447482078</v>
      </c>
      <c r="G1915" s="125">
        <v>0.38174116727287161</v>
      </c>
      <c r="H1915" s="135">
        <v>523.91520000000003</v>
      </c>
      <c r="I1915" s="160" t="s">
        <v>21</v>
      </c>
      <c r="J1915" s="127" t="s">
        <v>1710</v>
      </c>
      <c r="K1915" s="239" t="s">
        <v>163</v>
      </c>
      <c r="L1915" s="136" t="s">
        <v>14</v>
      </c>
      <c r="M1915" s="122" t="s">
        <v>1713</v>
      </c>
      <c r="N1915" s="130">
        <v>0.79870357355741317</v>
      </c>
    </row>
    <row r="1916" spans="1:14" x14ac:dyDescent="0.2">
      <c r="A1916" s="365">
        <v>41812</v>
      </c>
      <c r="B1916" s="159" t="s">
        <v>300</v>
      </c>
      <c r="C1916" s="159" t="s">
        <v>18</v>
      </c>
      <c r="D1916" s="160" t="s">
        <v>8</v>
      </c>
      <c r="E1916" s="230">
        <v>2000</v>
      </c>
      <c r="F1916" s="125">
        <v>3.0489803447482076</v>
      </c>
      <c r="G1916" s="125">
        <v>3.8174116727287162</v>
      </c>
      <c r="H1916" s="135">
        <v>523.91520000000003</v>
      </c>
      <c r="I1916" s="160" t="s">
        <v>21</v>
      </c>
      <c r="J1916" s="127" t="s">
        <v>1710</v>
      </c>
      <c r="K1916" s="239" t="s">
        <v>163</v>
      </c>
      <c r="L1916" s="136" t="s">
        <v>14</v>
      </c>
      <c r="M1916" s="122" t="s">
        <v>1713</v>
      </c>
      <c r="N1916" s="130">
        <v>0.79870357355741306</v>
      </c>
    </row>
    <row r="1917" spans="1:14" x14ac:dyDescent="0.2">
      <c r="A1917" s="365">
        <v>41812</v>
      </c>
      <c r="B1917" s="159" t="s">
        <v>301</v>
      </c>
      <c r="C1917" s="159" t="s">
        <v>18</v>
      </c>
      <c r="D1917" s="160" t="s">
        <v>8</v>
      </c>
      <c r="E1917" s="230">
        <v>2500</v>
      </c>
      <c r="F1917" s="125">
        <v>3.8112254309352593</v>
      </c>
      <c r="G1917" s="125">
        <v>4.7717645909108954</v>
      </c>
      <c r="H1917" s="135">
        <v>523.91520000000003</v>
      </c>
      <c r="I1917" s="160" t="s">
        <v>21</v>
      </c>
      <c r="J1917" s="127" t="s">
        <v>1710</v>
      </c>
      <c r="K1917" s="239" t="s">
        <v>163</v>
      </c>
      <c r="L1917" s="136" t="s">
        <v>14</v>
      </c>
      <c r="M1917" s="122" t="s">
        <v>1713</v>
      </c>
      <c r="N1917" s="130">
        <v>0.79870357355741306</v>
      </c>
    </row>
    <row r="1918" spans="1:14" x14ac:dyDescent="0.2">
      <c r="A1918" s="365">
        <v>41812</v>
      </c>
      <c r="B1918" s="159" t="s">
        <v>225</v>
      </c>
      <c r="C1918" s="159" t="s">
        <v>72</v>
      </c>
      <c r="D1918" s="160" t="s">
        <v>8</v>
      </c>
      <c r="E1918" s="230">
        <v>3000</v>
      </c>
      <c r="F1918" s="125">
        <v>4.5734705171223116</v>
      </c>
      <c r="G1918" s="125">
        <v>5.7261175090930747</v>
      </c>
      <c r="H1918" s="135">
        <v>523.91520000000003</v>
      </c>
      <c r="I1918" s="160" t="s">
        <v>21</v>
      </c>
      <c r="J1918" s="127" t="s">
        <v>1710</v>
      </c>
      <c r="K1918" s="239" t="s">
        <v>163</v>
      </c>
      <c r="L1918" s="136" t="s">
        <v>14</v>
      </c>
      <c r="M1918" s="122" t="s">
        <v>1713</v>
      </c>
      <c r="N1918" s="130">
        <v>0.79870357355741306</v>
      </c>
    </row>
    <row r="1919" spans="1:14" x14ac:dyDescent="0.2">
      <c r="A1919" s="365">
        <v>41812</v>
      </c>
      <c r="B1919" s="159" t="s">
        <v>270</v>
      </c>
      <c r="C1919" s="159" t="s">
        <v>18</v>
      </c>
      <c r="D1919" s="160" t="s">
        <v>8</v>
      </c>
      <c r="E1919" s="230">
        <v>500</v>
      </c>
      <c r="F1919" s="125">
        <v>0.76224508618705189</v>
      </c>
      <c r="G1919" s="125">
        <v>0.95435291818217904</v>
      </c>
      <c r="H1919" s="135">
        <v>523.91520000000003</v>
      </c>
      <c r="I1919" s="160" t="s">
        <v>21</v>
      </c>
      <c r="J1919" s="127" t="s">
        <v>1710</v>
      </c>
      <c r="K1919" s="239" t="s">
        <v>163</v>
      </c>
      <c r="L1919" s="136" t="s">
        <v>14</v>
      </c>
      <c r="M1919" s="122" t="s">
        <v>1713</v>
      </c>
      <c r="N1919" s="130">
        <v>0.79870357355741306</v>
      </c>
    </row>
    <row r="1920" spans="1:14" x14ac:dyDescent="0.2">
      <c r="A1920" s="365">
        <v>41812</v>
      </c>
      <c r="B1920" s="152" t="s">
        <v>317</v>
      </c>
      <c r="C1920" s="161" t="s">
        <v>18</v>
      </c>
      <c r="D1920" s="152" t="s">
        <v>8</v>
      </c>
      <c r="E1920" s="225">
        <v>2500</v>
      </c>
      <c r="F1920" s="125">
        <v>3.8112254309352593</v>
      </c>
      <c r="G1920" s="125">
        <v>4.7717645909108954</v>
      </c>
      <c r="H1920" s="135">
        <v>523.91520000000003</v>
      </c>
      <c r="I1920" s="173" t="s">
        <v>12</v>
      </c>
      <c r="J1920" s="127" t="s">
        <v>1710</v>
      </c>
      <c r="K1920" s="239" t="s">
        <v>165</v>
      </c>
      <c r="L1920" s="136" t="s">
        <v>14</v>
      </c>
      <c r="M1920" s="122" t="s">
        <v>1713</v>
      </c>
      <c r="N1920" s="130">
        <v>0.79870357355741306</v>
      </c>
    </row>
    <row r="1921" spans="1:14" x14ac:dyDescent="0.2">
      <c r="A1921" s="365">
        <v>41812</v>
      </c>
      <c r="B1921" s="152" t="s">
        <v>270</v>
      </c>
      <c r="C1921" s="161" t="s">
        <v>18</v>
      </c>
      <c r="D1921" s="152" t="s">
        <v>8</v>
      </c>
      <c r="E1921" s="225">
        <v>600</v>
      </c>
      <c r="F1921" s="125">
        <v>0.91469410342446233</v>
      </c>
      <c r="G1921" s="125">
        <v>1.1452235018186148</v>
      </c>
      <c r="H1921" s="135">
        <v>523.91520000000003</v>
      </c>
      <c r="I1921" s="173" t="s">
        <v>12</v>
      </c>
      <c r="J1921" s="127" t="s">
        <v>1710</v>
      </c>
      <c r="K1921" s="239" t="s">
        <v>165</v>
      </c>
      <c r="L1921" s="136" t="s">
        <v>14</v>
      </c>
      <c r="M1921" s="122" t="s">
        <v>1713</v>
      </c>
      <c r="N1921" s="130">
        <v>0.79870357355741317</v>
      </c>
    </row>
    <row r="1922" spans="1:14" x14ac:dyDescent="0.2">
      <c r="A1922" s="365">
        <v>41812</v>
      </c>
      <c r="B1922" s="152" t="s">
        <v>224</v>
      </c>
      <c r="C1922" s="161" t="s">
        <v>18</v>
      </c>
      <c r="D1922" s="152" t="s">
        <v>8</v>
      </c>
      <c r="E1922" s="225">
        <v>500</v>
      </c>
      <c r="F1922" s="125">
        <v>0.76224508618705189</v>
      </c>
      <c r="G1922" s="125">
        <v>0.95435291818217904</v>
      </c>
      <c r="H1922" s="135">
        <v>523.91520000000003</v>
      </c>
      <c r="I1922" s="173" t="s">
        <v>12</v>
      </c>
      <c r="J1922" s="127" t="s">
        <v>1710</v>
      </c>
      <c r="K1922" s="239" t="s">
        <v>165</v>
      </c>
      <c r="L1922" s="136" t="s">
        <v>14</v>
      </c>
      <c r="M1922" s="122" t="s">
        <v>1713</v>
      </c>
      <c r="N1922" s="130">
        <v>0.79870357355741306</v>
      </c>
    </row>
    <row r="1923" spans="1:14" x14ac:dyDescent="0.2">
      <c r="A1923" s="365">
        <v>41812</v>
      </c>
      <c r="B1923" s="152" t="s">
        <v>227</v>
      </c>
      <c r="C1923" s="161" t="s">
        <v>73</v>
      </c>
      <c r="D1923" s="152" t="s">
        <v>8</v>
      </c>
      <c r="E1923" s="225">
        <v>1500</v>
      </c>
      <c r="F1923" s="125">
        <v>2.2867352585611558</v>
      </c>
      <c r="G1923" s="125">
        <v>2.8630587545465374</v>
      </c>
      <c r="H1923" s="135">
        <v>523.91520000000003</v>
      </c>
      <c r="I1923" s="173" t="s">
        <v>12</v>
      </c>
      <c r="J1923" s="127" t="s">
        <v>1710</v>
      </c>
      <c r="K1923" s="239" t="s">
        <v>165</v>
      </c>
      <c r="L1923" s="136" t="s">
        <v>14</v>
      </c>
      <c r="M1923" s="122" t="s">
        <v>1713</v>
      </c>
      <c r="N1923" s="130">
        <v>0.79870357355741306</v>
      </c>
    </row>
    <row r="1924" spans="1:14" x14ac:dyDescent="0.2">
      <c r="A1924" s="365">
        <v>41812</v>
      </c>
      <c r="B1924" s="152" t="s">
        <v>225</v>
      </c>
      <c r="C1924" s="161" t="s">
        <v>72</v>
      </c>
      <c r="D1924" s="152" t="s">
        <v>8</v>
      </c>
      <c r="E1924" s="225">
        <v>3000</v>
      </c>
      <c r="F1924" s="125">
        <v>4.5734705171223116</v>
      </c>
      <c r="G1924" s="125">
        <v>5.7261175090930747</v>
      </c>
      <c r="H1924" s="135">
        <v>523.91520000000003</v>
      </c>
      <c r="I1924" s="173" t="s">
        <v>12</v>
      </c>
      <c r="J1924" s="127" t="s">
        <v>1710</v>
      </c>
      <c r="K1924" s="239" t="s">
        <v>165</v>
      </c>
      <c r="L1924" s="136" t="s">
        <v>14</v>
      </c>
      <c r="M1924" s="122" t="s">
        <v>1713</v>
      </c>
      <c r="N1924" s="130">
        <v>0.79870357355741306</v>
      </c>
    </row>
    <row r="1925" spans="1:14" x14ac:dyDescent="0.2">
      <c r="A1925" s="365">
        <v>41814</v>
      </c>
      <c r="B1925" s="152" t="s">
        <v>169</v>
      </c>
      <c r="C1925" s="152" t="s">
        <v>71</v>
      </c>
      <c r="D1925" s="182" t="s">
        <v>9</v>
      </c>
      <c r="E1925" s="226">
        <v>3500</v>
      </c>
      <c r="F1925" s="125">
        <v>5.3357156033093629</v>
      </c>
      <c r="G1925" s="125">
        <v>6.6804704272752531</v>
      </c>
      <c r="H1925" s="135">
        <v>523.91520000000003</v>
      </c>
      <c r="I1925" s="162" t="s">
        <v>83</v>
      </c>
      <c r="J1925" s="127" t="s">
        <v>1710</v>
      </c>
      <c r="K1925" s="239" t="s">
        <v>170</v>
      </c>
      <c r="L1925" s="136" t="s">
        <v>14</v>
      </c>
      <c r="M1925" s="122" t="s">
        <v>1713</v>
      </c>
      <c r="N1925" s="130">
        <v>0.79870357355741306</v>
      </c>
    </row>
    <row r="1926" spans="1:14" x14ac:dyDescent="0.2">
      <c r="A1926" s="365">
        <v>41814</v>
      </c>
      <c r="B1926" s="152" t="s">
        <v>87</v>
      </c>
      <c r="C1926" s="161" t="s">
        <v>18</v>
      </c>
      <c r="D1926" s="133" t="s">
        <v>9</v>
      </c>
      <c r="E1926" s="225">
        <v>700</v>
      </c>
      <c r="F1926" s="125">
        <v>1.0671431206618727</v>
      </c>
      <c r="G1926" s="125">
        <v>1.3360940854550507</v>
      </c>
      <c r="H1926" s="135">
        <v>523.91520000000003</v>
      </c>
      <c r="I1926" s="162" t="s">
        <v>83</v>
      </c>
      <c r="J1926" s="127" t="s">
        <v>1710</v>
      </c>
      <c r="K1926" s="239" t="s">
        <v>171</v>
      </c>
      <c r="L1926" s="136" t="s">
        <v>14</v>
      </c>
      <c r="M1926" s="122" t="s">
        <v>1713</v>
      </c>
      <c r="N1926" s="130">
        <v>0.79870357355741306</v>
      </c>
    </row>
    <row r="1927" spans="1:14" x14ac:dyDescent="0.2">
      <c r="A1927" s="365">
        <v>41814</v>
      </c>
      <c r="B1927" s="152" t="s">
        <v>88</v>
      </c>
      <c r="C1927" s="161" t="s">
        <v>18</v>
      </c>
      <c r="D1927" s="133" t="s">
        <v>9</v>
      </c>
      <c r="E1927" s="225">
        <v>700</v>
      </c>
      <c r="F1927" s="125">
        <v>1.0671431206618727</v>
      </c>
      <c r="G1927" s="125">
        <v>1.3360940854550507</v>
      </c>
      <c r="H1927" s="135">
        <v>523.91520000000003</v>
      </c>
      <c r="I1927" s="162" t="s">
        <v>83</v>
      </c>
      <c r="J1927" s="127" t="s">
        <v>1710</v>
      </c>
      <c r="K1927" s="239" t="s">
        <v>171</v>
      </c>
      <c r="L1927" s="136" t="s">
        <v>14</v>
      </c>
      <c r="M1927" s="122" t="s">
        <v>1713</v>
      </c>
      <c r="N1927" s="130">
        <v>0.79870357355741306</v>
      </c>
    </row>
    <row r="1928" spans="1:14" x14ac:dyDescent="0.2">
      <c r="A1928" s="365">
        <v>41814</v>
      </c>
      <c r="B1928" s="152" t="s">
        <v>177</v>
      </c>
      <c r="C1928" s="161" t="s">
        <v>27</v>
      </c>
      <c r="D1928" s="133" t="s">
        <v>9</v>
      </c>
      <c r="E1928" s="225">
        <v>2000</v>
      </c>
      <c r="F1928" s="125">
        <v>3.0489803447482076</v>
      </c>
      <c r="G1928" s="125">
        <v>3.8174116727287162</v>
      </c>
      <c r="H1928" s="135">
        <v>523.91520000000003</v>
      </c>
      <c r="I1928" s="162" t="s">
        <v>83</v>
      </c>
      <c r="J1928" s="127" t="s">
        <v>1710</v>
      </c>
      <c r="K1928" s="239" t="s">
        <v>172</v>
      </c>
      <c r="L1928" s="136" t="s">
        <v>14</v>
      </c>
      <c r="M1928" s="122" t="s">
        <v>1713</v>
      </c>
      <c r="N1928" s="130">
        <v>0.79870357355741306</v>
      </c>
    </row>
    <row r="1929" spans="1:14" x14ac:dyDescent="0.2">
      <c r="A1929" s="365">
        <v>41815</v>
      </c>
      <c r="B1929" s="152" t="s">
        <v>87</v>
      </c>
      <c r="C1929" s="161" t="s">
        <v>18</v>
      </c>
      <c r="D1929" s="133" t="s">
        <v>9</v>
      </c>
      <c r="E1929" s="225">
        <v>700</v>
      </c>
      <c r="F1929" s="125">
        <v>1.0671431206618727</v>
      </c>
      <c r="G1929" s="125">
        <v>1.3360940854550507</v>
      </c>
      <c r="H1929" s="135">
        <v>523.91520000000003</v>
      </c>
      <c r="I1929" s="162" t="s">
        <v>83</v>
      </c>
      <c r="J1929" s="127" t="s">
        <v>1710</v>
      </c>
      <c r="K1929" s="239" t="s">
        <v>171</v>
      </c>
      <c r="L1929" s="136" t="s">
        <v>14</v>
      </c>
      <c r="M1929" s="122" t="s">
        <v>1713</v>
      </c>
      <c r="N1929" s="130">
        <v>0.79870357355741306</v>
      </c>
    </row>
    <row r="1930" spans="1:14" x14ac:dyDescent="0.2">
      <c r="A1930" s="365">
        <v>41815</v>
      </c>
      <c r="B1930" s="152" t="s">
        <v>88</v>
      </c>
      <c r="C1930" s="161" t="s">
        <v>18</v>
      </c>
      <c r="D1930" s="133" t="s">
        <v>9</v>
      </c>
      <c r="E1930" s="225">
        <v>700</v>
      </c>
      <c r="F1930" s="125">
        <v>1.0671431206618727</v>
      </c>
      <c r="G1930" s="125">
        <v>1.3360940854550507</v>
      </c>
      <c r="H1930" s="135">
        <v>523.91520000000003</v>
      </c>
      <c r="I1930" s="162" t="s">
        <v>83</v>
      </c>
      <c r="J1930" s="127" t="s">
        <v>1710</v>
      </c>
      <c r="K1930" s="239" t="s">
        <v>171</v>
      </c>
      <c r="L1930" s="136" t="s">
        <v>14</v>
      </c>
      <c r="M1930" s="122" t="s">
        <v>1713</v>
      </c>
      <c r="N1930" s="130">
        <v>0.79870357355741306</v>
      </c>
    </row>
    <row r="1931" spans="1:14" x14ac:dyDescent="0.2">
      <c r="A1931" s="365">
        <v>41815</v>
      </c>
      <c r="B1931" s="152" t="s">
        <v>182</v>
      </c>
      <c r="C1931" s="161" t="s">
        <v>18</v>
      </c>
      <c r="D1931" s="133" t="s">
        <v>9</v>
      </c>
      <c r="E1931" s="225">
        <v>800</v>
      </c>
      <c r="F1931" s="125">
        <v>1.2195921378992831</v>
      </c>
      <c r="G1931" s="125">
        <v>1.5269646690914864</v>
      </c>
      <c r="H1931" s="135">
        <v>523.91520000000003</v>
      </c>
      <c r="I1931" s="162" t="s">
        <v>83</v>
      </c>
      <c r="J1931" s="127" t="s">
        <v>1710</v>
      </c>
      <c r="K1931" s="239" t="s">
        <v>174</v>
      </c>
      <c r="L1931" s="136" t="s">
        <v>14</v>
      </c>
      <c r="M1931" s="122" t="s">
        <v>1713</v>
      </c>
      <c r="N1931" s="130">
        <v>0.79870357355741317</v>
      </c>
    </row>
    <row r="1932" spans="1:14" x14ac:dyDescent="0.2">
      <c r="A1932" s="365">
        <v>41815</v>
      </c>
      <c r="B1932" s="152" t="s">
        <v>183</v>
      </c>
      <c r="C1932" s="161" t="s">
        <v>18</v>
      </c>
      <c r="D1932" s="133" t="s">
        <v>9</v>
      </c>
      <c r="E1932" s="225">
        <v>1200</v>
      </c>
      <c r="F1932" s="125">
        <v>1.8293882068489247</v>
      </c>
      <c r="G1932" s="125">
        <v>2.2904470036372295</v>
      </c>
      <c r="H1932" s="135">
        <v>523.91520000000003</v>
      </c>
      <c r="I1932" s="162" t="s">
        <v>83</v>
      </c>
      <c r="J1932" s="127" t="s">
        <v>1710</v>
      </c>
      <c r="K1932" s="239" t="s">
        <v>175</v>
      </c>
      <c r="L1932" s="136" t="s">
        <v>14</v>
      </c>
      <c r="M1932" s="122" t="s">
        <v>1713</v>
      </c>
      <c r="N1932" s="130">
        <v>0.79870357355741317</v>
      </c>
    </row>
    <row r="1933" spans="1:14" x14ac:dyDescent="0.2">
      <c r="A1933" s="365">
        <v>41815</v>
      </c>
      <c r="B1933" s="152" t="s">
        <v>180</v>
      </c>
      <c r="C1933" s="161" t="s">
        <v>71</v>
      </c>
      <c r="D1933" s="133" t="s">
        <v>9</v>
      </c>
      <c r="E1933" s="225">
        <v>3000</v>
      </c>
      <c r="F1933" s="125">
        <v>4.5734705171223116</v>
      </c>
      <c r="G1933" s="125">
        <v>5.7261175090930747</v>
      </c>
      <c r="H1933" s="135">
        <v>523.91520000000003</v>
      </c>
      <c r="I1933" s="162" t="s">
        <v>83</v>
      </c>
      <c r="J1933" s="127" t="s">
        <v>1710</v>
      </c>
      <c r="K1933" s="239" t="s">
        <v>176</v>
      </c>
      <c r="L1933" s="136" t="s">
        <v>14</v>
      </c>
      <c r="M1933" s="122" t="s">
        <v>1713</v>
      </c>
      <c r="N1933" s="130">
        <v>0.79870357355741306</v>
      </c>
    </row>
    <row r="1934" spans="1:14" x14ac:dyDescent="0.2">
      <c r="A1934" s="365">
        <v>41815</v>
      </c>
      <c r="B1934" s="152" t="s">
        <v>181</v>
      </c>
      <c r="C1934" s="161" t="s">
        <v>18</v>
      </c>
      <c r="D1934" s="133" t="s">
        <v>9</v>
      </c>
      <c r="E1934" s="225">
        <v>400</v>
      </c>
      <c r="F1934" s="125">
        <v>0.60979606894964156</v>
      </c>
      <c r="G1934" s="125">
        <v>0.76348233454574321</v>
      </c>
      <c r="H1934" s="135">
        <v>523.91520000000003</v>
      </c>
      <c r="I1934" s="162" t="s">
        <v>83</v>
      </c>
      <c r="J1934" s="127" t="s">
        <v>1710</v>
      </c>
      <c r="K1934" s="239" t="s">
        <v>176</v>
      </c>
      <c r="L1934" s="136" t="s">
        <v>14</v>
      </c>
      <c r="M1934" s="122" t="s">
        <v>1713</v>
      </c>
      <c r="N1934" s="130">
        <v>0.79870357355741317</v>
      </c>
    </row>
    <row r="1935" spans="1:14" x14ac:dyDescent="0.2">
      <c r="A1935" s="365">
        <v>41815</v>
      </c>
      <c r="B1935" s="152" t="s">
        <v>184</v>
      </c>
      <c r="C1935" s="161" t="s">
        <v>18</v>
      </c>
      <c r="D1935" s="133" t="s">
        <v>9</v>
      </c>
      <c r="E1935" s="225">
        <v>800</v>
      </c>
      <c r="F1935" s="125">
        <v>1.2195921378992831</v>
      </c>
      <c r="G1935" s="125">
        <v>1.5269646690914864</v>
      </c>
      <c r="H1935" s="135">
        <v>523.91520000000003</v>
      </c>
      <c r="I1935" s="162" t="s">
        <v>83</v>
      </c>
      <c r="J1935" s="127" t="s">
        <v>1710</v>
      </c>
      <c r="K1935" s="239" t="s">
        <v>179</v>
      </c>
      <c r="L1935" s="136" t="s">
        <v>14</v>
      </c>
      <c r="M1935" s="122" t="s">
        <v>1713</v>
      </c>
      <c r="N1935" s="130">
        <v>0.79870357355741317</v>
      </c>
    </row>
    <row r="1936" spans="1:14" x14ac:dyDescent="0.2">
      <c r="A1936" s="365">
        <v>41815</v>
      </c>
      <c r="B1936" s="159" t="s">
        <v>250</v>
      </c>
      <c r="C1936" s="159" t="s">
        <v>18</v>
      </c>
      <c r="D1936" s="175" t="s">
        <v>11</v>
      </c>
      <c r="E1936" s="230">
        <v>600</v>
      </c>
      <c r="F1936" s="125">
        <v>0.91469410342446233</v>
      </c>
      <c r="G1936" s="125">
        <v>1.1452235018186148</v>
      </c>
      <c r="H1936" s="135">
        <v>523.91520000000003</v>
      </c>
      <c r="I1936" s="160" t="s">
        <v>23</v>
      </c>
      <c r="J1936" s="127" t="s">
        <v>1710</v>
      </c>
      <c r="K1936" s="198" t="s">
        <v>173</v>
      </c>
      <c r="L1936" s="136" t="s">
        <v>14</v>
      </c>
      <c r="M1936" s="122" t="s">
        <v>1713</v>
      </c>
      <c r="N1936" s="130">
        <v>0.79870357355741317</v>
      </c>
    </row>
    <row r="1937" spans="1:14" x14ac:dyDescent="0.2">
      <c r="A1937" s="365">
        <v>41815</v>
      </c>
      <c r="B1937" s="159" t="s">
        <v>251</v>
      </c>
      <c r="C1937" s="159" t="s">
        <v>18</v>
      </c>
      <c r="D1937" s="175" t="s">
        <v>11</v>
      </c>
      <c r="E1937" s="230">
        <v>600</v>
      </c>
      <c r="F1937" s="125">
        <v>0.91469410342446233</v>
      </c>
      <c r="G1937" s="125">
        <v>1.1452235018186148</v>
      </c>
      <c r="H1937" s="135">
        <v>523.91520000000003</v>
      </c>
      <c r="I1937" s="160" t="s">
        <v>23</v>
      </c>
      <c r="J1937" s="127" t="s">
        <v>1710</v>
      </c>
      <c r="K1937" s="198" t="s">
        <v>173</v>
      </c>
      <c r="L1937" s="136" t="s">
        <v>14</v>
      </c>
      <c r="M1937" s="122" t="s">
        <v>1713</v>
      </c>
      <c r="N1937" s="130">
        <v>0.79870357355741317</v>
      </c>
    </row>
    <row r="1938" spans="1:14" x14ac:dyDescent="0.2">
      <c r="A1938" s="365">
        <v>41815</v>
      </c>
      <c r="B1938" s="178" t="s">
        <v>252</v>
      </c>
      <c r="C1938" s="178" t="s">
        <v>19</v>
      </c>
      <c r="D1938" s="179" t="s">
        <v>15</v>
      </c>
      <c r="E1938" s="230">
        <v>10000</v>
      </c>
      <c r="F1938" s="125">
        <v>15.244901723741037</v>
      </c>
      <c r="G1938" s="125">
        <v>19.087058363643582</v>
      </c>
      <c r="H1938" s="135">
        <v>523.91520000000003</v>
      </c>
      <c r="I1938" s="179" t="s">
        <v>24</v>
      </c>
      <c r="J1938" s="127" t="s">
        <v>1710</v>
      </c>
      <c r="K1938" s="239" t="s">
        <v>178</v>
      </c>
      <c r="L1938" s="136" t="s">
        <v>14</v>
      </c>
      <c r="M1938" s="122" t="s">
        <v>1713</v>
      </c>
      <c r="N1938" s="130">
        <v>0.79870357355741306</v>
      </c>
    </row>
    <row r="1939" spans="1:14" x14ac:dyDescent="0.2">
      <c r="A1939" s="365">
        <v>41815</v>
      </c>
      <c r="B1939" s="178" t="s">
        <v>252</v>
      </c>
      <c r="C1939" s="178" t="s">
        <v>19</v>
      </c>
      <c r="D1939" s="179" t="s">
        <v>15</v>
      </c>
      <c r="E1939" s="230">
        <v>10000</v>
      </c>
      <c r="F1939" s="125">
        <v>15.244901723741037</v>
      </c>
      <c r="G1939" s="125">
        <v>19.087058363643582</v>
      </c>
      <c r="H1939" s="135">
        <v>523.91520000000003</v>
      </c>
      <c r="I1939" s="179" t="s">
        <v>24</v>
      </c>
      <c r="J1939" s="127" t="s">
        <v>1710</v>
      </c>
      <c r="K1939" s="239" t="s">
        <v>178</v>
      </c>
      <c r="L1939" s="136" t="s">
        <v>14</v>
      </c>
      <c r="M1939" s="122" t="s">
        <v>1713</v>
      </c>
      <c r="N1939" s="130">
        <v>0.79870357355741306</v>
      </c>
    </row>
    <row r="1940" spans="1:14" x14ac:dyDescent="0.2">
      <c r="A1940" s="365">
        <v>41815</v>
      </c>
      <c r="B1940" s="178" t="s">
        <v>252</v>
      </c>
      <c r="C1940" s="178" t="s">
        <v>19</v>
      </c>
      <c r="D1940" s="179" t="s">
        <v>15</v>
      </c>
      <c r="E1940" s="230">
        <v>20000</v>
      </c>
      <c r="F1940" s="125">
        <v>30.489803447482075</v>
      </c>
      <c r="G1940" s="125">
        <v>38.174116727287164</v>
      </c>
      <c r="H1940" s="135">
        <v>523.91520000000003</v>
      </c>
      <c r="I1940" s="179" t="s">
        <v>24</v>
      </c>
      <c r="J1940" s="127" t="s">
        <v>1710</v>
      </c>
      <c r="K1940" s="239" t="s">
        <v>178</v>
      </c>
      <c r="L1940" s="136" t="s">
        <v>14</v>
      </c>
      <c r="M1940" s="122" t="s">
        <v>1713</v>
      </c>
      <c r="N1940" s="130">
        <v>0.79870357355741306</v>
      </c>
    </row>
    <row r="1941" spans="1:14" x14ac:dyDescent="0.2">
      <c r="A1941" s="365">
        <v>41815</v>
      </c>
      <c r="B1941" s="178" t="s">
        <v>252</v>
      </c>
      <c r="C1941" s="178" t="s">
        <v>19</v>
      </c>
      <c r="D1941" s="179" t="s">
        <v>15</v>
      </c>
      <c r="E1941" s="230">
        <v>20000</v>
      </c>
      <c r="F1941" s="125">
        <v>30.489803447482075</v>
      </c>
      <c r="G1941" s="125">
        <v>38.174116727287164</v>
      </c>
      <c r="H1941" s="135">
        <v>523.91520000000003</v>
      </c>
      <c r="I1941" s="179" t="s">
        <v>24</v>
      </c>
      <c r="J1941" s="127" t="s">
        <v>1710</v>
      </c>
      <c r="K1941" s="239" t="s">
        <v>178</v>
      </c>
      <c r="L1941" s="136" t="s">
        <v>14</v>
      </c>
      <c r="M1941" s="122" t="s">
        <v>1713</v>
      </c>
      <c r="N1941" s="130">
        <v>0.79870357355741306</v>
      </c>
    </row>
    <row r="1942" spans="1:14" x14ac:dyDescent="0.2">
      <c r="A1942" s="365">
        <v>41815</v>
      </c>
      <c r="B1942" s="178" t="s">
        <v>252</v>
      </c>
      <c r="C1942" s="178" t="s">
        <v>19</v>
      </c>
      <c r="D1942" s="179" t="s">
        <v>15</v>
      </c>
      <c r="E1942" s="230">
        <v>20000</v>
      </c>
      <c r="F1942" s="125">
        <v>30.489803447482075</v>
      </c>
      <c r="G1942" s="125">
        <v>38.174116727287164</v>
      </c>
      <c r="H1942" s="135">
        <v>523.91520000000003</v>
      </c>
      <c r="I1942" s="179" t="s">
        <v>24</v>
      </c>
      <c r="J1942" s="127" t="s">
        <v>1710</v>
      </c>
      <c r="K1942" s="239" t="s">
        <v>178</v>
      </c>
      <c r="L1942" s="136" t="s">
        <v>14</v>
      </c>
      <c r="M1942" s="122" t="s">
        <v>1713</v>
      </c>
      <c r="N1942" s="130">
        <v>0.79870357355741306</v>
      </c>
    </row>
    <row r="1943" spans="1:14" x14ac:dyDescent="0.2">
      <c r="A1943" s="365">
        <v>41815</v>
      </c>
      <c r="B1943" s="178" t="s">
        <v>252</v>
      </c>
      <c r="C1943" s="178" t="s">
        <v>19</v>
      </c>
      <c r="D1943" s="179" t="s">
        <v>15</v>
      </c>
      <c r="E1943" s="230">
        <v>20000</v>
      </c>
      <c r="F1943" s="125">
        <v>30.489803447482075</v>
      </c>
      <c r="G1943" s="125">
        <v>38.174116727287164</v>
      </c>
      <c r="H1943" s="135">
        <v>523.91520000000003</v>
      </c>
      <c r="I1943" s="179" t="s">
        <v>24</v>
      </c>
      <c r="J1943" s="127" t="s">
        <v>1710</v>
      </c>
      <c r="K1943" s="239" t="s">
        <v>178</v>
      </c>
      <c r="L1943" s="136" t="s">
        <v>14</v>
      </c>
      <c r="M1943" s="122" t="s">
        <v>1713</v>
      </c>
      <c r="N1943" s="130">
        <v>0.79870357355741306</v>
      </c>
    </row>
    <row r="1944" spans="1:14" x14ac:dyDescent="0.2">
      <c r="A1944" s="365">
        <v>41815</v>
      </c>
      <c r="B1944" s="178" t="s">
        <v>252</v>
      </c>
      <c r="C1944" s="178" t="s">
        <v>19</v>
      </c>
      <c r="D1944" s="179" t="s">
        <v>15</v>
      </c>
      <c r="E1944" s="230">
        <v>20000</v>
      </c>
      <c r="F1944" s="125">
        <v>30.489803447482075</v>
      </c>
      <c r="G1944" s="125">
        <v>38.174116727287164</v>
      </c>
      <c r="H1944" s="135">
        <v>523.91520000000003</v>
      </c>
      <c r="I1944" s="179" t="s">
        <v>24</v>
      </c>
      <c r="J1944" s="127" t="s">
        <v>1710</v>
      </c>
      <c r="K1944" s="239" t="s">
        <v>178</v>
      </c>
      <c r="L1944" s="136" t="s">
        <v>14</v>
      </c>
      <c r="M1944" s="122" t="s">
        <v>1713</v>
      </c>
      <c r="N1944" s="130">
        <v>0.79870357355741306</v>
      </c>
    </row>
    <row r="1945" spans="1:14" x14ac:dyDescent="0.2">
      <c r="A1945" s="365">
        <v>41815</v>
      </c>
      <c r="B1945" s="178" t="s">
        <v>252</v>
      </c>
      <c r="C1945" s="178" t="s">
        <v>19</v>
      </c>
      <c r="D1945" s="179" t="s">
        <v>15</v>
      </c>
      <c r="E1945" s="230">
        <v>20000</v>
      </c>
      <c r="F1945" s="125">
        <v>30.489803447482075</v>
      </c>
      <c r="G1945" s="125">
        <v>38.174116727287164</v>
      </c>
      <c r="H1945" s="135">
        <v>523.91520000000003</v>
      </c>
      <c r="I1945" s="179" t="s">
        <v>24</v>
      </c>
      <c r="J1945" s="127" t="s">
        <v>1710</v>
      </c>
      <c r="K1945" s="239" t="s">
        <v>178</v>
      </c>
      <c r="L1945" s="136" t="s">
        <v>14</v>
      </c>
      <c r="M1945" s="122" t="s">
        <v>1713</v>
      </c>
      <c r="N1945" s="130">
        <v>0.79870357355741306</v>
      </c>
    </row>
    <row r="1946" spans="1:14" x14ac:dyDescent="0.2">
      <c r="A1946" s="365">
        <v>41815</v>
      </c>
      <c r="B1946" s="178" t="s">
        <v>252</v>
      </c>
      <c r="C1946" s="178" t="s">
        <v>19</v>
      </c>
      <c r="D1946" s="179" t="s">
        <v>15</v>
      </c>
      <c r="E1946" s="230">
        <v>10000</v>
      </c>
      <c r="F1946" s="125">
        <v>15.244901723741037</v>
      </c>
      <c r="G1946" s="125">
        <v>19.087058363643582</v>
      </c>
      <c r="H1946" s="135">
        <v>523.91520000000003</v>
      </c>
      <c r="I1946" s="179" t="s">
        <v>24</v>
      </c>
      <c r="J1946" s="127" t="s">
        <v>1710</v>
      </c>
      <c r="K1946" s="239" t="s">
        <v>178</v>
      </c>
      <c r="L1946" s="136" t="s">
        <v>14</v>
      </c>
      <c r="M1946" s="122" t="s">
        <v>1713</v>
      </c>
      <c r="N1946" s="130">
        <v>0.79870357355741306</v>
      </c>
    </row>
    <row r="1947" spans="1:14" x14ac:dyDescent="0.2">
      <c r="A1947" s="365">
        <v>41815</v>
      </c>
      <c r="B1947" s="178" t="s">
        <v>252</v>
      </c>
      <c r="C1947" s="178" t="s">
        <v>19</v>
      </c>
      <c r="D1947" s="179" t="s">
        <v>15</v>
      </c>
      <c r="E1947" s="230">
        <v>10000</v>
      </c>
      <c r="F1947" s="125">
        <v>15.244901723741037</v>
      </c>
      <c r="G1947" s="125">
        <v>19.087058363643582</v>
      </c>
      <c r="H1947" s="135">
        <v>523.91520000000003</v>
      </c>
      <c r="I1947" s="179" t="s">
        <v>24</v>
      </c>
      <c r="J1947" s="127" t="s">
        <v>1710</v>
      </c>
      <c r="K1947" s="239" t="s">
        <v>178</v>
      </c>
      <c r="L1947" s="136" t="s">
        <v>14</v>
      </c>
      <c r="M1947" s="122" t="s">
        <v>1713</v>
      </c>
      <c r="N1947" s="130">
        <v>0.79870357355741306</v>
      </c>
    </row>
    <row r="1948" spans="1:14" x14ac:dyDescent="0.2">
      <c r="A1948" s="365">
        <v>41815</v>
      </c>
      <c r="B1948" s="178" t="s">
        <v>252</v>
      </c>
      <c r="C1948" s="178" t="s">
        <v>19</v>
      </c>
      <c r="D1948" s="179" t="s">
        <v>15</v>
      </c>
      <c r="E1948" s="230">
        <v>10000</v>
      </c>
      <c r="F1948" s="125">
        <v>15.244901723741037</v>
      </c>
      <c r="G1948" s="125">
        <v>19.087058363643582</v>
      </c>
      <c r="H1948" s="135">
        <v>523.91520000000003</v>
      </c>
      <c r="I1948" s="179" t="s">
        <v>24</v>
      </c>
      <c r="J1948" s="127" t="s">
        <v>1710</v>
      </c>
      <c r="K1948" s="239" t="s">
        <v>178</v>
      </c>
      <c r="L1948" s="136" t="s">
        <v>14</v>
      </c>
      <c r="M1948" s="122" t="s">
        <v>1713</v>
      </c>
      <c r="N1948" s="130">
        <v>0.79870357355741306</v>
      </c>
    </row>
    <row r="1949" spans="1:14" x14ac:dyDescent="0.2">
      <c r="A1949" s="365">
        <v>41816</v>
      </c>
      <c r="B1949" s="178" t="s">
        <v>1874</v>
      </c>
      <c r="C1949" s="178" t="s">
        <v>349</v>
      </c>
      <c r="D1949" s="179" t="s">
        <v>9</v>
      </c>
      <c r="E1949" s="230">
        <v>479142</v>
      </c>
      <c r="F1949" s="125">
        <v>730.44727017167281</v>
      </c>
      <c r="G1949" s="125">
        <v>914.54113184729124</v>
      </c>
      <c r="H1949" s="135">
        <v>523.91520000000003</v>
      </c>
      <c r="I1949" s="179" t="s">
        <v>343</v>
      </c>
      <c r="J1949" s="127" t="s">
        <v>1710</v>
      </c>
      <c r="K1949" s="239" t="s">
        <v>338</v>
      </c>
      <c r="L1949" s="136" t="s">
        <v>14</v>
      </c>
      <c r="M1949" s="122" t="s">
        <v>1713</v>
      </c>
      <c r="N1949" s="130">
        <v>0.79870357355741306</v>
      </c>
    </row>
    <row r="1950" spans="1:14" x14ac:dyDescent="0.2">
      <c r="A1950" s="365">
        <v>41816</v>
      </c>
      <c r="B1950" s="152" t="s">
        <v>87</v>
      </c>
      <c r="C1950" s="161" t="s">
        <v>18</v>
      </c>
      <c r="D1950" s="133" t="s">
        <v>9</v>
      </c>
      <c r="E1950" s="225">
        <v>700</v>
      </c>
      <c r="F1950" s="125">
        <v>1.0671431206618727</v>
      </c>
      <c r="G1950" s="125">
        <v>1.3360940854550507</v>
      </c>
      <c r="H1950" s="135">
        <v>523.91520000000003</v>
      </c>
      <c r="I1950" s="162" t="s">
        <v>83</v>
      </c>
      <c r="J1950" s="127" t="s">
        <v>1710</v>
      </c>
      <c r="K1950" s="239" t="s">
        <v>171</v>
      </c>
      <c r="L1950" s="136" t="s">
        <v>14</v>
      </c>
      <c r="M1950" s="122" t="s">
        <v>1713</v>
      </c>
      <c r="N1950" s="130">
        <v>0.79870357355741306</v>
      </c>
    </row>
    <row r="1951" spans="1:14" x14ac:dyDescent="0.2">
      <c r="A1951" s="365">
        <v>41816</v>
      </c>
      <c r="B1951" s="152" t="s">
        <v>88</v>
      </c>
      <c r="C1951" s="161" t="s">
        <v>18</v>
      </c>
      <c r="D1951" s="133" t="s">
        <v>9</v>
      </c>
      <c r="E1951" s="225">
        <v>700</v>
      </c>
      <c r="F1951" s="125">
        <v>1.0671431206618727</v>
      </c>
      <c r="G1951" s="125">
        <v>1.3360940854550507</v>
      </c>
      <c r="H1951" s="135">
        <v>523.91520000000003</v>
      </c>
      <c r="I1951" s="162" t="s">
        <v>83</v>
      </c>
      <c r="J1951" s="127" t="s">
        <v>1710</v>
      </c>
      <c r="K1951" s="239" t="s">
        <v>171</v>
      </c>
      <c r="L1951" s="136" t="s">
        <v>14</v>
      </c>
      <c r="M1951" s="122" t="s">
        <v>1713</v>
      </c>
      <c r="N1951" s="130">
        <v>0.79870357355741306</v>
      </c>
    </row>
    <row r="1952" spans="1:14" x14ac:dyDescent="0.2">
      <c r="A1952" s="365">
        <v>41816</v>
      </c>
      <c r="B1952" s="152" t="s">
        <v>177</v>
      </c>
      <c r="C1952" s="161" t="s">
        <v>27</v>
      </c>
      <c r="D1952" s="133" t="s">
        <v>9</v>
      </c>
      <c r="E1952" s="225">
        <v>3000</v>
      </c>
      <c r="F1952" s="125">
        <v>4.5734705171223116</v>
      </c>
      <c r="G1952" s="125">
        <v>5.7261175090930747</v>
      </c>
      <c r="H1952" s="135">
        <v>523.91520000000003</v>
      </c>
      <c r="I1952" s="162" t="s">
        <v>83</v>
      </c>
      <c r="J1952" s="127" t="s">
        <v>1710</v>
      </c>
      <c r="K1952" s="239" t="s">
        <v>172</v>
      </c>
      <c r="L1952" s="136" t="s">
        <v>14</v>
      </c>
      <c r="M1952" s="122" t="s">
        <v>1713</v>
      </c>
      <c r="N1952" s="130">
        <v>0.79870357355741306</v>
      </c>
    </row>
    <row r="1953" spans="1:14" x14ac:dyDescent="0.2">
      <c r="A1953" s="365">
        <v>41816</v>
      </c>
      <c r="B1953" s="152" t="s">
        <v>202</v>
      </c>
      <c r="C1953" s="161" t="s">
        <v>71</v>
      </c>
      <c r="D1953" s="133" t="s">
        <v>9</v>
      </c>
      <c r="E1953" s="225">
        <v>5000</v>
      </c>
      <c r="F1953" s="125">
        <v>7.6224508618705187</v>
      </c>
      <c r="G1953" s="125">
        <v>9.5435291818217909</v>
      </c>
      <c r="H1953" s="135">
        <v>523.91520000000003</v>
      </c>
      <c r="I1953" s="162" t="s">
        <v>83</v>
      </c>
      <c r="J1953" s="127" t="s">
        <v>1710</v>
      </c>
      <c r="K1953" s="239" t="s">
        <v>186</v>
      </c>
      <c r="L1953" s="136" t="s">
        <v>14</v>
      </c>
      <c r="M1953" s="122" t="s">
        <v>1713</v>
      </c>
      <c r="N1953" s="130">
        <v>0.79870357355741306</v>
      </c>
    </row>
    <row r="1954" spans="1:14" x14ac:dyDescent="0.2">
      <c r="A1954" s="365">
        <v>41816</v>
      </c>
      <c r="B1954" s="152" t="s">
        <v>203</v>
      </c>
      <c r="C1954" s="161" t="s">
        <v>71</v>
      </c>
      <c r="D1954" s="133" t="s">
        <v>9</v>
      </c>
      <c r="E1954" s="225">
        <v>36000</v>
      </c>
      <c r="F1954" s="125">
        <v>54.881646205467739</v>
      </c>
      <c r="G1954" s="125">
        <v>68.713410109116893</v>
      </c>
      <c r="H1954" s="135">
        <v>523.91520000000003</v>
      </c>
      <c r="I1954" s="162" t="s">
        <v>83</v>
      </c>
      <c r="J1954" s="127" t="s">
        <v>1710</v>
      </c>
      <c r="K1954" s="239" t="s">
        <v>188</v>
      </c>
      <c r="L1954" s="136" t="s">
        <v>14</v>
      </c>
      <c r="M1954" s="122" t="s">
        <v>1713</v>
      </c>
      <c r="N1954" s="130">
        <v>0.79870357355741317</v>
      </c>
    </row>
    <row r="1955" spans="1:14" x14ac:dyDescent="0.2">
      <c r="A1955" s="365">
        <v>41816</v>
      </c>
      <c r="B1955" s="152" t="s">
        <v>204</v>
      </c>
      <c r="C1955" s="161" t="s">
        <v>18</v>
      </c>
      <c r="D1955" s="133" t="s">
        <v>9</v>
      </c>
      <c r="E1955" s="225">
        <v>800</v>
      </c>
      <c r="F1955" s="125">
        <v>1.2195921378992831</v>
      </c>
      <c r="G1955" s="125">
        <v>1.5269646690914864</v>
      </c>
      <c r="H1955" s="135">
        <v>523.91520000000003</v>
      </c>
      <c r="I1955" s="162" t="s">
        <v>83</v>
      </c>
      <c r="J1955" s="127" t="s">
        <v>1710</v>
      </c>
      <c r="K1955" s="239" t="s">
        <v>188</v>
      </c>
      <c r="L1955" s="136" t="s">
        <v>14</v>
      </c>
      <c r="M1955" s="122" t="s">
        <v>1713</v>
      </c>
      <c r="N1955" s="130">
        <v>0.79870357355741317</v>
      </c>
    </row>
    <row r="1956" spans="1:14" x14ac:dyDescent="0.2">
      <c r="A1956" s="365">
        <v>41816</v>
      </c>
      <c r="B1956" s="152" t="s">
        <v>302</v>
      </c>
      <c r="C1956" s="181" t="s">
        <v>27</v>
      </c>
      <c r="D1956" s="158" t="s">
        <v>9</v>
      </c>
      <c r="E1956" s="226">
        <v>10000</v>
      </c>
      <c r="F1956" s="125">
        <v>15.244901723741037</v>
      </c>
      <c r="G1956" s="125">
        <v>19.087058363643582</v>
      </c>
      <c r="H1956" s="135">
        <v>523.91520000000003</v>
      </c>
      <c r="I1956" s="152" t="s">
        <v>83</v>
      </c>
      <c r="J1956" s="127" t="s">
        <v>1710</v>
      </c>
      <c r="K1956" s="239" t="s">
        <v>187</v>
      </c>
      <c r="L1956" s="136" t="s">
        <v>14</v>
      </c>
      <c r="M1956" s="122" t="s">
        <v>1713</v>
      </c>
      <c r="N1956" s="130">
        <v>0.79870357355741306</v>
      </c>
    </row>
    <row r="1957" spans="1:14" x14ac:dyDescent="0.2">
      <c r="A1957" s="365">
        <v>41816</v>
      </c>
      <c r="B1957" s="177" t="s">
        <v>329</v>
      </c>
      <c r="C1957" s="159" t="s">
        <v>18</v>
      </c>
      <c r="D1957" s="160" t="s">
        <v>10</v>
      </c>
      <c r="E1957" s="231">
        <v>1700</v>
      </c>
      <c r="F1957" s="125">
        <v>2.5916332930359767</v>
      </c>
      <c r="G1957" s="125">
        <v>3.2447999218194088</v>
      </c>
      <c r="H1957" s="135">
        <v>523.91520000000003</v>
      </c>
      <c r="I1957" s="110" t="s">
        <v>74</v>
      </c>
      <c r="J1957" s="127" t="s">
        <v>1710</v>
      </c>
      <c r="K1957" s="240" t="s">
        <v>185</v>
      </c>
      <c r="L1957" s="136" t="s">
        <v>14</v>
      </c>
      <c r="M1957" s="122" t="s">
        <v>1713</v>
      </c>
      <c r="N1957" s="130">
        <v>0.79870357355741317</v>
      </c>
    </row>
    <row r="1958" spans="1:14" x14ac:dyDescent="0.2">
      <c r="A1958" s="365">
        <v>41817</v>
      </c>
      <c r="B1958" s="152" t="s">
        <v>87</v>
      </c>
      <c r="C1958" s="161" t="s">
        <v>18</v>
      </c>
      <c r="D1958" s="133" t="s">
        <v>9</v>
      </c>
      <c r="E1958" s="225">
        <v>700</v>
      </c>
      <c r="F1958" s="125">
        <v>1.0671431206618727</v>
      </c>
      <c r="G1958" s="125">
        <v>1.3360940854550507</v>
      </c>
      <c r="H1958" s="135">
        <v>523.91520000000003</v>
      </c>
      <c r="I1958" s="162" t="s">
        <v>83</v>
      </c>
      <c r="J1958" s="127" t="s">
        <v>1710</v>
      </c>
      <c r="K1958" s="239" t="s">
        <v>171</v>
      </c>
      <c r="L1958" s="136" t="s">
        <v>14</v>
      </c>
      <c r="M1958" s="122" t="s">
        <v>1713</v>
      </c>
      <c r="N1958" s="130">
        <v>0.79870357355741306</v>
      </c>
    </row>
    <row r="1959" spans="1:14" x14ac:dyDescent="0.2">
      <c r="A1959" s="365">
        <v>41817</v>
      </c>
      <c r="B1959" s="152" t="s">
        <v>88</v>
      </c>
      <c r="C1959" s="161" t="s">
        <v>18</v>
      </c>
      <c r="D1959" s="133" t="s">
        <v>9</v>
      </c>
      <c r="E1959" s="225">
        <v>700</v>
      </c>
      <c r="F1959" s="125">
        <v>1.0671431206618727</v>
      </c>
      <c r="G1959" s="125">
        <v>1.3360940854550507</v>
      </c>
      <c r="H1959" s="135">
        <v>523.91520000000003</v>
      </c>
      <c r="I1959" s="162" t="s">
        <v>83</v>
      </c>
      <c r="J1959" s="127" t="s">
        <v>1710</v>
      </c>
      <c r="K1959" s="239" t="s">
        <v>171</v>
      </c>
      <c r="L1959" s="136" t="s">
        <v>14</v>
      </c>
      <c r="M1959" s="122" t="s">
        <v>1713</v>
      </c>
      <c r="N1959" s="130">
        <v>0.79870357355741306</v>
      </c>
    </row>
    <row r="1960" spans="1:14" x14ac:dyDescent="0.2">
      <c r="A1960" s="365">
        <v>41817</v>
      </c>
      <c r="B1960" s="152" t="s">
        <v>205</v>
      </c>
      <c r="C1960" s="161" t="s">
        <v>71</v>
      </c>
      <c r="D1960" s="133" t="s">
        <v>9</v>
      </c>
      <c r="E1960" s="225">
        <v>9000</v>
      </c>
      <c r="F1960" s="125">
        <v>13.720411551366935</v>
      </c>
      <c r="G1960" s="125">
        <v>17.178352527279223</v>
      </c>
      <c r="H1960" s="135">
        <v>523.91520000000003</v>
      </c>
      <c r="I1960" s="162" t="s">
        <v>83</v>
      </c>
      <c r="J1960" s="127" t="s">
        <v>1710</v>
      </c>
      <c r="K1960" s="239" t="s">
        <v>206</v>
      </c>
      <c r="L1960" s="136" t="s">
        <v>14</v>
      </c>
      <c r="M1960" s="122" t="s">
        <v>1713</v>
      </c>
      <c r="N1960" s="130">
        <v>0.79870357355741317</v>
      </c>
    </row>
    <row r="1961" spans="1:14" x14ac:dyDescent="0.2">
      <c r="A1961" s="365">
        <v>41817</v>
      </c>
      <c r="B1961" s="152" t="s">
        <v>207</v>
      </c>
      <c r="C1961" s="161" t="s">
        <v>18</v>
      </c>
      <c r="D1961" s="133" t="s">
        <v>9</v>
      </c>
      <c r="E1961" s="225">
        <v>1400</v>
      </c>
      <c r="F1961" s="125">
        <v>2.1342862413237453</v>
      </c>
      <c r="G1961" s="125">
        <v>2.6721881709101014</v>
      </c>
      <c r="H1961" s="135">
        <v>523.91520000000003</v>
      </c>
      <c r="I1961" s="162" t="s">
        <v>83</v>
      </c>
      <c r="J1961" s="127" t="s">
        <v>1710</v>
      </c>
      <c r="K1961" s="239" t="s">
        <v>206</v>
      </c>
      <c r="L1961" s="136" t="s">
        <v>14</v>
      </c>
      <c r="M1961" s="122" t="s">
        <v>1713</v>
      </c>
      <c r="N1961" s="130">
        <v>0.79870357355741306</v>
      </c>
    </row>
    <row r="1962" spans="1:14" x14ac:dyDescent="0.2">
      <c r="A1962" s="365">
        <v>41817</v>
      </c>
      <c r="B1962" s="152" t="s">
        <v>195</v>
      </c>
      <c r="C1962" s="161" t="s">
        <v>18</v>
      </c>
      <c r="D1962" s="133" t="s">
        <v>9</v>
      </c>
      <c r="E1962" s="225">
        <v>2000</v>
      </c>
      <c r="F1962" s="125">
        <v>3.0489803447482076</v>
      </c>
      <c r="G1962" s="125">
        <v>3.8174116727287162</v>
      </c>
      <c r="H1962" s="135">
        <v>523.91520000000003</v>
      </c>
      <c r="I1962" s="162" t="s">
        <v>83</v>
      </c>
      <c r="J1962" s="127" t="s">
        <v>1710</v>
      </c>
      <c r="K1962" s="239" t="s">
        <v>193</v>
      </c>
      <c r="L1962" s="136" t="s">
        <v>14</v>
      </c>
      <c r="M1962" s="122" t="s">
        <v>1713</v>
      </c>
      <c r="N1962" s="130">
        <v>0.79870357355741306</v>
      </c>
    </row>
    <row r="1963" spans="1:14" x14ac:dyDescent="0.2">
      <c r="A1963" s="365">
        <v>41817</v>
      </c>
      <c r="B1963" s="152" t="s">
        <v>208</v>
      </c>
      <c r="C1963" s="161" t="s">
        <v>27</v>
      </c>
      <c r="D1963" s="133" t="s">
        <v>9</v>
      </c>
      <c r="E1963" s="225">
        <v>25000</v>
      </c>
      <c r="F1963" s="125">
        <v>38.112254309352593</v>
      </c>
      <c r="G1963" s="125">
        <v>47.717645909108953</v>
      </c>
      <c r="H1963" s="135">
        <v>523.91520000000003</v>
      </c>
      <c r="I1963" s="162" t="s">
        <v>83</v>
      </c>
      <c r="J1963" s="127" t="s">
        <v>1710</v>
      </c>
      <c r="K1963" s="239" t="s">
        <v>196</v>
      </c>
      <c r="L1963" s="136" t="s">
        <v>14</v>
      </c>
      <c r="M1963" s="122" t="s">
        <v>1713</v>
      </c>
      <c r="N1963" s="130">
        <v>0.79870357355741306</v>
      </c>
    </row>
    <row r="1964" spans="1:14" x14ac:dyDescent="0.2">
      <c r="A1964" s="365">
        <v>41817</v>
      </c>
      <c r="B1964" s="152" t="s">
        <v>209</v>
      </c>
      <c r="C1964" s="161" t="s">
        <v>18</v>
      </c>
      <c r="D1964" s="133" t="s">
        <v>9</v>
      </c>
      <c r="E1964" s="225">
        <v>2000</v>
      </c>
      <c r="F1964" s="125">
        <v>3.0489803447482076</v>
      </c>
      <c r="G1964" s="125">
        <v>3.8174116727287162</v>
      </c>
      <c r="H1964" s="135">
        <v>523.91520000000003</v>
      </c>
      <c r="I1964" s="162" t="s">
        <v>83</v>
      </c>
      <c r="J1964" s="127" t="s">
        <v>1710</v>
      </c>
      <c r="K1964" s="239" t="s">
        <v>197</v>
      </c>
      <c r="L1964" s="136" t="s">
        <v>14</v>
      </c>
      <c r="M1964" s="122" t="s">
        <v>1713</v>
      </c>
      <c r="N1964" s="130">
        <v>0.79870357355741306</v>
      </c>
    </row>
    <row r="1965" spans="1:14" x14ac:dyDescent="0.2">
      <c r="A1965" s="365">
        <v>41817</v>
      </c>
      <c r="B1965" s="152" t="s">
        <v>194</v>
      </c>
      <c r="C1965" s="181" t="s">
        <v>18</v>
      </c>
      <c r="D1965" s="152" t="s">
        <v>9</v>
      </c>
      <c r="E1965" s="226">
        <v>800</v>
      </c>
      <c r="F1965" s="125">
        <v>1.2195921378992831</v>
      </c>
      <c r="G1965" s="125">
        <v>1.5269646690914864</v>
      </c>
      <c r="H1965" s="135">
        <v>523.91520000000003</v>
      </c>
      <c r="I1965" s="152" t="s">
        <v>83</v>
      </c>
      <c r="J1965" s="127" t="s">
        <v>1710</v>
      </c>
      <c r="K1965" s="239" t="s">
        <v>190</v>
      </c>
      <c r="L1965" s="136" t="s">
        <v>14</v>
      </c>
      <c r="M1965" s="122" t="s">
        <v>1713</v>
      </c>
      <c r="N1965" s="130">
        <v>0.79870357355741317</v>
      </c>
    </row>
    <row r="1966" spans="1:14" x14ac:dyDescent="0.2">
      <c r="A1966" s="365">
        <v>41817</v>
      </c>
      <c r="B1966" s="152" t="s">
        <v>86</v>
      </c>
      <c r="C1966" s="183" t="s">
        <v>25</v>
      </c>
      <c r="D1966" s="152" t="s">
        <v>8</v>
      </c>
      <c r="E1966" s="226">
        <v>35000</v>
      </c>
      <c r="F1966" s="125">
        <v>53.357156033093631</v>
      </c>
      <c r="G1966" s="125">
        <v>66.804704272752531</v>
      </c>
      <c r="H1966" s="135">
        <v>523.91520000000003</v>
      </c>
      <c r="I1966" s="173" t="s">
        <v>12</v>
      </c>
      <c r="J1966" s="127" t="s">
        <v>1710</v>
      </c>
      <c r="K1966" s="239" t="s">
        <v>192</v>
      </c>
      <c r="L1966" s="136" t="s">
        <v>14</v>
      </c>
      <c r="M1966" s="122" t="s">
        <v>1713</v>
      </c>
      <c r="N1966" s="130">
        <v>0.79870357355741306</v>
      </c>
    </row>
    <row r="1967" spans="1:14" x14ac:dyDescent="0.2">
      <c r="A1967" s="365">
        <v>41817</v>
      </c>
      <c r="B1967" s="152" t="s">
        <v>318</v>
      </c>
      <c r="C1967" s="161" t="s">
        <v>18</v>
      </c>
      <c r="D1967" s="152" t="s">
        <v>8</v>
      </c>
      <c r="E1967" s="225">
        <v>2000</v>
      </c>
      <c r="F1967" s="125">
        <v>3.0489803447482076</v>
      </c>
      <c r="G1967" s="125">
        <v>3.8174116727287162</v>
      </c>
      <c r="H1967" s="135">
        <v>523.91520000000003</v>
      </c>
      <c r="I1967" s="162" t="s">
        <v>12</v>
      </c>
      <c r="J1967" s="127" t="s">
        <v>1710</v>
      </c>
      <c r="K1967" s="239" t="s">
        <v>191</v>
      </c>
      <c r="L1967" s="136" t="s">
        <v>14</v>
      </c>
      <c r="M1967" s="122" t="s">
        <v>1713</v>
      </c>
      <c r="N1967" s="130">
        <v>0.79870357355741306</v>
      </c>
    </row>
    <row r="1968" spans="1:14" x14ac:dyDescent="0.2">
      <c r="A1968" s="365">
        <v>41817</v>
      </c>
      <c r="B1968" s="177" t="s">
        <v>330</v>
      </c>
      <c r="C1968" s="160" t="s">
        <v>18</v>
      </c>
      <c r="D1968" s="160" t="s">
        <v>10</v>
      </c>
      <c r="E1968" s="231">
        <v>1400</v>
      </c>
      <c r="F1968" s="125">
        <v>2.1342862413237453</v>
      </c>
      <c r="G1968" s="125">
        <v>2.6721881709101014</v>
      </c>
      <c r="H1968" s="135">
        <v>523.91520000000003</v>
      </c>
      <c r="I1968" s="110" t="s">
        <v>74</v>
      </c>
      <c r="J1968" s="127" t="s">
        <v>1710</v>
      </c>
      <c r="K1968" s="240" t="s">
        <v>189</v>
      </c>
      <c r="L1968" s="136" t="s">
        <v>14</v>
      </c>
      <c r="M1968" s="122" t="s">
        <v>1713</v>
      </c>
      <c r="N1968" s="130">
        <v>0.79870357355741306</v>
      </c>
    </row>
    <row r="1969" spans="1:14" x14ac:dyDescent="0.2">
      <c r="A1969" s="365">
        <v>41818</v>
      </c>
      <c r="B1969" s="154" t="s">
        <v>1875</v>
      </c>
      <c r="C1969" s="160" t="s">
        <v>25</v>
      </c>
      <c r="D1969" s="160" t="s">
        <v>347</v>
      </c>
      <c r="E1969" s="231">
        <v>74500</v>
      </c>
      <c r="F1969" s="125">
        <v>113.57451784187073</v>
      </c>
      <c r="G1969" s="125">
        <v>142.19858480914468</v>
      </c>
      <c r="H1969" s="135">
        <v>523.91520000000003</v>
      </c>
      <c r="I1969" s="110" t="s">
        <v>343</v>
      </c>
      <c r="J1969" s="127" t="s">
        <v>1710</v>
      </c>
      <c r="K1969" s="240" t="s">
        <v>339</v>
      </c>
      <c r="L1969" s="136" t="s">
        <v>14</v>
      </c>
      <c r="M1969" s="122" t="s">
        <v>1713</v>
      </c>
      <c r="N1969" s="130">
        <v>0.79870357355741306</v>
      </c>
    </row>
    <row r="1970" spans="1:14" x14ac:dyDescent="0.2">
      <c r="A1970" s="365">
        <v>41818</v>
      </c>
      <c r="B1970" s="152" t="s">
        <v>1853</v>
      </c>
      <c r="C1970" s="161" t="s">
        <v>25</v>
      </c>
      <c r="D1970" s="133" t="s">
        <v>10</v>
      </c>
      <c r="E1970" s="230">
        <v>210000</v>
      </c>
      <c r="F1970" s="125">
        <v>320.14293619856181</v>
      </c>
      <c r="G1970" s="125">
        <v>400.82822563651519</v>
      </c>
      <c r="H1970" s="135">
        <v>523.91520000000003</v>
      </c>
      <c r="I1970" s="110" t="s">
        <v>343</v>
      </c>
      <c r="J1970" s="127" t="s">
        <v>1710</v>
      </c>
      <c r="K1970" s="240" t="s">
        <v>340</v>
      </c>
      <c r="L1970" s="136" t="s">
        <v>14</v>
      </c>
      <c r="M1970" s="122" t="s">
        <v>1713</v>
      </c>
      <c r="N1970" s="130">
        <v>0.79870357355741317</v>
      </c>
    </row>
    <row r="1971" spans="1:14" x14ac:dyDescent="0.2">
      <c r="A1971" s="365">
        <v>41818</v>
      </c>
      <c r="B1971" s="152" t="s">
        <v>1855</v>
      </c>
      <c r="C1971" s="161" t="s">
        <v>25</v>
      </c>
      <c r="D1971" s="133" t="s">
        <v>10</v>
      </c>
      <c r="E1971" s="230">
        <v>150000</v>
      </c>
      <c r="F1971" s="125">
        <v>228.67352585611556</v>
      </c>
      <c r="G1971" s="125">
        <v>286.30587545465369</v>
      </c>
      <c r="H1971" s="135">
        <v>523.91520000000003</v>
      </c>
      <c r="I1971" s="110" t="s">
        <v>343</v>
      </c>
      <c r="J1971" s="127" t="s">
        <v>1710</v>
      </c>
      <c r="K1971" s="240" t="s">
        <v>340</v>
      </c>
      <c r="L1971" s="136" t="s">
        <v>14</v>
      </c>
      <c r="M1971" s="122" t="s">
        <v>1713</v>
      </c>
      <c r="N1971" s="130">
        <v>0.79870357355741317</v>
      </c>
    </row>
    <row r="1972" spans="1:14" x14ac:dyDescent="0.2">
      <c r="A1972" s="365">
        <v>41818</v>
      </c>
      <c r="B1972" s="152" t="s">
        <v>1857</v>
      </c>
      <c r="C1972" s="161" t="s">
        <v>25</v>
      </c>
      <c r="D1972" s="133" t="s">
        <v>15</v>
      </c>
      <c r="E1972" s="230">
        <v>150000</v>
      </c>
      <c r="F1972" s="125">
        <v>228.67352585611556</v>
      </c>
      <c r="G1972" s="125">
        <v>286.30587545465369</v>
      </c>
      <c r="H1972" s="135">
        <v>523.91520000000003</v>
      </c>
      <c r="I1972" s="110" t="s">
        <v>343</v>
      </c>
      <c r="J1972" s="127" t="s">
        <v>1710</v>
      </c>
      <c r="K1972" s="240" t="s">
        <v>340</v>
      </c>
      <c r="L1972" s="136" t="s">
        <v>14</v>
      </c>
      <c r="M1972" s="122" t="s">
        <v>1713</v>
      </c>
      <c r="N1972" s="130">
        <v>0.79870357355741317</v>
      </c>
    </row>
    <row r="1973" spans="1:14" x14ac:dyDescent="0.2">
      <c r="A1973" s="365">
        <v>41818</v>
      </c>
      <c r="B1973" s="152" t="s">
        <v>1859</v>
      </c>
      <c r="C1973" s="161" t="s">
        <v>25</v>
      </c>
      <c r="D1973" s="133" t="s">
        <v>11</v>
      </c>
      <c r="E1973" s="230">
        <v>150000</v>
      </c>
      <c r="F1973" s="125">
        <v>228.67352585611556</v>
      </c>
      <c r="G1973" s="125">
        <v>286.30587545465369</v>
      </c>
      <c r="H1973" s="135">
        <v>523.91520000000003</v>
      </c>
      <c r="I1973" s="110" t="s">
        <v>343</v>
      </c>
      <c r="J1973" s="127" t="s">
        <v>1710</v>
      </c>
      <c r="K1973" s="240" t="s">
        <v>340</v>
      </c>
      <c r="L1973" s="136" t="s">
        <v>14</v>
      </c>
      <c r="M1973" s="122" t="s">
        <v>1713</v>
      </c>
      <c r="N1973" s="130">
        <v>0.79870357355741317</v>
      </c>
    </row>
    <row r="1974" spans="1:14" x14ac:dyDescent="0.2">
      <c r="A1974" s="365">
        <v>41818</v>
      </c>
      <c r="B1974" s="152" t="s">
        <v>1861</v>
      </c>
      <c r="C1974" s="161" t="s">
        <v>25</v>
      </c>
      <c r="D1974" s="133" t="s">
        <v>9</v>
      </c>
      <c r="E1974" s="230">
        <v>80000</v>
      </c>
      <c r="F1974" s="125">
        <v>121.9592137899283</v>
      </c>
      <c r="G1974" s="125">
        <v>152.69646690914865</v>
      </c>
      <c r="H1974" s="135">
        <v>523.91520000000003</v>
      </c>
      <c r="I1974" s="110" t="s">
        <v>343</v>
      </c>
      <c r="J1974" s="127" t="s">
        <v>1710</v>
      </c>
      <c r="K1974" s="240" t="s">
        <v>340</v>
      </c>
      <c r="L1974" s="136" t="s">
        <v>14</v>
      </c>
      <c r="M1974" s="122" t="s">
        <v>1713</v>
      </c>
      <c r="N1974" s="130">
        <v>0.79870357355741306</v>
      </c>
    </row>
    <row r="1975" spans="1:14" x14ac:dyDescent="0.2">
      <c r="A1975" s="365">
        <v>41818</v>
      </c>
      <c r="B1975" s="152" t="s">
        <v>1863</v>
      </c>
      <c r="C1975" s="161" t="s">
        <v>25</v>
      </c>
      <c r="D1975" s="133" t="s">
        <v>8</v>
      </c>
      <c r="E1975" s="230">
        <v>50000</v>
      </c>
      <c r="F1975" s="125">
        <v>76.224508618705187</v>
      </c>
      <c r="G1975" s="125">
        <v>95.435291818217905</v>
      </c>
      <c r="H1975" s="135">
        <v>523.91520000000003</v>
      </c>
      <c r="I1975" s="110" t="s">
        <v>343</v>
      </c>
      <c r="J1975" s="127" t="s">
        <v>1710</v>
      </c>
      <c r="K1975" s="240" t="s">
        <v>340</v>
      </c>
      <c r="L1975" s="136" t="s">
        <v>14</v>
      </c>
      <c r="M1975" s="122" t="s">
        <v>1713</v>
      </c>
      <c r="N1975" s="130">
        <v>0.79870357355741306</v>
      </c>
    </row>
    <row r="1976" spans="1:14" x14ac:dyDescent="0.2">
      <c r="A1976" s="365">
        <v>41818</v>
      </c>
      <c r="B1976" s="152" t="s">
        <v>1865</v>
      </c>
      <c r="C1976" s="161" t="s">
        <v>25</v>
      </c>
      <c r="D1976" s="133" t="s">
        <v>8</v>
      </c>
      <c r="E1976" s="230">
        <v>75000</v>
      </c>
      <c r="F1976" s="125">
        <v>114.33676292805778</v>
      </c>
      <c r="G1976" s="125">
        <v>143.15293772732684</v>
      </c>
      <c r="H1976" s="135">
        <v>523.91520000000003</v>
      </c>
      <c r="I1976" s="110" t="s">
        <v>343</v>
      </c>
      <c r="J1976" s="127" t="s">
        <v>1710</v>
      </c>
      <c r="K1976" s="240" t="s">
        <v>340</v>
      </c>
      <c r="L1976" s="136" t="s">
        <v>14</v>
      </c>
      <c r="M1976" s="122" t="s">
        <v>1713</v>
      </c>
      <c r="N1976" s="130">
        <v>0.79870357355741317</v>
      </c>
    </row>
    <row r="1977" spans="1:14" x14ac:dyDescent="0.2">
      <c r="A1977" s="365">
        <v>41818</v>
      </c>
      <c r="B1977" s="152" t="s">
        <v>1867</v>
      </c>
      <c r="C1977" s="161" t="s">
        <v>25</v>
      </c>
      <c r="D1977" s="133" t="s">
        <v>10</v>
      </c>
      <c r="E1977" s="230">
        <v>50000</v>
      </c>
      <c r="F1977" s="125">
        <v>76.224508618705187</v>
      </c>
      <c r="G1977" s="125">
        <v>95.435291818217905</v>
      </c>
      <c r="H1977" s="135">
        <v>523.91520000000003</v>
      </c>
      <c r="I1977" s="110" t="s">
        <v>343</v>
      </c>
      <c r="J1977" s="127" t="s">
        <v>1710</v>
      </c>
      <c r="K1977" s="240" t="s">
        <v>340</v>
      </c>
      <c r="L1977" s="136" t="s">
        <v>14</v>
      </c>
      <c r="M1977" s="122" t="s">
        <v>1713</v>
      </c>
      <c r="N1977" s="130">
        <v>0.79870357355741306</v>
      </c>
    </row>
    <row r="1978" spans="1:14" x14ac:dyDescent="0.2">
      <c r="A1978" s="365">
        <v>41818</v>
      </c>
      <c r="B1978" s="152" t="s">
        <v>87</v>
      </c>
      <c r="C1978" s="161" t="s">
        <v>18</v>
      </c>
      <c r="D1978" s="133" t="s">
        <v>9</v>
      </c>
      <c r="E1978" s="225">
        <v>700</v>
      </c>
      <c r="F1978" s="125">
        <v>1.0671431206618727</v>
      </c>
      <c r="G1978" s="125">
        <v>1.3360940854550507</v>
      </c>
      <c r="H1978" s="135">
        <v>523.91520000000003</v>
      </c>
      <c r="I1978" s="162" t="s">
        <v>83</v>
      </c>
      <c r="J1978" s="127" t="s">
        <v>1710</v>
      </c>
      <c r="K1978" s="239" t="s">
        <v>171</v>
      </c>
      <c r="L1978" s="136" t="s">
        <v>14</v>
      </c>
      <c r="M1978" s="122" t="s">
        <v>1713</v>
      </c>
      <c r="N1978" s="130">
        <v>0.79870357355741306</v>
      </c>
    </row>
    <row r="1979" spans="1:14" x14ac:dyDescent="0.2">
      <c r="A1979" s="365">
        <v>41818</v>
      </c>
      <c r="B1979" s="152" t="s">
        <v>88</v>
      </c>
      <c r="C1979" s="161" t="s">
        <v>18</v>
      </c>
      <c r="D1979" s="133" t="s">
        <v>9</v>
      </c>
      <c r="E1979" s="225">
        <v>700</v>
      </c>
      <c r="F1979" s="125">
        <v>1.0671431206618727</v>
      </c>
      <c r="G1979" s="125">
        <v>1.3360940854550507</v>
      </c>
      <c r="H1979" s="135">
        <v>523.91520000000003</v>
      </c>
      <c r="I1979" s="162" t="s">
        <v>83</v>
      </c>
      <c r="J1979" s="127" t="s">
        <v>1710</v>
      </c>
      <c r="K1979" s="239" t="s">
        <v>171</v>
      </c>
      <c r="L1979" s="136" t="s">
        <v>14</v>
      </c>
      <c r="M1979" s="122" t="s">
        <v>1713</v>
      </c>
      <c r="N1979" s="130">
        <v>0.79870357355741306</v>
      </c>
    </row>
    <row r="1980" spans="1:14" x14ac:dyDescent="0.2">
      <c r="A1980" s="365">
        <v>41818</v>
      </c>
      <c r="B1980" s="152" t="s">
        <v>210</v>
      </c>
      <c r="C1980" s="161" t="s">
        <v>27</v>
      </c>
      <c r="D1980" s="133" t="s">
        <v>9</v>
      </c>
      <c r="E1980" s="225">
        <v>85000</v>
      </c>
      <c r="F1980" s="125">
        <v>129.58166465179883</v>
      </c>
      <c r="G1980" s="125">
        <v>162.23999609097044</v>
      </c>
      <c r="H1980" s="135">
        <v>523.91520000000003</v>
      </c>
      <c r="I1980" s="162" t="s">
        <v>83</v>
      </c>
      <c r="J1980" s="127" t="s">
        <v>1710</v>
      </c>
      <c r="K1980" s="239" t="s">
        <v>198</v>
      </c>
      <c r="L1980" s="136" t="s">
        <v>14</v>
      </c>
      <c r="M1980" s="122" t="s">
        <v>1713</v>
      </c>
      <c r="N1980" s="130">
        <v>0.79870357355741317</v>
      </c>
    </row>
    <row r="1981" spans="1:14" x14ac:dyDescent="0.2">
      <c r="A1981" s="365">
        <v>41818</v>
      </c>
      <c r="B1981" s="152" t="s">
        <v>211</v>
      </c>
      <c r="C1981" s="161" t="s">
        <v>18</v>
      </c>
      <c r="D1981" s="133" t="s">
        <v>9</v>
      </c>
      <c r="E1981" s="225">
        <v>1200</v>
      </c>
      <c r="F1981" s="125">
        <v>1.8293882068489247</v>
      </c>
      <c r="G1981" s="125">
        <v>2.2904470036372295</v>
      </c>
      <c r="H1981" s="135">
        <v>523.91520000000003</v>
      </c>
      <c r="I1981" s="162" t="s">
        <v>83</v>
      </c>
      <c r="J1981" s="127" t="s">
        <v>1710</v>
      </c>
      <c r="K1981" s="239" t="s">
        <v>198</v>
      </c>
      <c r="L1981" s="136" t="s">
        <v>14</v>
      </c>
      <c r="M1981" s="122" t="s">
        <v>1713</v>
      </c>
      <c r="N1981" s="130">
        <v>0.79870357355741317</v>
      </c>
    </row>
    <row r="1982" spans="1:14" x14ac:dyDescent="0.2">
      <c r="A1982" s="365">
        <v>41818</v>
      </c>
      <c r="B1982" s="152" t="s">
        <v>216</v>
      </c>
      <c r="C1982" s="161" t="s">
        <v>18</v>
      </c>
      <c r="D1982" s="133" t="s">
        <v>9</v>
      </c>
      <c r="E1982" s="225">
        <v>1600</v>
      </c>
      <c r="F1982" s="125">
        <v>2.4391842757985662</v>
      </c>
      <c r="G1982" s="125">
        <v>3.0539293381829729</v>
      </c>
      <c r="H1982" s="135">
        <v>523.91520000000003</v>
      </c>
      <c r="I1982" s="162" t="s">
        <v>83</v>
      </c>
      <c r="J1982" s="127" t="s">
        <v>1710</v>
      </c>
      <c r="K1982" s="239" t="s">
        <v>199</v>
      </c>
      <c r="L1982" s="136" t="s">
        <v>14</v>
      </c>
      <c r="M1982" s="122" t="s">
        <v>1713</v>
      </c>
      <c r="N1982" s="130">
        <v>0.79870357355741317</v>
      </c>
    </row>
    <row r="1983" spans="1:14" x14ac:dyDescent="0.2">
      <c r="A1983" s="365">
        <v>41818</v>
      </c>
      <c r="B1983" s="152" t="s">
        <v>217</v>
      </c>
      <c r="C1983" s="161" t="s">
        <v>27</v>
      </c>
      <c r="D1983" s="133" t="s">
        <v>9</v>
      </c>
      <c r="E1983" s="225">
        <v>10000</v>
      </c>
      <c r="F1983" s="125">
        <v>15.244901723741037</v>
      </c>
      <c r="G1983" s="125">
        <v>19.087058363643582</v>
      </c>
      <c r="H1983" s="135">
        <v>523.91520000000003</v>
      </c>
      <c r="I1983" s="162" t="s">
        <v>83</v>
      </c>
      <c r="J1983" s="127" t="s">
        <v>1710</v>
      </c>
      <c r="K1983" s="239" t="s">
        <v>200</v>
      </c>
      <c r="L1983" s="136" t="s">
        <v>14</v>
      </c>
      <c r="M1983" s="122" t="s">
        <v>1713</v>
      </c>
      <c r="N1983" s="130">
        <v>0.79870357355741306</v>
      </c>
    </row>
    <row r="1984" spans="1:14" x14ac:dyDescent="0.2">
      <c r="A1984" s="365">
        <v>41818</v>
      </c>
      <c r="B1984" s="152" t="s">
        <v>201</v>
      </c>
      <c r="C1984" s="182" t="s">
        <v>71</v>
      </c>
      <c r="D1984" s="133" t="s">
        <v>9</v>
      </c>
      <c r="E1984" s="226">
        <v>30950</v>
      </c>
      <c r="F1984" s="125">
        <v>47.182970834978512</v>
      </c>
      <c r="G1984" s="125">
        <v>59.074445635476884</v>
      </c>
      <c r="H1984" s="135">
        <v>523.91520000000003</v>
      </c>
      <c r="I1984" s="162" t="s">
        <v>83</v>
      </c>
      <c r="J1984" s="127" t="s">
        <v>1710</v>
      </c>
      <c r="K1984" s="239" t="s">
        <v>212</v>
      </c>
      <c r="L1984" s="136" t="s">
        <v>14</v>
      </c>
      <c r="M1984" s="122" t="s">
        <v>1713</v>
      </c>
      <c r="N1984" s="130">
        <v>0.79870357355741306</v>
      </c>
    </row>
    <row r="1985" spans="1:14" x14ac:dyDescent="0.2">
      <c r="A1985" s="365">
        <v>41818</v>
      </c>
      <c r="B1985" s="152" t="s">
        <v>218</v>
      </c>
      <c r="C1985" s="161" t="s">
        <v>18</v>
      </c>
      <c r="D1985" s="133" t="s">
        <v>9</v>
      </c>
      <c r="E1985" s="225">
        <v>1100</v>
      </c>
      <c r="F1985" s="125">
        <v>1.6769391896115142</v>
      </c>
      <c r="G1985" s="125">
        <v>2.099576420000794</v>
      </c>
      <c r="H1985" s="135">
        <v>523.91520000000003</v>
      </c>
      <c r="I1985" s="162" t="s">
        <v>83</v>
      </c>
      <c r="J1985" s="127" t="s">
        <v>1710</v>
      </c>
      <c r="K1985" s="239" t="s">
        <v>212</v>
      </c>
      <c r="L1985" s="136" t="s">
        <v>14</v>
      </c>
      <c r="M1985" s="122" t="s">
        <v>1713</v>
      </c>
      <c r="N1985" s="130">
        <v>0.79870357355741306</v>
      </c>
    </row>
    <row r="1986" spans="1:14" x14ac:dyDescent="0.2">
      <c r="A1986" s="365">
        <v>41818</v>
      </c>
      <c r="B1986" s="152" t="s">
        <v>133</v>
      </c>
      <c r="C1986" s="161" t="s">
        <v>25</v>
      </c>
      <c r="D1986" s="133" t="s">
        <v>9</v>
      </c>
      <c r="E1986" s="225">
        <v>35000</v>
      </c>
      <c r="F1986" s="125">
        <v>53.357156033093631</v>
      </c>
      <c r="G1986" s="125">
        <v>66.804704272752531</v>
      </c>
      <c r="H1986" s="135">
        <v>523.91520000000003</v>
      </c>
      <c r="I1986" s="162" t="s">
        <v>83</v>
      </c>
      <c r="J1986" s="127" t="s">
        <v>1710</v>
      </c>
      <c r="K1986" s="239" t="s">
        <v>214</v>
      </c>
      <c r="L1986" s="136" t="s">
        <v>14</v>
      </c>
      <c r="M1986" s="122" t="s">
        <v>1713</v>
      </c>
      <c r="N1986" s="130">
        <v>0.79870357355741306</v>
      </c>
    </row>
    <row r="1987" spans="1:14" x14ac:dyDescent="0.2">
      <c r="A1987" s="365">
        <v>41818</v>
      </c>
      <c r="B1987" s="152" t="s">
        <v>219</v>
      </c>
      <c r="C1987" s="161" t="s">
        <v>18</v>
      </c>
      <c r="D1987" s="133" t="s">
        <v>9</v>
      </c>
      <c r="E1987" s="225">
        <v>1000</v>
      </c>
      <c r="F1987" s="125">
        <v>1.5244901723741038</v>
      </c>
      <c r="G1987" s="125">
        <v>1.9087058363643581</v>
      </c>
      <c r="H1987" s="135">
        <v>523.91520000000003</v>
      </c>
      <c r="I1987" s="162" t="s">
        <v>83</v>
      </c>
      <c r="J1987" s="127" t="s">
        <v>1710</v>
      </c>
      <c r="K1987" s="239" t="s">
        <v>215</v>
      </c>
      <c r="L1987" s="136" t="s">
        <v>14</v>
      </c>
      <c r="M1987" s="122" t="s">
        <v>1713</v>
      </c>
      <c r="N1987" s="130">
        <v>0.79870357355741306</v>
      </c>
    </row>
    <row r="1988" spans="1:14" x14ac:dyDescent="0.2">
      <c r="A1988" s="365">
        <v>41818</v>
      </c>
      <c r="B1988" s="152" t="s">
        <v>1876</v>
      </c>
      <c r="C1988" s="161" t="s">
        <v>29</v>
      </c>
      <c r="D1988" s="133" t="s">
        <v>9</v>
      </c>
      <c r="E1988" s="231">
        <v>4400</v>
      </c>
      <c r="F1988" s="125">
        <v>6.7077567584460569</v>
      </c>
      <c r="G1988" s="125">
        <v>8.3983056800031761</v>
      </c>
      <c r="H1988" s="135">
        <v>523.91520000000003</v>
      </c>
      <c r="I1988" s="162" t="s">
        <v>343</v>
      </c>
      <c r="J1988" s="127" t="s">
        <v>1710</v>
      </c>
      <c r="K1988" s="238" t="s">
        <v>341</v>
      </c>
      <c r="L1988" s="136" t="s">
        <v>14</v>
      </c>
      <c r="M1988" s="122" t="s">
        <v>1713</v>
      </c>
      <c r="N1988" s="130">
        <v>0.79870357355741306</v>
      </c>
    </row>
    <row r="1989" spans="1:14" x14ac:dyDescent="0.2">
      <c r="A1989" s="365">
        <v>41819</v>
      </c>
      <c r="B1989" s="152" t="s">
        <v>87</v>
      </c>
      <c r="C1989" s="161" t="s">
        <v>18</v>
      </c>
      <c r="D1989" s="133" t="s">
        <v>9</v>
      </c>
      <c r="E1989" s="225">
        <v>700</v>
      </c>
      <c r="F1989" s="125">
        <v>1.06714312066187</v>
      </c>
      <c r="G1989" s="125">
        <v>1.3360940854550507</v>
      </c>
      <c r="H1989" s="135">
        <v>523.91520000000003</v>
      </c>
      <c r="I1989" s="162" t="s">
        <v>83</v>
      </c>
      <c r="J1989" s="127" t="s">
        <v>1710</v>
      </c>
      <c r="K1989" s="239" t="s">
        <v>213</v>
      </c>
      <c r="L1989" s="136" t="s">
        <v>14</v>
      </c>
      <c r="M1989" s="122" t="s">
        <v>1713</v>
      </c>
      <c r="N1989" s="130">
        <v>0.79870357355741306</v>
      </c>
    </row>
    <row r="1990" spans="1:14" x14ac:dyDescent="0.2">
      <c r="A1990" s="365">
        <v>41819</v>
      </c>
      <c r="B1990" s="152" t="s">
        <v>88</v>
      </c>
      <c r="C1990" s="161" t="s">
        <v>18</v>
      </c>
      <c r="D1990" s="133" t="s">
        <v>9</v>
      </c>
      <c r="E1990" s="225">
        <v>700</v>
      </c>
      <c r="F1990" s="125">
        <v>1.0671431206618727</v>
      </c>
      <c r="G1990" s="125">
        <v>1.3360940854550507</v>
      </c>
      <c r="H1990" s="135">
        <v>523.91520000000003</v>
      </c>
      <c r="I1990" s="162" t="s">
        <v>83</v>
      </c>
      <c r="J1990" s="127" t="s">
        <v>1710</v>
      </c>
      <c r="K1990" s="239" t="s">
        <v>213</v>
      </c>
      <c r="L1990" s="136" t="s">
        <v>14</v>
      </c>
      <c r="M1990" s="122" t="s">
        <v>1713</v>
      </c>
      <c r="N1990" s="130">
        <v>0.79870357355741306</v>
      </c>
    </row>
    <row r="1991" spans="1:14" x14ac:dyDescent="0.2">
      <c r="A1991" s="365">
        <v>41819</v>
      </c>
      <c r="B1991" s="152" t="s">
        <v>220</v>
      </c>
      <c r="C1991" s="161" t="s">
        <v>18</v>
      </c>
      <c r="D1991" s="133" t="s">
        <v>9</v>
      </c>
      <c r="E1991" s="225">
        <v>600</v>
      </c>
      <c r="F1991" s="125">
        <v>0.91469410342446233</v>
      </c>
      <c r="G1991" s="125">
        <v>1.1452235018186148</v>
      </c>
      <c r="H1991" s="135">
        <v>523.91520000000003</v>
      </c>
      <c r="I1991" s="162" t="s">
        <v>83</v>
      </c>
      <c r="J1991" s="127" t="s">
        <v>1710</v>
      </c>
      <c r="K1991" s="239" t="s">
        <v>222</v>
      </c>
      <c r="L1991" s="136" t="s">
        <v>14</v>
      </c>
      <c r="M1991" s="122" t="s">
        <v>1713</v>
      </c>
      <c r="N1991" s="130">
        <v>0.79870357355741317</v>
      </c>
    </row>
    <row r="1992" spans="1:14" x14ac:dyDescent="0.2">
      <c r="A1992" s="365">
        <v>41819</v>
      </c>
      <c r="B1992" s="152" t="s">
        <v>221</v>
      </c>
      <c r="C1992" s="161" t="s">
        <v>18</v>
      </c>
      <c r="D1992" s="133" t="s">
        <v>9</v>
      </c>
      <c r="E1992" s="225">
        <v>500</v>
      </c>
      <c r="F1992" s="125">
        <v>0.76224508618705189</v>
      </c>
      <c r="G1992" s="125">
        <v>0.95435291818217904</v>
      </c>
      <c r="H1992" s="135">
        <v>523.91520000000003</v>
      </c>
      <c r="I1992" s="162" t="s">
        <v>83</v>
      </c>
      <c r="J1992" s="127" t="s">
        <v>1710</v>
      </c>
      <c r="K1992" s="239" t="s">
        <v>223</v>
      </c>
      <c r="L1992" s="136" t="s">
        <v>14</v>
      </c>
      <c r="M1992" s="122" t="s">
        <v>1713</v>
      </c>
      <c r="N1992" s="130">
        <v>0.79870357355741306</v>
      </c>
    </row>
    <row r="1993" spans="1:14" x14ac:dyDescent="0.2">
      <c r="A1993" s="341">
        <v>41820</v>
      </c>
      <c r="B1993" s="159" t="s">
        <v>281</v>
      </c>
      <c r="C1993" s="159" t="s">
        <v>18</v>
      </c>
      <c r="D1993" s="160" t="s">
        <v>10</v>
      </c>
      <c r="E1993" s="230">
        <v>1200</v>
      </c>
      <c r="F1993" s="189">
        <f>E1993/655.957</f>
        <v>1.8293882068489247</v>
      </c>
      <c r="G1993" s="189">
        <f>E1993/H1993</f>
        <v>2.2904470036372295</v>
      </c>
      <c r="H1993" s="135">
        <v>523.91520000000003</v>
      </c>
      <c r="I1993" s="170" t="s">
        <v>82</v>
      </c>
      <c r="J1993" s="127" t="s">
        <v>1710</v>
      </c>
      <c r="K1993" s="170" t="s">
        <v>1877</v>
      </c>
      <c r="L1993" s="136" t="s">
        <v>14</v>
      </c>
      <c r="M1993" s="122" t="s">
        <v>1713</v>
      </c>
      <c r="N1993" s="204">
        <f>F1993/G1993</f>
        <v>0.79870357355741317</v>
      </c>
    </row>
    <row r="1994" spans="1:14" x14ac:dyDescent="0.2">
      <c r="A1994" s="341">
        <v>41820</v>
      </c>
      <c r="B1994" s="159" t="s">
        <v>281</v>
      </c>
      <c r="C1994" s="159" t="s">
        <v>18</v>
      </c>
      <c r="D1994" s="160" t="s">
        <v>10</v>
      </c>
      <c r="E1994" s="230">
        <v>600</v>
      </c>
      <c r="F1994" s="189">
        <f t="shared" ref="F1994:F2057" si="0">E1994/655.957</f>
        <v>0.91469410342446233</v>
      </c>
      <c r="G1994" s="189">
        <f t="shared" ref="G1994:G2057" si="1">E1994/H1994</f>
        <v>1.1452235018186148</v>
      </c>
      <c r="H1994" s="135">
        <v>523.91520000000003</v>
      </c>
      <c r="I1994" s="170" t="s">
        <v>82</v>
      </c>
      <c r="J1994" s="127" t="s">
        <v>1710</v>
      </c>
      <c r="K1994" s="170" t="s">
        <v>1877</v>
      </c>
      <c r="L1994" s="136" t="s">
        <v>14</v>
      </c>
      <c r="M1994" s="122" t="s">
        <v>1713</v>
      </c>
      <c r="N1994" s="204">
        <f t="shared" ref="N1994:N2057" si="2">F1994/G1994</f>
        <v>0.79870357355741317</v>
      </c>
    </row>
    <row r="1995" spans="1:14" x14ac:dyDescent="0.2">
      <c r="A1995" s="341">
        <v>41820</v>
      </c>
      <c r="B1995" s="159" t="s">
        <v>281</v>
      </c>
      <c r="C1995" s="159" t="s">
        <v>18</v>
      </c>
      <c r="D1995" s="160" t="s">
        <v>10</v>
      </c>
      <c r="E1995" s="230">
        <v>1600</v>
      </c>
      <c r="F1995" s="189">
        <f t="shared" si="0"/>
        <v>2.4391842757985662</v>
      </c>
      <c r="G1995" s="189">
        <f t="shared" si="1"/>
        <v>3.0539293381829729</v>
      </c>
      <c r="H1995" s="135">
        <v>523.91520000000003</v>
      </c>
      <c r="I1995" s="170" t="s">
        <v>82</v>
      </c>
      <c r="J1995" s="127" t="s">
        <v>1710</v>
      </c>
      <c r="K1995" s="170" t="s">
        <v>1877</v>
      </c>
      <c r="L1995" s="136" t="s">
        <v>14</v>
      </c>
      <c r="M1995" s="122" t="s">
        <v>1713</v>
      </c>
      <c r="N1995" s="204">
        <f t="shared" si="2"/>
        <v>0.79870357355741317</v>
      </c>
    </row>
    <row r="1996" spans="1:14" x14ac:dyDescent="0.2">
      <c r="A1996" s="341">
        <v>41820</v>
      </c>
      <c r="B1996" s="159" t="s">
        <v>281</v>
      </c>
      <c r="C1996" s="159" t="s">
        <v>18</v>
      </c>
      <c r="D1996" s="160" t="s">
        <v>10</v>
      </c>
      <c r="E1996" s="230">
        <v>800</v>
      </c>
      <c r="F1996" s="189">
        <f t="shared" si="0"/>
        <v>1.2195921378992831</v>
      </c>
      <c r="G1996" s="189">
        <f t="shared" si="1"/>
        <v>1.5269646690914864</v>
      </c>
      <c r="H1996" s="135">
        <v>523.91520000000003</v>
      </c>
      <c r="I1996" s="170" t="s">
        <v>82</v>
      </c>
      <c r="J1996" s="127" t="s">
        <v>1710</v>
      </c>
      <c r="K1996" s="170" t="s">
        <v>1877</v>
      </c>
      <c r="L1996" s="136" t="s">
        <v>14</v>
      </c>
      <c r="M1996" s="122" t="s">
        <v>1713</v>
      </c>
      <c r="N1996" s="204">
        <f t="shared" si="2"/>
        <v>0.79870357355741317</v>
      </c>
    </row>
    <row r="1997" spans="1:14" x14ac:dyDescent="0.2">
      <c r="A1997" s="341">
        <v>41820</v>
      </c>
      <c r="B1997" s="159" t="s">
        <v>281</v>
      </c>
      <c r="C1997" s="159" t="s">
        <v>18</v>
      </c>
      <c r="D1997" s="160" t="s">
        <v>10</v>
      </c>
      <c r="E1997" s="230">
        <v>700</v>
      </c>
      <c r="F1997" s="189">
        <f>E1997/655.957</f>
        <v>1.0671431206618727</v>
      </c>
      <c r="G1997" s="189">
        <f t="shared" si="1"/>
        <v>1.3360940854550507</v>
      </c>
      <c r="H1997" s="135">
        <v>523.91520000000003</v>
      </c>
      <c r="I1997" s="170" t="s">
        <v>82</v>
      </c>
      <c r="J1997" s="127" t="s">
        <v>1710</v>
      </c>
      <c r="K1997" s="170" t="s">
        <v>1877</v>
      </c>
      <c r="L1997" s="136" t="s">
        <v>14</v>
      </c>
      <c r="M1997" s="122" t="s">
        <v>1713</v>
      </c>
      <c r="N1997" s="204">
        <f t="shared" si="2"/>
        <v>0.79870357355741306</v>
      </c>
    </row>
    <row r="1998" spans="1:14" x14ac:dyDescent="0.2">
      <c r="A1998" s="341">
        <v>41820</v>
      </c>
      <c r="B1998" s="159" t="s">
        <v>281</v>
      </c>
      <c r="C1998" s="159" t="s">
        <v>18</v>
      </c>
      <c r="D1998" s="160" t="s">
        <v>10</v>
      </c>
      <c r="E1998" s="230">
        <v>600</v>
      </c>
      <c r="F1998" s="189">
        <f t="shared" si="0"/>
        <v>0.91469410342446233</v>
      </c>
      <c r="G1998" s="189">
        <f t="shared" si="1"/>
        <v>1.1452235018186148</v>
      </c>
      <c r="H1998" s="135">
        <v>523.91520000000003</v>
      </c>
      <c r="I1998" s="170" t="s">
        <v>82</v>
      </c>
      <c r="J1998" s="127" t="s">
        <v>1710</v>
      </c>
      <c r="K1998" s="170" t="s">
        <v>1877</v>
      </c>
      <c r="L1998" s="136" t="s">
        <v>14</v>
      </c>
      <c r="M1998" s="122" t="s">
        <v>1713</v>
      </c>
      <c r="N1998" s="204">
        <f t="shared" si="2"/>
        <v>0.79870357355741317</v>
      </c>
    </row>
    <row r="1999" spans="1:14" x14ac:dyDescent="0.2">
      <c r="A1999" s="341">
        <v>41820</v>
      </c>
      <c r="B1999" s="159" t="s">
        <v>281</v>
      </c>
      <c r="C1999" s="159" t="s">
        <v>18</v>
      </c>
      <c r="D1999" s="160" t="s">
        <v>10</v>
      </c>
      <c r="E1999" s="230">
        <v>2800</v>
      </c>
      <c r="F1999" s="189">
        <f t="shared" si="0"/>
        <v>4.2685724826474907</v>
      </c>
      <c r="G1999" s="189">
        <f t="shared" si="1"/>
        <v>5.3443763418202028</v>
      </c>
      <c r="H1999" s="135">
        <v>523.91520000000003</v>
      </c>
      <c r="I1999" s="170" t="s">
        <v>82</v>
      </c>
      <c r="J1999" s="127" t="s">
        <v>1710</v>
      </c>
      <c r="K1999" s="170" t="s">
        <v>1877</v>
      </c>
      <c r="L1999" s="136" t="s">
        <v>14</v>
      </c>
      <c r="M1999" s="122" t="s">
        <v>1713</v>
      </c>
      <c r="N1999" s="204">
        <f t="shared" si="2"/>
        <v>0.79870357355741306</v>
      </c>
    </row>
    <row r="2000" spans="1:14" x14ac:dyDescent="0.2">
      <c r="A2000" s="365">
        <v>41821</v>
      </c>
      <c r="B2000" s="184" t="s">
        <v>252</v>
      </c>
      <c r="C2000" s="161" t="s">
        <v>19</v>
      </c>
      <c r="D2000" s="133" t="s">
        <v>15</v>
      </c>
      <c r="E2000" s="225">
        <v>10000</v>
      </c>
      <c r="F2000" s="189">
        <f t="shared" si="0"/>
        <v>15.244901723741037</v>
      </c>
      <c r="G2000" s="189">
        <f t="shared" si="1"/>
        <v>19.087058363643582</v>
      </c>
      <c r="H2000" s="135">
        <v>523.91520000000003</v>
      </c>
      <c r="I2000" s="162" t="s">
        <v>24</v>
      </c>
      <c r="J2000" s="127" t="s">
        <v>1710</v>
      </c>
      <c r="K2000" s="144" t="s">
        <v>1878</v>
      </c>
      <c r="L2000" s="136" t="s">
        <v>14</v>
      </c>
      <c r="M2000" s="122" t="s">
        <v>1713</v>
      </c>
      <c r="N2000" s="204">
        <f t="shared" si="2"/>
        <v>0.79870357355741306</v>
      </c>
    </row>
    <row r="2001" spans="1:14" x14ac:dyDescent="0.2">
      <c r="A2001" s="365">
        <v>41821</v>
      </c>
      <c r="B2001" s="184" t="s">
        <v>252</v>
      </c>
      <c r="C2001" s="161" t="s">
        <v>19</v>
      </c>
      <c r="D2001" s="133" t="s">
        <v>15</v>
      </c>
      <c r="E2001" s="225">
        <v>10000</v>
      </c>
      <c r="F2001" s="189">
        <f t="shared" si="0"/>
        <v>15.244901723741037</v>
      </c>
      <c r="G2001" s="189">
        <f t="shared" si="1"/>
        <v>19.087058363643582</v>
      </c>
      <c r="H2001" s="135">
        <v>523.91520000000003</v>
      </c>
      <c r="I2001" s="162" t="s">
        <v>24</v>
      </c>
      <c r="J2001" s="127" t="s">
        <v>1710</v>
      </c>
      <c r="K2001" s="144" t="s">
        <v>1878</v>
      </c>
      <c r="L2001" s="136" t="s">
        <v>14</v>
      </c>
      <c r="M2001" s="122" t="s">
        <v>1713</v>
      </c>
      <c r="N2001" s="204">
        <f t="shared" si="2"/>
        <v>0.79870357355741306</v>
      </c>
    </row>
    <row r="2002" spans="1:14" x14ac:dyDescent="0.2">
      <c r="A2002" s="365">
        <v>41821</v>
      </c>
      <c r="B2002" s="184" t="s">
        <v>252</v>
      </c>
      <c r="C2002" s="161" t="s">
        <v>19</v>
      </c>
      <c r="D2002" s="133" t="s">
        <v>15</v>
      </c>
      <c r="E2002" s="225">
        <v>10000</v>
      </c>
      <c r="F2002" s="189">
        <f t="shared" si="0"/>
        <v>15.244901723741037</v>
      </c>
      <c r="G2002" s="189">
        <f t="shared" si="1"/>
        <v>19.087058363643582</v>
      </c>
      <c r="H2002" s="135">
        <v>523.91520000000003</v>
      </c>
      <c r="I2002" s="162" t="s">
        <v>24</v>
      </c>
      <c r="J2002" s="127" t="s">
        <v>1710</v>
      </c>
      <c r="K2002" s="144" t="s">
        <v>1878</v>
      </c>
      <c r="L2002" s="136" t="s">
        <v>14</v>
      </c>
      <c r="M2002" s="122" t="s">
        <v>1713</v>
      </c>
      <c r="N2002" s="204">
        <f t="shared" si="2"/>
        <v>0.79870357355741306</v>
      </c>
    </row>
    <row r="2003" spans="1:14" x14ac:dyDescent="0.2">
      <c r="A2003" s="365">
        <v>41821</v>
      </c>
      <c r="B2003" s="184" t="s">
        <v>252</v>
      </c>
      <c r="C2003" s="161" t="s">
        <v>19</v>
      </c>
      <c r="D2003" s="133" t="s">
        <v>15</v>
      </c>
      <c r="E2003" s="225">
        <v>10000</v>
      </c>
      <c r="F2003" s="189">
        <f t="shared" si="0"/>
        <v>15.244901723741037</v>
      </c>
      <c r="G2003" s="189">
        <f t="shared" si="1"/>
        <v>19.087058363643582</v>
      </c>
      <c r="H2003" s="135">
        <v>523.91520000000003</v>
      </c>
      <c r="I2003" s="162" t="s">
        <v>24</v>
      </c>
      <c r="J2003" s="127" t="s">
        <v>1710</v>
      </c>
      <c r="K2003" s="144" t="s">
        <v>1878</v>
      </c>
      <c r="L2003" s="136" t="s">
        <v>14</v>
      </c>
      <c r="M2003" s="122" t="s">
        <v>1713</v>
      </c>
      <c r="N2003" s="204">
        <f t="shared" si="2"/>
        <v>0.79870357355741306</v>
      </c>
    </row>
    <row r="2004" spans="1:14" x14ac:dyDescent="0.2">
      <c r="A2004" s="365">
        <v>41821</v>
      </c>
      <c r="B2004" s="184" t="s">
        <v>252</v>
      </c>
      <c r="C2004" s="161" t="s">
        <v>19</v>
      </c>
      <c r="D2004" s="133" t="s">
        <v>15</v>
      </c>
      <c r="E2004" s="225">
        <v>10000</v>
      </c>
      <c r="F2004" s="189">
        <f t="shared" si="0"/>
        <v>15.244901723741037</v>
      </c>
      <c r="G2004" s="189">
        <f t="shared" si="1"/>
        <v>19.087058363643582</v>
      </c>
      <c r="H2004" s="135">
        <v>523.91520000000003</v>
      </c>
      <c r="I2004" s="162" t="s">
        <v>24</v>
      </c>
      <c r="J2004" s="127" t="s">
        <v>1710</v>
      </c>
      <c r="K2004" s="144" t="s">
        <v>1878</v>
      </c>
      <c r="L2004" s="136" t="s">
        <v>14</v>
      </c>
      <c r="M2004" s="122" t="s">
        <v>1713</v>
      </c>
      <c r="N2004" s="204">
        <f t="shared" si="2"/>
        <v>0.79870357355741306</v>
      </c>
    </row>
    <row r="2005" spans="1:14" x14ac:dyDescent="0.2">
      <c r="A2005" s="367">
        <v>41821</v>
      </c>
      <c r="B2005" s="185" t="s">
        <v>274</v>
      </c>
      <c r="C2005" s="159" t="s">
        <v>18</v>
      </c>
      <c r="D2005" s="160" t="s">
        <v>10</v>
      </c>
      <c r="E2005" s="230">
        <v>600</v>
      </c>
      <c r="F2005" s="189">
        <f t="shared" si="0"/>
        <v>0.91469410342446233</v>
      </c>
      <c r="G2005" s="189">
        <f t="shared" si="1"/>
        <v>1.1452235018186148</v>
      </c>
      <c r="H2005" s="135">
        <v>523.91520000000003</v>
      </c>
      <c r="I2005" s="176" t="s">
        <v>77</v>
      </c>
      <c r="J2005" s="127" t="s">
        <v>1710</v>
      </c>
      <c r="K2005" s="170" t="s">
        <v>1879</v>
      </c>
      <c r="L2005" s="136" t="s">
        <v>14</v>
      </c>
      <c r="M2005" s="122" t="s">
        <v>1713</v>
      </c>
      <c r="N2005" s="204">
        <f t="shared" si="2"/>
        <v>0.79870357355741317</v>
      </c>
    </row>
    <row r="2006" spans="1:14" x14ac:dyDescent="0.2">
      <c r="A2006" s="367">
        <v>41821</v>
      </c>
      <c r="B2006" s="185" t="s">
        <v>1880</v>
      </c>
      <c r="C2006" s="159" t="s">
        <v>18</v>
      </c>
      <c r="D2006" s="160" t="s">
        <v>10</v>
      </c>
      <c r="E2006" s="230">
        <v>300</v>
      </c>
      <c r="F2006" s="189">
        <f t="shared" si="0"/>
        <v>0.45734705171223117</v>
      </c>
      <c r="G2006" s="189">
        <f t="shared" si="1"/>
        <v>0.57261175090930738</v>
      </c>
      <c r="H2006" s="135">
        <v>523.91520000000003</v>
      </c>
      <c r="I2006" s="160" t="s">
        <v>77</v>
      </c>
      <c r="J2006" s="127" t="s">
        <v>1710</v>
      </c>
      <c r="K2006" s="170" t="s">
        <v>1879</v>
      </c>
      <c r="L2006" s="136" t="s">
        <v>14</v>
      </c>
      <c r="M2006" s="122" t="s">
        <v>1713</v>
      </c>
      <c r="N2006" s="204">
        <f t="shared" si="2"/>
        <v>0.79870357355741317</v>
      </c>
    </row>
    <row r="2007" spans="1:14" x14ac:dyDescent="0.2">
      <c r="A2007" s="367">
        <v>41821</v>
      </c>
      <c r="B2007" s="185" t="s">
        <v>1881</v>
      </c>
      <c r="C2007" s="159" t="s">
        <v>18</v>
      </c>
      <c r="D2007" s="160" t="s">
        <v>10</v>
      </c>
      <c r="E2007" s="230">
        <v>300</v>
      </c>
      <c r="F2007" s="189">
        <f t="shared" si="0"/>
        <v>0.45734705171223117</v>
      </c>
      <c r="G2007" s="189">
        <f t="shared" si="1"/>
        <v>0.57261175090930738</v>
      </c>
      <c r="H2007" s="135">
        <v>523.91520000000003</v>
      </c>
      <c r="I2007" s="160" t="s">
        <v>77</v>
      </c>
      <c r="J2007" s="127" t="s">
        <v>1710</v>
      </c>
      <c r="K2007" s="170" t="s">
        <v>1879</v>
      </c>
      <c r="L2007" s="136" t="s">
        <v>14</v>
      </c>
      <c r="M2007" s="122" t="s">
        <v>1713</v>
      </c>
      <c r="N2007" s="204">
        <f t="shared" si="2"/>
        <v>0.79870357355741317</v>
      </c>
    </row>
    <row r="2008" spans="1:14" x14ac:dyDescent="0.2">
      <c r="A2008" s="367">
        <v>41821</v>
      </c>
      <c r="B2008" s="185" t="s">
        <v>278</v>
      </c>
      <c r="C2008" s="159" t="s">
        <v>18</v>
      </c>
      <c r="D2008" s="160" t="s">
        <v>10</v>
      </c>
      <c r="E2008" s="230">
        <v>600</v>
      </c>
      <c r="F2008" s="189">
        <f t="shared" si="0"/>
        <v>0.91469410342446233</v>
      </c>
      <c r="G2008" s="189">
        <f t="shared" si="1"/>
        <v>1.1452235018186148</v>
      </c>
      <c r="H2008" s="135">
        <v>523.91520000000003</v>
      </c>
      <c r="I2008" s="160" t="s">
        <v>77</v>
      </c>
      <c r="J2008" s="127" t="s">
        <v>1710</v>
      </c>
      <c r="K2008" s="170" t="s">
        <v>1879</v>
      </c>
      <c r="L2008" s="136" t="s">
        <v>14</v>
      </c>
      <c r="M2008" s="122" t="s">
        <v>1713</v>
      </c>
      <c r="N2008" s="204">
        <f t="shared" si="2"/>
        <v>0.79870357355741317</v>
      </c>
    </row>
    <row r="2009" spans="1:14" x14ac:dyDescent="0.2">
      <c r="A2009" s="365">
        <v>41821</v>
      </c>
      <c r="B2009" s="184" t="s">
        <v>1882</v>
      </c>
      <c r="C2009" s="161" t="s">
        <v>1763</v>
      </c>
      <c r="D2009" s="133" t="s">
        <v>11</v>
      </c>
      <c r="E2009" s="225">
        <v>3500</v>
      </c>
      <c r="F2009" s="189">
        <f t="shared" si="0"/>
        <v>5.3357156033093629</v>
      </c>
      <c r="G2009" s="189">
        <f t="shared" si="1"/>
        <v>6.6804704272752531</v>
      </c>
      <c r="H2009" s="135">
        <v>523.91520000000003</v>
      </c>
      <c r="I2009" s="162" t="s">
        <v>1883</v>
      </c>
      <c r="J2009" s="127" t="s">
        <v>1710</v>
      </c>
      <c r="K2009" s="144" t="s">
        <v>1884</v>
      </c>
      <c r="L2009" s="136" t="s">
        <v>14</v>
      </c>
      <c r="M2009" s="122" t="s">
        <v>1713</v>
      </c>
      <c r="N2009" s="204">
        <f t="shared" si="2"/>
        <v>0.79870357355741306</v>
      </c>
    </row>
    <row r="2010" spans="1:14" x14ac:dyDescent="0.2">
      <c r="A2010" s="367">
        <v>41821</v>
      </c>
      <c r="B2010" s="184" t="s">
        <v>1885</v>
      </c>
      <c r="C2010" s="161" t="s">
        <v>18</v>
      </c>
      <c r="D2010" s="133" t="s">
        <v>9</v>
      </c>
      <c r="E2010" s="225">
        <v>800</v>
      </c>
      <c r="F2010" s="189">
        <f t="shared" si="0"/>
        <v>1.2195921378992831</v>
      </c>
      <c r="G2010" s="189">
        <f t="shared" si="1"/>
        <v>1.5269646690914864</v>
      </c>
      <c r="H2010" s="135">
        <v>523.91520000000003</v>
      </c>
      <c r="I2010" s="162" t="s">
        <v>83</v>
      </c>
      <c r="J2010" s="127" t="s">
        <v>1710</v>
      </c>
      <c r="K2010" s="239" t="s">
        <v>1886</v>
      </c>
      <c r="L2010" s="136" t="s">
        <v>14</v>
      </c>
      <c r="M2010" s="122" t="s">
        <v>1713</v>
      </c>
      <c r="N2010" s="204">
        <f t="shared" si="2"/>
        <v>0.79870357355741317</v>
      </c>
    </row>
    <row r="2011" spans="1:14" x14ac:dyDescent="0.2">
      <c r="A2011" s="365">
        <v>41821</v>
      </c>
      <c r="B2011" s="184" t="s">
        <v>1887</v>
      </c>
      <c r="C2011" s="161" t="s">
        <v>18</v>
      </c>
      <c r="D2011" s="133" t="s">
        <v>10</v>
      </c>
      <c r="E2011" s="225">
        <v>400</v>
      </c>
      <c r="F2011" s="189">
        <f t="shared" si="0"/>
        <v>0.60979606894964156</v>
      </c>
      <c r="G2011" s="189">
        <f t="shared" si="1"/>
        <v>0.76348233454574321</v>
      </c>
      <c r="H2011" s="135">
        <v>523.91520000000003</v>
      </c>
      <c r="I2011" s="162" t="s">
        <v>74</v>
      </c>
      <c r="J2011" s="127" t="s">
        <v>1710</v>
      </c>
      <c r="K2011" s="144" t="s">
        <v>1888</v>
      </c>
      <c r="L2011" s="136" t="s">
        <v>14</v>
      </c>
      <c r="M2011" s="122" t="s">
        <v>1713</v>
      </c>
      <c r="N2011" s="204">
        <f t="shared" si="2"/>
        <v>0.79870357355741317</v>
      </c>
    </row>
    <row r="2012" spans="1:14" x14ac:dyDescent="0.2">
      <c r="A2012" s="365">
        <v>41821</v>
      </c>
      <c r="B2012" s="184" t="s">
        <v>1889</v>
      </c>
      <c r="C2012" s="161" t="s">
        <v>18</v>
      </c>
      <c r="D2012" s="133" t="s">
        <v>10</v>
      </c>
      <c r="E2012" s="225">
        <v>400</v>
      </c>
      <c r="F2012" s="189">
        <f t="shared" si="0"/>
        <v>0.60979606894964156</v>
      </c>
      <c r="G2012" s="189">
        <f t="shared" si="1"/>
        <v>0.76348233454574321</v>
      </c>
      <c r="H2012" s="135">
        <v>523.91520000000003</v>
      </c>
      <c r="I2012" s="162" t="s">
        <v>74</v>
      </c>
      <c r="J2012" s="127" t="s">
        <v>1710</v>
      </c>
      <c r="K2012" s="144" t="s">
        <v>1888</v>
      </c>
      <c r="L2012" s="136" t="s">
        <v>14</v>
      </c>
      <c r="M2012" s="122" t="s">
        <v>1713</v>
      </c>
      <c r="N2012" s="204">
        <f t="shared" si="2"/>
        <v>0.79870357355741317</v>
      </c>
    </row>
    <row r="2013" spans="1:14" x14ac:dyDescent="0.2">
      <c r="A2013" s="367">
        <v>41821</v>
      </c>
      <c r="B2013" s="185" t="s">
        <v>87</v>
      </c>
      <c r="C2013" s="155" t="s">
        <v>18</v>
      </c>
      <c r="D2013" s="144" t="s">
        <v>9</v>
      </c>
      <c r="E2013" s="230">
        <v>700</v>
      </c>
      <c r="F2013" s="189">
        <f t="shared" si="0"/>
        <v>1.0671431206618727</v>
      </c>
      <c r="G2013" s="189">
        <f t="shared" si="1"/>
        <v>1.3360940854550507</v>
      </c>
      <c r="H2013" s="135">
        <v>523.91520000000003</v>
      </c>
      <c r="I2013" s="162" t="s">
        <v>83</v>
      </c>
      <c r="J2013" s="127" t="s">
        <v>1710</v>
      </c>
      <c r="K2013" s="239" t="s">
        <v>1890</v>
      </c>
      <c r="L2013" s="136" t="s">
        <v>14</v>
      </c>
      <c r="M2013" s="122" t="s">
        <v>1713</v>
      </c>
      <c r="N2013" s="204">
        <f t="shared" si="2"/>
        <v>0.79870357355741306</v>
      </c>
    </row>
    <row r="2014" spans="1:14" x14ac:dyDescent="0.2">
      <c r="A2014" s="367">
        <v>41821</v>
      </c>
      <c r="B2014" s="185" t="s">
        <v>88</v>
      </c>
      <c r="C2014" s="155" t="s">
        <v>18</v>
      </c>
      <c r="D2014" s="144" t="s">
        <v>9</v>
      </c>
      <c r="E2014" s="230">
        <v>700</v>
      </c>
      <c r="F2014" s="189">
        <f t="shared" si="0"/>
        <v>1.0671431206618727</v>
      </c>
      <c r="G2014" s="189">
        <f t="shared" si="1"/>
        <v>1.3360940854550507</v>
      </c>
      <c r="H2014" s="135">
        <v>523.91520000000003</v>
      </c>
      <c r="I2014" s="162" t="s">
        <v>83</v>
      </c>
      <c r="J2014" s="127" t="s">
        <v>1710</v>
      </c>
      <c r="K2014" s="239" t="s">
        <v>1890</v>
      </c>
      <c r="L2014" s="136" t="s">
        <v>14</v>
      </c>
      <c r="M2014" s="122" t="s">
        <v>1713</v>
      </c>
      <c r="N2014" s="204">
        <f t="shared" si="2"/>
        <v>0.79870357355741306</v>
      </c>
    </row>
    <row r="2015" spans="1:14" x14ac:dyDescent="0.2">
      <c r="A2015" s="365">
        <v>41822</v>
      </c>
      <c r="B2015" s="184" t="s">
        <v>1891</v>
      </c>
      <c r="C2015" s="161" t="s">
        <v>18</v>
      </c>
      <c r="D2015" s="133" t="s">
        <v>8</v>
      </c>
      <c r="E2015" s="225">
        <v>600</v>
      </c>
      <c r="F2015" s="189">
        <f t="shared" si="0"/>
        <v>0.91469410342446233</v>
      </c>
      <c r="G2015" s="189">
        <f t="shared" si="1"/>
        <v>1.1452235018186148</v>
      </c>
      <c r="H2015" s="135">
        <v>523.91520000000003</v>
      </c>
      <c r="I2015" s="158" t="s">
        <v>12</v>
      </c>
      <c r="J2015" s="127" t="s">
        <v>1710</v>
      </c>
      <c r="K2015" s="162" t="s">
        <v>1892</v>
      </c>
      <c r="L2015" s="136" t="s">
        <v>14</v>
      </c>
      <c r="M2015" s="122" t="s">
        <v>1713</v>
      </c>
      <c r="N2015" s="204">
        <f t="shared" si="2"/>
        <v>0.79870357355741317</v>
      </c>
    </row>
    <row r="2016" spans="1:14" x14ac:dyDescent="0.2">
      <c r="A2016" s="365">
        <v>41822</v>
      </c>
      <c r="B2016" s="184" t="s">
        <v>1893</v>
      </c>
      <c r="C2016" s="161" t="s">
        <v>18</v>
      </c>
      <c r="D2016" s="133" t="s">
        <v>8</v>
      </c>
      <c r="E2016" s="225">
        <v>600</v>
      </c>
      <c r="F2016" s="189">
        <f t="shared" si="0"/>
        <v>0.91469410342446233</v>
      </c>
      <c r="G2016" s="189">
        <f t="shared" si="1"/>
        <v>1.1452235018186148</v>
      </c>
      <c r="H2016" s="135">
        <v>523.91520000000003</v>
      </c>
      <c r="I2016" s="158" t="s">
        <v>12</v>
      </c>
      <c r="J2016" s="127" t="s">
        <v>1710</v>
      </c>
      <c r="K2016" s="162" t="s">
        <v>1892</v>
      </c>
      <c r="L2016" s="136" t="s">
        <v>14</v>
      </c>
      <c r="M2016" s="122" t="s">
        <v>1713</v>
      </c>
      <c r="N2016" s="204">
        <f t="shared" si="2"/>
        <v>0.79870357355741317</v>
      </c>
    </row>
    <row r="2017" spans="1:14" x14ac:dyDescent="0.2">
      <c r="A2017" s="365">
        <v>41822</v>
      </c>
      <c r="B2017" s="184" t="s">
        <v>1894</v>
      </c>
      <c r="C2017" s="161" t="s">
        <v>1763</v>
      </c>
      <c r="D2017" s="133" t="s">
        <v>8</v>
      </c>
      <c r="E2017" s="225">
        <v>7500</v>
      </c>
      <c r="F2017" s="189">
        <f t="shared" si="0"/>
        <v>11.433676292805778</v>
      </c>
      <c r="G2017" s="189">
        <f t="shared" si="1"/>
        <v>14.315293772732685</v>
      </c>
      <c r="H2017" s="135">
        <v>523.91520000000003</v>
      </c>
      <c r="I2017" s="158" t="s">
        <v>12</v>
      </c>
      <c r="J2017" s="127" t="s">
        <v>1710</v>
      </c>
      <c r="K2017" s="162" t="s">
        <v>1892</v>
      </c>
      <c r="L2017" s="136" t="s">
        <v>14</v>
      </c>
      <c r="M2017" s="122" t="s">
        <v>1713</v>
      </c>
      <c r="N2017" s="204">
        <f t="shared" si="2"/>
        <v>0.79870357355741306</v>
      </c>
    </row>
    <row r="2018" spans="1:14" x14ac:dyDescent="0.2">
      <c r="A2018" s="365">
        <v>41822</v>
      </c>
      <c r="B2018" s="184" t="s">
        <v>1895</v>
      </c>
      <c r="C2018" s="161" t="s">
        <v>18</v>
      </c>
      <c r="D2018" s="133" t="s">
        <v>11</v>
      </c>
      <c r="E2018" s="225">
        <v>500</v>
      </c>
      <c r="F2018" s="189">
        <f t="shared" si="0"/>
        <v>0.76224508618705189</v>
      </c>
      <c r="G2018" s="189">
        <f t="shared" si="1"/>
        <v>0.95435291818217904</v>
      </c>
      <c r="H2018" s="135">
        <v>523.91520000000003</v>
      </c>
      <c r="I2018" s="162" t="s">
        <v>1883</v>
      </c>
      <c r="J2018" s="127" t="s">
        <v>1710</v>
      </c>
      <c r="K2018" s="144" t="s">
        <v>1896</v>
      </c>
      <c r="L2018" s="136" t="s">
        <v>14</v>
      </c>
      <c r="M2018" s="122" t="s">
        <v>1713</v>
      </c>
      <c r="N2018" s="204">
        <f t="shared" si="2"/>
        <v>0.79870357355741306</v>
      </c>
    </row>
    <row r="2019" spans="1:14" x14ac:dyDescent="0.2">
      <c r="A2019" s="365">
        <v>41822</v>
      </c>
      <c r="B2019" s="184" t="s">
        <v>1897</v>
      </c>
      <c r="C2019" s="161" t="s">
        <v>18</v>
      </c>
      <c r="D2019" s="133" t="s">
        <v>11</v>
      </c>
      <c r="E2019" s="225">
        <v>500</v>
      </c>
      <c r="F2019" s="189">
        <f t="shared" si="0"/>
        <v>0.76224508618705189</v>
      </c>
      <c r="G2019" s="189">
        <f t="shared" si="1"/>
        <v>0.95435291818217904</v>
      </c>
      <c r="H2019" s="135">
        <v>523.91520000000003</v>
      </c>
      <c r="I2019" s="162" t="s">
        <v>1883</v>
      </c>
      <c r="J2019" s="127" t="s">
        <v>1710</v>
      </c>
      <c r="K2019" s="144" t="s">
        <v>1896</v>
      </c>
      <c r="L2019" s="136" t="s">
        <v>14</v>
      </c>
      <c r="M2019" s="122" t="s">
        <v>1713</v>
      </c>
      <c r="N2019" s="204">
        <f t="shared" si="2"/>
        <v>0.79870357355741306</v>
      </c>
    </row>
    <row r="2020" spans="1:14" x14ac:dyDescent="0.2">
      <c r="A2020" s="365">
        <v>41822</v>
      </c>
      <c r="B2020" s="184" t="s">
        <v>274</v>
      </c>
      <c r="C2020" s="161" t="s">
        <v>18</v>
      </c>
      <c r="D2020" s="133" t="s">
        <v>11</v>
      </c>
      <c r="E2020" s="225">
        <v>600</v>
      </c>
      <c r="F2020" s="189">
        <f t="shared" si="0"/>
        <v>0.91469410342446233</v>
      </c>
      <c r="G2020" s="189">
        <f t="shared" si="1"/>
        <v>1.1452235018186148</v>
      </c>
      <c r="H2020" s="135">
        <v>523.91520000000003</v>
      </c>
      <c r="I2020" s="162" t="s">
        <v>23</v>
      </c>
      <c r="J2020" s="127" t="s">
        <v>1710</v>
      </c>
      <c r="K2020" s="144" t="s">
        <v>1898</v>
      </c>
      <c r="L2020" s="136" t="s">
        <v>14</v>
      </c>
      <c r="M2020" s="122" t="s">
        <v>1713</v>
      </c>
      <c r="N2020" s="204">
        <f t="shared" si="2"/>
        <v>0.79870357355741317</v>
      </c>
    </row>
    <row r="2021" spans="1:14" x14ac:dyDescent="0.2">
      <c r="A2021" s="365">
        <v>41822</v>
      </c>
      <c r="B2021" s="184" t="s">
        <v>1899</v>
      </c>
      <c r="C2021" s="161" t="s">
        <v>18</v>
      </c>
      <c r="D2021" s="133" t="s">
        <v>11</v>
      </c>
      <c r="E2021" s="225">
        <v>800</v>
      </c>
      <c r="F2021" s="189">
        <f t="shared" si="0"/>
        <v>1.2195921378992831</v>
      </c>
      <c r="G2021" s="189">
        <f t="shared" si="1"/>
        <v>1.5269646690914864</v>
      </c>
      <c r="H2021" s="135">
        <v>523.91520000000003</v>
      </c>
      <c r="I2021" s="162" t="s">
        <v>23</v>
      </c>
      <c r="J2021" s="127" t="s">
        <v>1710</v>
      </c>
      <c r="K2021" s="144" t="s">
        <v>1898</v>
      </c>
      <c r="L2021" s="136" t="s">
        <v>14</v>
      </c>
      <c r="M2021" s="122" t="s">
        <v>1713</v>
      </c>
      <c r="N2021" s="204">
        <f t="shared" si="2"/>
        <v>0.79870357355741317</v>
      </c>
    </row>
    <row r="2022" spans="1:14" x14ac:dyDescent="0.2">
      <c r="A2022" s="365">
        <v>41822</v>
      </c>
      <c r="B2022" s="184" t="s">
        <v>1900</v>
      </c>
      <c r="C2022" s="161" t="s">
        <v>18</v>
      </c>
      <c r="D2022" s="133" t="s">
        <v>11</v>
      </c>
      <c r="E2022" s="225">
        <v>600</v>
      </c>
      <c r="F2022" s="189">
        <f t="shared" si="0"/>
        <v>0.91469410342446233</v>
      </c>
      <c r="G2022" s="189">
        <f t="shared" si="1"/>
        <v>1.1452235018186148</v>
      </c>
      <c r="H2022" s="135">
        <v>523.91520000000003</v>
      </c>
      <c r="I2022" s="162" t="s">
        <v>23</v>
      </c>
      <c r="J2022" s="127" t="s">
        <v>1710</v>
      </c>
      <c r="K2022" s="144" t="s">
        <v>1898</v>
      </c>
      <c r="L2022" s="136" t="s">
        <v>14</v>
      </c>
      <c r="M2022" s="122" t="s">
        <v>1713</v>
      </c>
      <c r="N2022" s="204">
        <f t="shared" si="2"/>
        <v>0.79870357355741317</v>
      </c>
    </row>
    <row r="2023" spans="1:14" x14ac:dyDescent="0.2">
      <c r="A2023" s="365">
        <v>41822</v>
      </c>
      <c r="B2023" s="184" t="s">
        <v>1901</v>
      </c>
      <c r="C2023" s="161" t="s">
        <v>18</v>
      </c>
      <c r="D2023" s="133" t="s">
        <v>11</v>
      </c>
      <c r="E2023" s="225">
        <v>500</v>
      </c>
      <c r="F2023" s="189">
        <f t="shared" si="0"/>
        <v>0.76224508618705189</v>
      </c>
      <c r="G2023" s="189">
        <f t="shared" si="1"/>
        <v>0.95435291818217904</v>
      </c>
      <c r="H2023" s="135">
        <v>523.91520000000003</v>
      </c>
      <c r="I2023" s="162" t="s">
        <v>23</v>
      </c>
      <c r="J2023" s="127" t="s">
        <v>1710</v>
      </c>
      <c r="K2023" s="144" t="s">
        <v>1898</v>
      </c>
      <c r="L2023" s="136" t="s">
        <v>14</v>
      </c>
      <c r="M2023" s="122" t="s">
        <v>1713</v>
      </c>
      <c r="N2023" s="204">
        <f t="shared" si="2"/>
        <v>0.79870357355741306</v>
      </c>
    </row>
    <row r="2024" spans="1:14" x14ac:dyDescent="0.2">
      <c r="A2024" s="365">
        <v>41822</v>
      </c>
      <c r="B2024" s="184" t="s">
        <v>1902</v>
      </c>
      <c r="C2024" s="161" t="s">
        <v>18</v>
      </c>
      <c r="D2024" s="133" t="s">
        <v>11</v>
      </c>
      <c r="E2024" s="225">
        <v>400</v>
      </c>
      <c r="F2024" s="189">
        <f t="shared" si="0"/>
        <v>0.60979606894964156</v>
      </c>
      <c r="G2024" s="189">
        <f t="shared" si="1"/>
        <v>0.76348233454574321</v>
      </c>
      <c r="H2024" s="135">
        <v>523.91520000000003</v>
      </c>
      <c r="I2024" s="162" t="s">
        <v>23</v>
      </c>
      <c r="J2024" s="127" t="s">
        <v>1710</v>
      </c>
      <c r="K2024" s="144" t="s">
        <v>1898</v>
      </c>
      <c r="L2024" s="136" t="s">
        <v>14</v>
      </c>
      <c r="M2024" s="122" t="s">
        <v>1713</v>
      </c>
      <c r="N2024" s="204">
        <f t="shared" si="2"/>
        <v>0.79870357355741317</v>
      </c>
    </row>
    <row r="2025" spans="1:14" x14ac:dyDescent="0.2">
      <c r="A2025" s="365">
        <v>41822</v>
      </c>
      <c r="B2025" s="184" t="s">
        <v>1903</v>
      </c>
      <c r="C2025" s="161" t="s">
        <v>18</v>
      </c>
      <c r="D2025" s="133" t="s">
        <v>11</v>
      </c>
      <c r="E2025" s="225">
        <v>1000</v>
      </c>
      <c r="F2025" s="189">
        <f t="shared" si="0"/>
        <v>1.5244901723741038</v>
      </c>
      <c r="G2025" s="189">
        <f t="shared" si="1"/>
        <v>1.9087058363643581</v>
      </c>
      <c r="H2025" s="135">
        <v>523.91520000000003</v>
      </c>
      <c r="I2025" s="162" t="s">
        <v>23</v>
      </c>
      <c r="J2025" s="127" t="s">
        <v>1710</v>
      </c>
      <c r="K2025" s="144" t="s">
        <v>1898</v>
      </c>
      <c r="L2025" s="136" t="s">
        <v>14</v>
      </c>
      <c r="M2025" s="122" t="s">
        <v>1713</v>
      </c>
      <c r="N2025" s="204">
        <f t="shared" si="2"/>
        <v>0.79870357355741306</v>
      </c>
    </row>
    <row r="2026" spans="1:14" x14ac:dyDescent="0.2">
      <c r="A2026" s="365">
        <v>41822</v>
      </c>
      <c r="B2026" s="184" t="s">
        <v>1904</v>
      </c>
      <c r="C2026" s="161" t="s">
        <v>18</v>
      </c>
      <c r="D2026" s="133" t="s">
        <v>11</v>
      </c>
      <c r="E2026" s="225">
        <v>1500</v>
      </c>
      <c r="F2026" s="189">
        <f t="shared" si="0"/>
        <v>2.2867352585611558</v>
      </c>
      <c r="G2026" s="189">
        <f t="shared" si="1"/>
        <v>2.8630587545465374</v>
      </c>
      <c r="H2026" s="135">
        <v>523.91520000000003</v>
      </c>
      <c r="I2026" s="162" t="s">
        <v>23</v>
      </c>
      <c r="J2026" s="127" t="s">
        <v>1710</v>
      </c>
      <c r="K2026" s="144" t="s">
        <v>1898</v>
      </c>
      <c r="L2026" s="136" t="s">
        <v>14</v>
      </c>
      <c r="M2026" s="122" t="s">
        <v>1713</v>
      </c>
      <c r="N2026" s="204">
        <f t="shared" si="2"/>
        <v>0.79870357355741306</v>
      </c>
    </row>
    <row r="2027" spans="1:14" x14ac:dyDescent="0.2">
      <c r="A2027" s="367">
        <v>41822</v>
      </c>
      <c r="B2027" s="172" t="s">
        <v>1905</v>
      </c>
      <c r="C2027" s="161" t="s">
        <v>1763</v>
      </c>
      <c r="D2027" s="133" t="s">
        <v>9</v>
      </c>
      <c r="E2027" s="225">
        <v>200000</v>
      </c>
      <c r="F2027" s="189">
        <f t="shared" si="0"/>
        <v>304.89803447482075</v>
      </c>
      <c r="G2027" s="189">
        <f t="shared" si="1"/>
        <v>381.74116727287162</v>
      </c>
      <c r="H2027" s="135">
        <v>523.91520000000003</v>
      </c>
      <c r="I2027" s="162" t="s">
        <v>343</v>
      </c>
      <c r="J2027" s="127" t="s">
        <v>1710</v>
      </c>
      <c r="K2027" s="240" t="s">
        <v>1906</v>
      </c>
      <c r="L2027" s="136" t="s">
        <v>14</v>
      </c>
      <c r="M2027" s="122" t="s">
        <v>1713</v>
      </c>
      <c r="N2027" s="204">
        <f t="shared" si="2"/>
        <v>0.79870357355741306</v>
      </c>
    </row>
    <row r="2028" spans="1:14" x14ac:dyDescent="0.2">
      <c r="A2028" s="365">
        <v>41823</v>
      </c>
      <c r="B2028" s="184" t="s">
        <v>224</v>
      </c>
      <c r="C2028" s="161" t="s">
        <v>18</v>
      </c>
      <c r="D2028" s="133" t="s">
        <v>8</v>
      </c>
      <c r="E2028" s="225">
        <v>2900</v>
      </c>
      <c r="F2028" s="189">
        <f t="shared" si="0"/>
        <v>4.4210214998849011</v>
      </c>
      <c r="G2028" s="189">
        <f t="shared" si="1"/>
        <v>5.5352469254566383</v>
      </c>
      <c r="H2028" s="135">
        <v>523.91520000000003</v>
      </c>
      <c r="I2028" s="158" t="s">
        <v>12</v>
      </c>
      <c r="J2028" s="127" t="s">
        <v>1710</v>
      </c>
      <c r="K2028" s="162" t="s">
        <v>1907</v>
      </c>
      <c r="L2028" s="136" t="s">
        <v>14</v>
      </c>
      <c r="M2028" s="122" t="s">
        <v>1713</v>
      </c>
      <c r="N2028" s="204">
        <f t="shared" si="2"/>
        <v>0.79870357355741317</v>
      </c>
    </row>
    <row r="2029" spans="1:14" x14ac:dyDescent="0.2">
      <c r="A2029" s="365">
        <v>41823</v>
      </c>
      <c r="B2029" s="184" t="s">
        <v>225</v>
      </c>
      <c r="C2029" s="161" t="s">
        <v>72</v>
      </c>
      <c r="D2029" s="133" t="s">
        <v>8</v>
      </c>
      <c r="E2029" s="225">
        <v>3000</v>
      </c>
      <c r="F2029" s="189">
        <f t="shared" si="0"/>
        <v>4.5734705171223116</v>
      </c>
      <c r="G2029" s="189">
        <f t="shared" si="1"/>
        <v>5.7261175090930747</v>
      </c>
      <c r="H2029" s="135">
        <v>523.91520000000003</v>
      </c>
      <c r="I2029" s="158" t="s">
        <v>12</v>
      </c>
      <c r="J2029" s="127" t="s">
        <v>1710</v>
      </c>
      <c r="K2029" s="162" t="s">
        <v>1907</v>
      </c>
      <c r="L2029" s="136" t="s">
        <v>14</v>
      </c>
      <c r="M2029" s="122" t="s">
        <v>1713</v>
      </c>
      <c r="N2029" s="204">
        <f t="shared" si="2"/>
        <v>0.79870357355741306</v>
      </c>
    </row>
    <row r="2030" spans="1:14" x14ac:dyDescent="0.2">
      <c r="A2030" s="365">
        <v>41823</v>
      </c>
      <c r="B2030" s="184" t="s">
        <v>1908</v>
      </c>
      <c r="C2030" s="161" t="s">
        <v>18</v>
      </c>
      <c r="D2030" s="133" t="s">
        <v>8</v>
      </c>
      <c r="E2030" s="225">
        <v>5000</v>
      </c>
      <c r="F2030" s="189">
        <f t="shared" si="0"/>
        <v>7.6224508618705187</v>
      </c>
      <c r="G2030" s="189">
        <f t="shared" si="1"/>
        <v>9.5435291818217909</v>
      </c>
      <c r="H2030" s="135">
        <v>523.91520000000003</v>
      </c>
      <c r="I2030" s="158" t="s">
        <v>12</v>
      </c>
      <c r="J2030" s="127" t="s">
        <v>1710</v>
      </c>
      <c r="K2030" s="162" t="s">
        <v>1907</v>
      </c>
      <c r="L2030" s="136" t="s">
        <v>14</v>
      </c>
      <c r="M2030" s="122" t="s">
        <v>1713</v>
      </c>
      <c r="N2030" s="204">
        <f t="shared" si="2"/>
        <v>0.79870357355741306</v>
      </c>
    </row>
    <row r="2031" spans="1:14" x14ac:dyDescent="0.2">
      <c r="A2031" s="365">
        <v>41823</v>
      </c>
      <c r="B2031" s="184" t="s">
        <v>226</v>
      </c>
      <c r="C2031" s="161" t="s">
        <v>72</v>
      </c>
      <c r="D2031" s="133" t="s">
        <v>8</v>
      </c>
      <c r="E2031" s="225">
        <v>5000</v>
      </c>
      <c r="F2031" s="189">
        <f t="shared" si="0"/>
        <v>7.6224508618705187</v>
      </c>
      <c r="G2031" s="189">
        <f t="shared" si="1"/>
        <v>9.5435291818217909</v>
      </c>
      <c r="H2031" s="135">
        <v>523.91520000000003</v>
      </c>
      <c r="I2031" s="158" t="s">
        <v>12</v>
      </c>
      <c r="J2031" s="127" t="s">
        <v>1710</v>
      </c>
      <c r="K2031" s="162" t="s">
        <v>1907</v>
      </c>
      <c r="L2031" s="136" t="s">
        <v>14</v>
      </c>
      <c r="M2031" s="122" t="s">
        <v>1713</v>
      </c>
      <c r="N2031" s="204">
        <f t="shared" si="2"/>
        <v>0.79870357355741306</v>
      </c>
    </row>
    <row r="2032" spans="1:14" x14ac:dyDescent="0.2">
      <c r="A2032" s="365">
        <v>41823</v>
      </c>
      <c r="B2032" s="184" t="s">
        <v>227</v>
      </c>
      <c r="C2032" s="161" t="s">
        <v>73</v>
      </c>
      <c r="D2032" s="133" t="s">
        <v>8</v>
      </c>
      <c r="E2032" s="225">
        <v>1750</v>
      </c>
      <c r="F2032" s="189">
        <f t="shared" si="0"/>
        <v>2.6678578016546814</v>
      </c>
      <c r="G2032" s="189">
        <f t="shared" si="1"/>
        <v>3.3402352136376265</v>
      </c>
      <c r="H2032" s="135">
        <v>523.91520000000003</v>
      </c>
      <c r="I2032" s="158" t="s">
        <v>12</v>
      </c>
      <c r="J2032" s="127" t="s">
        <v>1710</v>
      </c>
      <c r="K2032" s="162" t="s">
        <v>1907</v>
      </c>
      <c r="L2032" s="136" t="s">
        <v>14</v>
      </c>
      <c r="M2032" s="122" t="s">
        <v>1713</v>
      </c>
      <c r="N2032" s="204">
        <f t="shared" si="2"/>
        <v>0.79870357355741306</v>
      </c>
    </row>
    <row r="2033" spans="1:14" x14ac:dyDescent="0.2">
      <c r="A2033" s="367">
        <v>41823</v>
      </c>
      <c r="B2033" s="184" t="s">
        <v>1909</v>
      </c>
      <c r="C2033" s="161" t="s">
        <v>25</v>
      </c>
      <c r="D2033" s="133" t="s">
        <v>347</v>
      </c>
      <c r="E2033" s="225">
        <v>32600</v>
      </c>
      <c r="F2033" s="189">
        <f t="shared" si="0"/>
        <v>49.698379619395787</v>
      </c>
      <c r="G2033" s="189">
        <f t="shared" si="1"/>
        <v>62.223810265478072</v>
      </c>
      <c r="H2033" s="135">
        <v>523.91520000000003</v>
      </c>
      <c r="I2033" s="162" t="s">
        <v>83</v>
      </c>
      <c r="J2033" s="127" t="s">
        <v>1710</v>
      </c>
      <c r="K2033" s="239" t="s">
        <v>1910</v>
      </c>
      <c r="L2033" s="136" t="s">
        <v>14</v>
      </c>
      <c r="M2033" s="122" t="s">
        <v>1713</v>
      </c>
      <c r="N2033" s="204">
        <f t="shared" si="2"/>
        <v>0.79870357355741317</v>
      </c>
    </row>
    <row r="2034" spans="1:14" x14ac:dyDescent="0.2">
      <c r="A2034" s="367">
        <v>41823</v>
      </c>
      <c r="B2034" s="185" t="s">
        <v>87</v>
      </c>
      <c r="C2034" s="155" t="s">
        <v>18</v>
      </c>
      <c r="D2034" s="144" t="s">
        <v>9</v>
      </c>
      <c r="E2034" s="230">
        <v>700</v>
      </c>
      <c r="F2034" s="189">
        <f t="shared" si="0"/>
        <v>1.0671431206618727</v>
      </c>
      <c r="G2034" s="189">
        <f t="shared" si="1"/>
        <v>1.3360940854550507</v>
      </c>
      <c r="H2034" s="135">
        <v>523.91520000000003</v>
      </c>
      <c r="I2034" s="162" t="s">
        <v>83</v>
      </c>
      <c r="J2034" s="127" t="s">
        <v>1710</v>
      </c>
      <c r="K2034" s="239" t="s">
        <v>1890</v>
      </c>
      <c r="L2034" s="136" t="s">
        <v>14</v>
      </c>
      <c r="M2034" s="122" t="s">
        <v>1713</v>
      </c>
      <c r="N2034" s="204">
        <f t="shared" si="2"/>
        <v>0.79870357355741306</v>
      </c>
    </row>
    <row r="2035" spans="1:14" x14ac:dyDescent="0.2">
      <c r="A2035" s="367">
        <v>41823</v>
      </c>
      <c r="B2035" s="185" t="s">
        <v>88</v>
      </c>
      <c r="C2035" s="155" t="s">
        <v>18</v>
      </c>
      <c r="D2035" s="144" t="s">
        <v>9</v>
      </c>
      <c r="E2035" s="230">
        <v>700</v>
      </c>
      <c r="F2035" s="189">
        <f t="shared" si="0"/>
        <v>1.0671431206618727</v>
      </c>
      <c r="G2035" s="189">
        <f t="shared" si="1"/>
        <v>1.3360940854550507</v>
      </c>
      <c r="H2035" s="135">
        <v>523.91520000000003</v>
      </c>
      <c r="I2035" s="162" t="s">
        <v>83</v>
      </c>
      <c r="J2035" s="127" t="s">
        <v>1710</v>
      </c>
      <c r="K2035" s="239" t="s">
        <v>1890</v>
      </c>
      <c r="L2035" s="136" t="s">
        <v>14</v>
      </c>
      <c r="M2035" s="122" t="s">
        <v>1713</v>
      </c>
      <c r="N2035" s="204">
        <f t="shared" si="2"/>
        <v>0.79870357355741306</v>
      </c>
    </row>
    <row r="2036" spans="1:14" x14ac:dyDescent="0.2">
      <c r="A2036" s="365">
        <v>41824</v>
      </c>
      <c r="B2036" s="184" t="s">
        <v>224</v>
      </c>
      <c r="C2036" s="161" t="s">
        <v>18</v>
      </c>
      <c r="D2036" s="133" t="s">
        <v>8</v>
      </c>
      <c r="E2036" s="225">
        <v>2100</v>
      </c>
      <c r="F2036" s="189">
        <f t="shared" si="0"/>
        <v>3.201429361985618</v>
      </c>
      <c r="G2036" s="189">
        <f t="shared" si="1"/>
        <v>4.0082822563651517</v>
      </c>
      <c r="H2036" s="135">
        <v>523.91520000000003</v>
      </c>
      <c r="I2036" s="158" t="s">
        <v>12</v>
      </c>
      <c r="J2036" s="127" t="s">
        <v>1710</v>
      </c>
      <c r="K2036" s="162" t="s">
        <v>1907</v>
      </c>
      <c r="L2036" s="136" t="s">
        <v>14</v>
      </c>
      <c r="M2036" s="122" t="s">
        <v>1713</v>
      </c>
      <c r="N2036" s="204">
        <f t="shared" si="2"/>
        <v>0.79870357355741317</v>
      </c>
    </row>
    <row r="2037" spans="1:14" x14ac:dyDescent="0.2">
      <c r="A2037" s="365">
        <v>41824</v>
      </c>
      <c r="B2037" s="184" t="s">
        <v>225</v>
      </c>
      <c r="C2037" s="161" t="s">
        <v>72</v>
      </c>
      <c r="D2037" s="133" t="s">
        <v>8</v>
      </c>
      <c r="E2037" s="225">
        <v>3000</v>
      </c>
      <c r="F2037" s="189">
        <f t="shared" si="0"/>
        <v>4.5734705171223116</v>
      </c>
      <c r="G2037" s="189">
        <f t="shared" si="1"/>
        <v>5.7261175090930747</v>
      </c>
      <c r="H2037" s="135">
        <v>523.91520000000003</v>
      </c>
      <c r="I2037" s="158" t="s">
        <v>12</v>
      </c>
      <c r="J2037" s="127" t="s">
        <v>1710</v>
      </c>
      <c r="K2037" s="162" t="s">
        <v>1907</v>
      </c>
      <c r="L2037" s="136" t="s">
        <v>14</v>
      </c>
      <c r="M2037" s="122" t="s">
        <v>1713</v>
      </c>
      <c r="N2037" s="204">
        <f t="shared" si="2"/>
        <v>0.79870357355741306</v>
      </c>
    </row>
    <row r="2038" spans="1:14" x14ac:dyDescent="0.2">
      <c r="A2038" s="365">
        <v>41824</v>
      </c>
      <c r="B2038" s="184" t="s">
        <v>226</v>
      </c>
      <c r="C2038" s="161" t="s">
        <v>72</v>
      </c>
      <c r="D2038" s="133" t="s">
        <v>8</v>
      </c>
      <c r="E2038" s="225">
        <v>5000</v>
      </c>
      <c r="F2038" s="189">
        <f t="shared" si="0"/>
        <v>7.6224508618705187</v>
      </c>
      <c r="G2038" s="189">
        <f t="shared" si="1"/>
        <v>9.5435291818217909</v>
      </c>
      <c r="H2038" s="135">
        <v>523.91520000000003</v>
      </c>
      <c r="I2038" s="158" t="s">
        <v>12</v>
      </c>
      <c r="J2038" s="127" t="s">
        <v>1710</v>
      </c>
      <c r="K2038" s="162" t="s">
        <v>1907</v>
      </c>
      <c r="L2038" s="136" t="s">
        <v>14</v>
      </c>
      <c r="M2038" s="122" t="s">
        <v>1713</v>
      </c>
      <c r="N2038" s="204">
        <f t="shared" si="2"/>
        <v>0.79870357355741306</v>
      </c>
    </row>
    <row r="2039" spans="1:14" x14ac:dyDescent="0.2">
      <c r="A2039" s="365">
        <v>41824</v>
      </c>
      <c r="B2039" s="184" t="s">
        <v>227</v>
      </c>
      <c r="C2039" s="161" t="s">
        <v>73</v>
      </c>
      <c r="D2039" s="133" t="s">
        <v>8</v>
      </c>
      <c r="E2039" s="225">
        <v>3500</v>
      </c>
      <c r="F2039" s="189">
        <f t="shared" si="0"/>
        <v>5.3357156033093629</v>
      </c>
      <c r="G2039" s="189">
        <f t="shared" si="1"/>
        <v>6.6804704272752531</v>
      </c>
      <c r="H2039" s="135">
        <v>523.91520000000003</v>
      </c>
      <c r="I2039" s="158" t="s">
        <v>12</v>
      </c>
      <c r="J2039" s="127" t="s">
        <v>1710</v>
      </c>
      <c r="K2039" s="162" t="s">
        <v>1907</v>
      </c>
      <c r="L2039" s="136" t="s">
        <v>14</v>
      </c>
      <c r="M2039" s="122" t="s">
        <v>1713</v>
      </c>
      <c r="N2039" s="204">
        <f t="shared" si="2"/>
        <v>0.79870357355741306</v>
      </c>
    </row>
    <row r="2040" spans="1:14" x14ac:dyDescent="0.2">
      <c r="A2040" s="367">
        <v>41824</v>
      </c>
      <c r="B2040" s="185" t="s">
        <v>87</v>
      </c>
      <c r="C2040" s="155" t="s">
        <v>18</v>
      </c>
      <c r="D2040" s="144" t="s">
        <v>9</v>
      </c>
      <c r="E2040" s="230">
        <v>700</v>
      </c>
      <c r="F2040" s="189">
        <f t="shared" si="0"/>
        <v>1.0671431206618727</v>
      </c>
      <c r="G2040" s="189">
        <f t="shared" si="1"/>
        <v>1.3360940854550507</v>
      </c>
      <c r="H2040" s="135">
        <v>523.91520000000003</v>
      </c>
      <c r="I2040" s="162" t="s">
        <v>83</v>
      </c>
      <c r="J2040" s="127" t="s">
        <v>1710</v>
      </c>
      <c r="K2040" s="239" t="s">
        <v>1890</v>
      </c>
      <c r="L2040" s="136" t="s">
        <v>14</v>
      </c>
      <c r="M2040" s="122" t="s">
        <v>1713</v>
      </c>
      <c r="N2040" s="204">
        <f t="shared" si="2"/>
        <v>0.79870357355741306</v>
      </c>
    </row>
    <row r="2041" spans="1:14" x14ac:dyDescent="0.2">
      <c r="A2041" s="367">
        <v>41824</v>
      </c>
      <c r="B2041" s="185" t="s">
        <v>88</v>
      </c>
      <c r="C2041" s="155" t="s">
        <v>18</v>
      </c>
      <c r="D2041" s="144" t="s">
        <v>9</v>
      </c>
      <c r="E2041" s="230">
        <v>700</v>
      </c>
      <c r="F2041" s="189">
        <f t="shared" si="0"/>
        <v>1.0671431206618727</v>
      </c>
      <c r="G2041" s="189">
        <f t="shared" si="1"/>
        <v>1.3360940854550507</v>
      </c>
      <c r="H2041" s="135">
        <v>523.91520000000003</v>
      </c>
      <c r="I2041" s="162" t="s">
        <v>83</v>
      </c>
      <c r="J2041" s="127" t="s">
        <v>1710</v>
      </c>
      <c r="K2041" s="239" t="s">
        <v>1890</v>
      </c>
      <c r="L2041" s="136" t="s">
        <v>14</v>
      </c>
      <c r="M2041" s="122" t="s">
        <v>1713</v>
      </c>
      <c r="N2041" s="204">
        <f t="shared" si="2"/>
        <v>0.79870357355741306</v>
      </c>
    </row>
    <row r="2042" spans="1:14" x14ac:dyDescent="0.2">
      <c r="A2042" s="365">
        <v>41824</v>
      </c>
      <c r="B2042" s="184" t="s">
        <v>1911</v>
      </c>
      <c r="C2042" s="161" t="s">
        <v>18</v>
      </c>
      <c r="D2042" s="133" t="s">
        <v>10</v>
      </c>
      <c r="E2042" s="225">
        <v>400</v>
      </c>
      <c r="F2042" s="189">
        <f t="shared" si="0"/>
        <v>0.60979606894964156</v>
      </c>
      <c r="G2042" s="189">
        <f t="shared" si="1"/>
        <v>0.76348233454574321</v>
      </c>
      <c r="H2042" s="135">
        <v>523.91520000000003</v>
      </c>
      <c r="I2042" s="162" t="s">
        <v>74</v>
      </c>
      <c r="J2042" s="127" t="s">
        <v>1710</v>
      </c>
      <c r="K2042" s="144" t="s">
        <v>1912</v>
      </c>
      <c r="L2042" s="136" t="s">
        <v>14</v>
      </c>
      <c r="M2042" s="122" t="s">
        <v>1713</v>
      </c>
      <c r="N2042" s="204">
        <f t="shared" si="2"/>
        <v>0.79870357355741317</v>
      </c>
    </row>
    <row r="2043" spans="1:14" x14ac:dyDescent="0.2">
      <c r="A2043" s="365">
        <v>41824</v>
      </c>
      <c r="B2043" s="184" t="s">
        <v>1913</v>
      </c>
      <c r="C2043" s="161" t="s">
        <v>18</v>
      </c>
      <c r="D2043" s="133" t="s">
        <v>10</v>
      </c>
      <c r="E2043" s="225">
        <v>400</v>
      </c>
      <c r="F2043" s="189">
        <f t="shared" si="0"/>
        <v>0.60979606894964156</v>
      </c>
      <c r="G2043" s="189">
        <f t="shared" si="1"/>
        <v>0.76348233454574321</v>
      </c>
      <c r="H2043" s="135">
        <v>523.91520000000003</v>
      </c>
      <c r="I2043" s="162" t="s">
        <v>74</v>
      </c>
      <c r="J2043" s="127" t="s">
        <v>1710</v>
      </c>
      <c r="K2043" s="144" t="s">
        <v>1912</v>
      </c>
      <c r="L2043" s="136" t="s">
        <v>14</v>
      </c>
      <c r="M2043" s="122" t="s">
        <v>1713</v>
      </c>
      <c r="N2043" s="204">
        <f t="shared" si="2"/>
        <v>0.79870357355741317</v>
      </c>
    </row>
    <row r="2044" spans="1:14" x14ac:dyDescent="0.2">
      <c r="A2044" s="365">
        <v>41824</v>
      </c>
      <c r="B2044" s="184" t="s">
        <v>1430</v>
      </c>
      <c r="C2044" s="161" t="s">
        <v>18</v>
      </c>
      <c r="D2044" s="133" t="s">
        <v>11</v>
      </c>
      <c r="E2044" s="225">
        <v>300</v>
      </c>
      <c r="F2044" s="189">
        <f t="shared" si="0"/>
        <v>0.45734705171223117</v>
      </c>
      <c r="G2044" s="189">
        <f t="shared" si="1"/>
        <v>0.57261175090930738</v>
      </c>
      <c r="H2044" s="135">
        <v>523.91520000000003</v>
      </c>
      <c r="I2044" s="162" t="s">
        <v>23</v>
      </c>
      <c r="J2044" s="127" t="s">
        <v>1710</v>
      </c>
      <c r="K2044" s="144" t="s">
        <v>1914</v>
      </c>
      <c r="L2044" s="136" t="s">
        <v>14</v>
      </c>
      <c r="M2044" s="122" t="s">
        <v>1713</v>
      </c>
      <c r="N2044" s="204">
        <f t="shared" si="2"/>
        <v>0.79870357355741317</v>
      </c>
    </row>
    <row r="2045" spans="1:14" x14ac:dyDescent="0.2">
      <c r="A2045" s="365">
        <v>41824</v>
      </c>
      <c r="B2045" s="184" t="s">
        <v>1440</v>
      </c>
      <c r="C2045" s="161" t="s">
        <v>18</v>
      </c>
      <c r="D2045" s="133" t="s">
        <v>11</v>
      </c>
      <c r="E2045" s="225">
        <v>300</v>
      </c>
      <c r="F2045" s="189">
        <f t="shared" si="0"/>
        <v>0.45734705171223117</v>
      </c>
      <c r="G2045" s="189">
        <f t="shared" si="1"/>
        <v>0.57261175090930738</v>
      </c>
      <c r="H2045" s="135">
        <v>523.91520000000003</v>
      </c>
      <c r="I2045" s="162" t="s">
        <v>23</v>
      </c>
      <c r="J2045" s="127" t="s">
        <v>1710</v>
      </c>
      <c r="K2045" s="144" t="s">
        <v>1914</v>
      </c>
      <c r="L2045" s="136" t="s">
        <v>14</v>
      </c>
      <c r="M2045" s="122" t="s">
        <v>1713</v>
      </c>
      <c r="N2045" s="204">
        <f t="shared" si="2"/>
        <v>0.79870357355741317</v>
      </c>
    </row>
    <row r="2046" spans="1:14" x14ac:dyDescent="0.2">
      <c r="A2046" s="367">
        <v>41824</v>
      </c>
      <c r="B2046" s="185" t="s">
        <v>1915</v>
      </c>
      <c r="C2046" s="159" t="s">
        <v>18</v>
      </c>
      <c r="D2046" s="160" t="s">
        <v>10</v>
      </c>
      <c r="E2046" s="230">
        <v>1000</v>
      </c>
      <c r="F2046" s="189">
        <f t="shared" si="0"/>
        <v>1.5244901723741038</v>
      </c>
      <c r="G2046" s="189">
        <f t="shared" si="1"/>
        <v>1.9087058363643581</v>
      </c>
      <c r="H2046" s="135">
        <v>523.91520000000003</v>
      </c>
      <c r="I2046" s="160" t="s">
        <v>77</v>
      </c>
      <c r="J2046" s="127" t="s">
        <v>1710</v>
      </c>
      <c r="K2046" s="170" t="s">
        <v>1916</v>
      </c>
      <c r="L2046" s="136" t="s">
        <v>14</v>
      </c>
      <c r="M2046" s="122" t="s">
        <v>1713</v>
      </c>
      <c r="N2046" s="204">
        <f t="shared" si="2"/>
        <v>0.79870357355741306</v>
      </c>
    </row>
    <row r="2047" spans="1:14" x14ac:dyDescent="0.2">
      <c r="A2047" s="367">
        <v>41824</v>
      </c>
      <c r="B2047" s="184" t="s">
        <v>1917</v>
      </c>
      <c r="C2047" s="161" t="s">
        <v>27</v>
      </c>
      <c r="D2047" s="133" t="s">
        <v>9</v>
      </c>
      <c r="E2047" s="225">
        <v>35000</v>
      </c>
      <c r="F2047" s="189">
        <f t="shared" si="0"/>
        <v>53.357156033093631</v>
      </c>
      <c r="G2047" s="189">
        <f t="shared" si="1"/>
        <v>66.804704272752531</v>
      </c>
      <c r="H2047" s="135">
        <v>523.91520000000003</v>
      </c>
      <c r="I2047" s="162" t="s">
        <v>83</v>
      </c>
      <c r="J2047" s="127" t="s">
        <v>1710</v>
      </c>
      <c r="K2047" s="239" t="s">
        <v>1918</v>
      </c>
      <c r="L2047" s="136" t="s">
        <v>14</v>
      </c>
      <c r="M2047" s="122" t="s">
        <v>1713</v>
      </c>
      <c r="N2047" s="204">
        <f t="shared" si="2"/>
        <v>0.79870357355741306</v>
      </c>
    </row>
    <row r="2048" spans="1:14" x14ac:dyDescent="0.2">
      <c r="A2048" s="367">
        <v>41824</v>
      </c>
      <c r="B2048" s="159" t="s">
        <v>281</v>
      </c>
      <c r="C2048" s="159" t="s">
        <v>18</v>
      </c>
      <c r="D2048" s="160" t="s">
        <v>10</v>
      </c>
      <c r="E2048" s="230">
        <v>600</v>
      </c>
      <c r="F2048" s="189">
        <f t="shared" si="0"/>
        <v>0.91469410342446233</v>
      </c>
      <c r="G2048" s="189">
        <f t="shared" si="1"/>
        <v>1.1452235018186148</v>
      </c>
      <c r="H2048" s="135">
        <v>523.91520000000003</v>
      </c>
      <c r="I2048" s="170" t="s">
        <v>82</v>
      </c>
      <c r="J2048" s="127" t="s">
        <v>1710</v>
      </c>
      <c r="K2048" s="170" t="s">
        <v>1919</v>
      </c>
      <c r="L2048" s="136" t="s">
        <v>14</v>
      </c>
      <c r="M2048" s="122" t="s">
        <v>1713</v>
      </c>
      <c r="N2048" s="204">
        <f t="shared" si="2"/>
        <v>0.79870357355741317</v>
      </c>
    </row>
    <row r="2049" spans="1:14" x14ac:dyDescent="0.2">
      <c r="A2049" s="367">
        <v>41824</v>
      </c>
      <c r="B2049" s="159" t="s">
        <v>283</v>
      </c>
      <c r="C2049" s="159" t="s">
        <v>28</v>
      </c>
      <c r="D2049" s="160" t="s">
        <v>10</v>
      </c>
      <c r="E2049" s="230">
        <v>49500</v>
      </c>
      <c r="F2049" s="189">
        <f t="shared" si="0"/>
        <v>75.462263532518136</v>
      </c>
      <c r="G2049" s="189">
        <f t="shared" si="1"/>
        <v>94.480938900035724</v>
      </c>
      <c r="H2049" s="135">
        <v>523.91520000000003</v>
      </c>
      <c r="I2049" s="170" t="s">
        <v>82</v>
      </c>
      <c r="J2049" s="127" t="s">
        <v>1710</v>
      </c>
      <c r="K2049" s="170" t="s">
        <v>1920</v>
      </c>
      <c r="L2049" s="136" t="s">
        <v>14</v>
      </c>
      <c r="M2049" s="122" t="s">
        <v>1713</v>
      </c>
      <c r="N2049" s="204">
        <f t="shared" si="2"/>
        <v>0.79870357355741306</v>
      </c>
    </row>
    <row r="2050" spans="1:14" x14ac:dyDescent="0.2">
      <c r="A2050" s="365">
        <v>41825</v>
      </c>
      <c r="B2050" s="184" t="s">
        <v>224</v>
      </c>
      <c r="C2050" s="161" t="s">
        <v>18</v>
      </c>
      <c r="D2050" s="133" t="s">
        <v>8</v>
      </c>
      <c r="E2050" s="225">
        <v>2050</v>
      </c>
      <c r="F2050" s="189">
        <f t="shared" si="0"/>
        <v>3.1252048533669128</v>
      </c>
      <c r="G2050" s="189">
        <f t="shared" si="1"/>
        <v>3.9128469645469339</v>
      </c>
      <c r="H2050" s="135">
        <v>523.91520000000003</v>
      </c>
      <c r="I2050" s="158" t="s">
        <v>12</v>
      </c>
      <c r="J2050" s="127" t="s">
        <v>1710</v>
      </c>
      <c r="K2050" s="162" t="s">
        <v>1907</v>
      </c>
      <c r="L2050" s="136" t="s">
        <v>14</v>
      </c>
      <c r="M2050" s="122" t="s">
        <v>1713</v>
      </c>
      <c r="N2050" s="204">
        <f t="shared" si="2"/>
        <v>0.79870357355741317</v>
      </c>
    </row>
    <row r="2051" spans="1:14" x14ac:dyDescent="0.2">
      <c r="A2051" s="365">
        <v>41825</v>
      </c>
      <c r="B2051" s="184" t="s">
        <v>225</v>
      </c>
      <c r="C2051" s="161" t="s">
        <v>72</v>
      </c>
      <c r="D2051" s="133" t="s">
        <v>8</v>
      </c>
      <c r="E2051" s="225">
        <v>3000</v>
      </c>
      <c r="F2051" s="189">
        <f t="shared" si="0"/>
        <v>4.5734705171223116</v>
      </c>
      <c r="G2051" s="189">
        <f t="shared" si="1"/>
        <v>5.7261175090930747</v>
      </c>
      <c r="H2051" s="135">
        <v>523.91520000000003</v>
      </c>
      <c r="I2051" s="158" t="s">
        <v>12</v>
      </c>
      <c r="J2051" s="127" t="s">
        <v>1710</v>
      </c>
      <c r="K2051" s="162" t="s">
        <v>1907</v>
      </c>
      <c r="L2051" s="136" t="s">
        <v>14</v>
      </c>
      <c r="M2051" s="122" t="s">
        <v>1713</v>
      </c>
      <c r="N2051" s="204">
        <f t="shared" si="2"/>
        <v>0.79870357355741306</v>
      </c>
    </row>
    <row r="2052" spans="1:14" x14ac:dyDescent="0.2">
      <c r="A2052" s="365">
        <v>41825</v>
      </c>
      <c r="B2052" s="184" t="s">
        <v>226</v>
      </c>
      <c r="C2052" s="161" t="s">
        <v>72</v>
      </c>
      <c r="D2052" s="133" t="s">
        <v>8</v>
      </c>
      <c r="E2052" s="225">
        <v>5000</v>
      </c>
      <c r="F2052" s="189">
        <f t="shared" si="0"/>
        <v>7.6224508618705187</v>
      </c>
      <c r="G2052" s="189">
        <f t="shared" si="1"/>
        <v>9.5435291818217909</v>
      </c>
      <c r="H2052" s="135">
        <v>523.91520000000003</v>
      </c>
      <c r="I2052" s="158" t="s">
        <v>12</v>
      </c>
      <c r="J2052" s="127" t="s">
        <v>1710</v>
      </c>
      <c r="K2052" s="162" t="s">
        <v>1907</v>
      </c>
      <c r="L2052" s="136" t="s">
        <v>14</v>
      </c>
      <c r="M2052" s="122" t="s">
        <v>1713</v>
      </c>
      <c r="N2052" s="204">
        <f t="shared" si="2"/>
        <v>0.79870357355741306</v>
      </c>
    </row>
    <row r="2053" spans="1:14" x14ac:dyDescent="0.2">
      <c r="A2053" s="365">
        <v>41825</v>
      </c>
      <c r="B2053" s="184" t="s">
        <v>227</v>
      </c>
      <c r="C2053" s="161" t="s">
        <v>73</v>
      </c>
      <c r="D2053" s="133" t="s">
        <v>8</v>
      </c>
      <c r="E2053" s="225">
        <v>4200</v>
      </c>
      <c r="F2053" s="189">
        <f t="shared" si="0"/>
        <v>6.402858723971236</v>
      </c>
      <c r="G2053" s="189">
        <f t="shared" si="1"/>
        <v>8.0165645127303033</v>
      </c>
      <c r="H2053" s="135">
        <v>523.91520000000003</v>
      </c>
      <c r="I2053" s="158" t="s">
        <v>12</v>
      </c>
      <c r="J2053" s="127" t="s">
        <v>1710</v>
      </c>
      <c r="K2053" s="162" t="s">
        <v>1907</v>
      </c>
      <c r="L2053" s="136" t="s">
        <v>14</v>
      </c>
      <c r="M2053" s="122" t="s">
        <v>1713</v>
      </c>
      <c r="N2053" s="204">
        <f t="shared" si="2"/>
        <v>0.79870357355741317</v>
      </c>
    </row>
    <row r="2054" spans="1:14" x14ac:dyDescent="0.2">
      <c r="A2054" s="367">
        <v>41825</v>
      </c>
      <c r="B2054" s="185" t="s">
        <v>87</v>
      </c>
      <c r="C2054" s="155" t="s">
        <v>18</v>
      </c>
      <c r="D2054" s="144" t="s">
        <v>9</v>
      </c>
      <c r="E2054" s="230">
        <v>700</v>
      </c>
      <c r="F2054" s="189">
        <f t="shared" si="0"/>
        <v>1.0671431206618727</v>
      </c>
      <c r="G2054" s="189">
        <f t="shared" si="1"/>
        <v>1.3360940854550507</v>
      </c>
      <c r="H2054" s="135">
        <v>523.91520000000003</v>
      </c>
      <c r="I2054" s="162" t="s">
        <v>83</v>
      </c>
      <c r="J2054" s="127" t="s">
        <v>1710</v>
      </c>
      <c r="K2054" s="239" t="s">
        <v>1890</v>
      </c>
      <c r="L2054" s="136" t="s">
        <v>14</v>
      </c>
      <c r="M2054" s="122" t="s">
        <v>1713</v>
      </c>
      <c r="N2054" s="204">
        <f t="shared" si="2"/>
        <v>0.79870357355741306</v>
      </c>
    </row>
    <row r="2055" spans="1:14" x14ac:dyDescent="0.2">
      <c r="A2055" s="367">
        <v>41825</v>
      </c>
      <c r="B2055" s="185" t="s">
        <v>88</v>
      </c>
      <c r="C2055" s="155" t="s">
        <v>18</v>
      </c>
      <c r="D2055" s="144" t="s">
        <v>9</v>
      </c>
      <c r="E2055" s="230">
        <v>700</v>
      </c>
      <c r="F2055" s="189">
        <f t="shared" si="0"/>
        <v>1.0671431206618727</v>
      </c>
      <c r="G2055" s="189">
        <f t="shared" si="1"/>
        <v>1.3360940854550507</v>
      </c>
      <c r="H2055" s="135">
        <v>523.91520000000003</v>
      </c>
      <c r="I2055" s="162" t="s">
        <v>83</v>
      </c>
      <c r="J2055" s="127" t="s">
        <v>1710</v>
      </c>
      <c r="K2055" s="239" t="s">
        <v>1890</v>
      </c>
      <c r="L2055" s="136" t="s">
        <v>14</v>
      </c>
      <c r="M2055" s="122" t="s">
        <v>1713</v>
      </c>
      <c r="N2055" s="204">
        <f t="shared" si="2"/>
        <v>0.79870357355741306</v>
      </c>
    </row>
    <row r="2056" spans="1:14" x14ac:dyDescent="0.2">
      <c r="A2056" s="367">
        <v>41825</v>
      </c>
      <c r="B2056" s="184" t="s">
        <v>1921</v>
      </c>
      <c r="C2056" s="149" t="s">
        <v>18</v>
      </c>
      <c r="D2056" s="133" t="s">
        <v>9</v>
      </c>
      <c r="E2056" s="226">
        <v>1400</v>
      </c>
      <c r="F2056" s="189">
        <f t="shared" si="0"/>
        <v>2.1342862413237453</v>
      </c>
      <c r="G2056" s="189">
        <f t="shared" si="1"/>
        <v>2.6721881709101014</v>
      </c>
      <c r="H2056" s="135">
        <v>523.91520000000003</v>
      </c>
      <c r="I2056" s="162" t="s">
        <v>83</v>
      </c>
      <c r="J2056" s="127" t="s">
        <v>1710</v>
      </c>
      <c r="K2056" s="239" t="s">
        <v>1922</v>
      </c>
      <c r="L2056" s="136" t="s">
        <v>14</v>
      </c>
      <c r="M2056" s="122" t="s">
        <v>1713</v>
      </c>
      <c r="N2056" s="204">
        <f t="shared" si="2"/>
        <v>0.79870357355741306</v>
      </c>
    </row>
    <row r="2057" spans="1:14" x14ac:dyDescent="0.2">
      <c r="A2057" s="365">
        <v>41825</v>
      </c>
      <c r="B2057" s="184" t="s">
        <v>1430</v>
      </c>
      <c r="C2057" s="161" t="s">
        <v>18</v>
      </c>
      <c r="D2057" s="133" t="s">
        <v>11</v>
      </c>
      <c r="E2057" s="225">
        <v>300</v>
      </c>
      <c r="F2057" s="189">
        <f t="shared" si="0"/>
        <v>0.45734705171223117</v>
      </c>
      <c r="G2057" s="189">
        <f t="shared" si="1"/>
        <v>0.57261175090930738</v>
      </c>
      <c r="H2057" s="135">
        <v>523.91520000000003</v>
      </c>
      <c r="I2057" s="162" t="s">
        <v>23</v>
      </c>
      <c r="J2057" s="127" t="s">
        <v>1710</v>
      </c>
      <c r="K2057" s="144" t="s">
        <v>1923</v>
      </c>
      <c r="L2057" s="136" t="s">
        <v>14</v>
      </c>
      <c r="M2057" s="122" t="s">
        <v>1713</v>
      </c>
      <c r="N2057" s="204">
        <f t="shared" si="2"/>
        <v>0.79870357355741317</v>
      </c>
    </row>
    <row r="2058" spans="1:14" x14ac:dyDescent="0.2">
      <c r="A2058" s="365">
        <v>41825</v>
      </c>
      <c r="B2058" s="184" t="s">
        <v>1440</v>
      </c>
      <c r="C2058" s="161" t="s">
        <v>18</v>
      </c>
      <c r="D2058" s="133" t="s">
        <v>11</v>
      </c>
      <c r="E2058" s="225">
        <v>300</v>
      </c>
      <c r="F2058" s="189">
        <f t="shared" ref="F2058:F2121" si="3">E2058/655.957</f>
        <v>0.45734705171223117</v>
      </c>
      <c r="G2058" s="189">
        <f t="shared" ref="G2058:G2121" si="4">E2058/H2058</f>
        <v>0.57261175090930738</v>
      </c>
      <c r="H2058" s="135">
        <v>523.91520000000003</v>
      </c>
      <c r="I2058" s="162" t="s">
        <v>23</v>
      </c>
      <c r="J2058" s="127" t="s">
        <v>1710</v>
      </c>
      <c r="K2058" s="144" t="s">
        <v>1923</v>
      </c>
      <c r="L2058" s="136" t="s">
        <v>14</v>
      </c>
      <c r="M2058" s="122" t="s">
        <v>1713</v>
      </c>
      <c r="N2058" s="204">
        <f t="shared" ref="N2058:N2121" si="5">F2058/G2058</f>
        <v>0.79870357355741317</v>
      </c>
    </row>
    <row r="2059" spans="1:14" x14ac:dyDescent="0.2">
      <c r="A2059" s="365">
        <v>41825</v>
      </c>
      <c r="B2059" s="184" t="s">
        <v>246</v>
      </c>
      <c r="C2059" s="161" t="s">
        <v>18</v>
      </c>
      <c r="D2059" s="133" t="s">
        <v>11</v>
      </c>
      <c r="E2059" s="225">
        <v>300</v>
      </c>
      <c r="F2059" s="189">
        <f t="shared" si="3"/>
        <v>0.45734705171223117</v>
      </c>
      <c r="G2059" s="189">
        <f t="shared" si="4"/>
        <v>0.57261175090930738</v>
      </c>
      <c r="H2059" s="135">
        <v>523.91520000000003</v>
      </c>
      <c r="I2059" s="162" t="s">
        <v>1883</v>
      </c>
      <c r="J2059" s="127" t="s">
        <v>1710</v>
      </c>
      <c r="K2059" s="144" t="s">
        <v>1924</v>
      </c>
      <c r="L2059" s="136" t="s">
        <v>14</v>
      </c>
      <c r="M2059" s="122" t="s">
        <v>1713</v>
      </c>
      <c r="N2059" s="204">
        <f t="shared" si="5"/>
        <v>0.79870357355741317</v>
      </c>
    </row>
    <row r="2060" spans="1:14" x14ac:dyDescent="0.2">
      <c r="A2060" s="365">
        <v>41825</v>
      </c>
      <c r="B2060" s="184" t="s">
        <v>247</v>
      </c>
      <c r="C2060" s="161" t="s">
        <v>18</v>
      </c>
      <c r="D2060" s="133" t="s">
        <v>11</v>
      </c>
      <c r="E2060" s="225">
        <v>300</v>
      </c>
      <c r="F2060" s="189">
        <f t="shared" si="3"/>
        <v>0.45734705171223117</v>
      </c>
      <c r="G2060" s="189">
        <f t="shared" si="4"/>
        <v>0.57261175090930738</v>
      </c>
      <c r="H2060" s="135">
        <v>523.91520000000003</v>
      </c>
      <c r="I2060" s="162" t="s">
        <v>1883</v>
      </c>
      <c r="J2060" s="127" t="s">
        <v>1710</v>
      </c>
      <c r="K2060" s="144" t="s">
        <v>1924</v>
      </c>
      <c r="L2060" s="136" t="s">
        <v>14</v>
      </c>
      <c r="M2060" s="122" t="s">
        <v>1713</v>
      </c>
      <c r="N2060" s="204">
        <f t="shared" si="5"/>
        <v>0.79870357355741317</v>
      </c>
    </row>
    <row r="2061" spans="1:14" x14ac:dyDescent="0.2">
      <c r="A2061" s="365">
        <v>41825</v>
      </c>
      <c r="B2061" s="184" t="s">
        <v>227</v>
      </c>
      <c r="C2061" s="161" t="s">
        <v>351</v>
      </c>
      <c r="D2061" s="133" t="s">
        <v>11</v>
      </c>
      <c r="E2061" s="225">
        <v>400</v>
      </c>
      <c r="F2061" s="189">
        <f t="shared" si="3"/>
        <v>0.60979606894964156</v>
      </c>
      <c r="G2061" s="189">
        <f t="shared" si="4"/>
        <v>0.76348233454574321</v>
      </c>
      <c r="H2061" s="135">
        <v>523.91520000000003</v>
      </c>
      <c r="I2061" s="162" t="s">
        <v>1883</v>
      </c>
      <c r="J2061" s="127" t="s">
        <v>1710</v>
      </c>
      <c r="K2061" s="144" t="s">
        <v>1924</v>
      </c>
      <c r="L2061" s="136" t="s">
        <v>14</v>
      </c>
      <c r="M2061" s="122" t="s">
        <v>1713</v>
      </c>
      <c r="N2061" s="204">
        <f t="shared" si="5"/>
        <v>0.79870357355741317</v>
      </c>
    </row>
    <row r="2062" spans="1:14" x14ac:dyDescent="0.2">
      <c r="A2062" s="367">
        <v>41825</v>
      </c>
      <c r="B2062" s="159" t="s">
        <v>281</v>
      </c>
      <c r="C2062" s="159" t="s">
        <v>18</v>
      </c>
      <c r="D2062" s="160" t="s">
        <v>10</v>
      </c>
      <c r="E2062" s="230">
        <v>600</v>
      </c>
      <c r="F2062" s="189">
        <f t="shared" si="3"/>
        <v>0.91469410342446233</v>
      </c>
      <c r="G2062" s="189">
        <f t="shared" si="4"/>
        <v>1.1452235018186148</v>
      </c>
      <c r="H2062" s="135">
        <v>523.91520000000003</v>
      </c>
      <c r="I2062" s="170" t="s">
        <v>82</v>
      </c>
      <c r="J2062" s="127" t="s">
        <v>1710</v>
      </c>
      <c r="K2062" s="170" t="s">
        <v>1919</v>
      </c>
      <c r="L2062" s="136" t="s">
        <v>14</v>
      </c>
      <c r="M2062" s="122" t="s">
        <v>1713</v>
      </c>
      <c r="N2062" s="204">
        <f t="shared" si="5"/>
        <v>0.79870357355741317</v>
      </c>
    </row>
    <row r="2063" spans="1:14" x14ac:dyDescent="0.2">
      <c r="A2063" s="365">
        <v>41826</v>
      </c>
      <c r="B2063" s="184" t="s">
        <v>224</v>
      </c>
      <c r="C2063" s="161" t="s">
        <v>18</v>
      </c>
      <c r="D2063" s="133" t="s">
        <v>8</v>
      </c>
      <c r="E2063" s="225">
        <v>800</v>
      </c>
      <c r="F2063" s="189">
        <f t="shared" si="3"/>
        <v>1.2195921378992831</v>
      </c>
      <c r="G2063" s="189">
        <f t="shared" si="4"/>
        <v>1.5269646690914864</v>
      </c>
      <c r="H2063" s="135">
        <v>523.91520000000003</v>
      </c>
      <c r="I2063" s="158" t="s">
        <v>12</v>
      </c>
      <c r="J2063" s="127" t="s">
        <v>1710</v>
      </c>
      <c r="K2063" s="162" t="s">
        <v>1907</v>
      </c>
      <c r="L2063" s="136" t="s">
        <v>14</v>
      </c>
      <c r="M2063" s="122" t="s">
        <v>1713</v>
      </c>
      <c r="N2063" s="204">
        <f t="shared" si="5"/>
        <v>0.79870357355741317</v>
      </c>
    </row>
    <row r="2064" spans="1:14" x14ac:dyDescent="0.2">
      <c r="A2064" s="365">
        <v>41826</v>
      </c>
      <c r="B2064" s="184" t="s">
        <v>225</v>
      </c>
      <c r="C2064" s="161" t="s">
        <v>72</v>
      </c>
      <c r="D2064" s="133" t="s">
        <v>8</v>
      </c>
      <c r="E2064" s="225">
        <v>3000</v>
      </c>
      <c r="F2064" s="189">
        <f t="shared" si="3"/>
        <v>4.5734705171223116</v>
      </c>
      <c r="G2064" s="189">
        <f t="shared" si="4"/>
        <v>5.7261175090930747</v>
      </c>
      <c r="H2064" s="135">
        <v>523.91520000000003</v>
      </c>
      <c r="I2064" s="158" t="s">
        <v>12</v>
      </c>
      <c r="J2064" s="127" t="s">
        <v>1710</v>
      </c>
      <c r="K2064" s="162" t="s">
        <v>1907</v>
      </c>
      <c r="L2064" s="136" t="s">
        <v>14</v>
      </c>
      <c r="M2064" s="122" t="s">
        <v>1713</v>
      </c>
      <c r="N2064" s="204">
        <f t="shared" si="5"/>
        <v>0.79870357355741306</v>
      </c>
    </row>
    <row r="2065" spans="1:14" x14ac:dyDescent="0.2">
      <c r="A2065" s="365">
        <v>41826</v>
      </c>
      <c r="B2065" s="184" t="s">
        <v>228</v>
      </c>
      <c r="C2065" s="161" t="s">
        <v>18</v>
      </c>
      <c r="D2065" s="133" t="s">
        <v>8</v>
      </c>
      <c r="E2065" s="225">
        <v>5000</v>
      </c>
      <c r="F2065" s="189">
        <f t="shared" si="3"/>
        <v>7.6224508618705187</v>
      </c>
      <c r="G2065" s="189">
        <f t="shared" si="4"/>
        <v>9.5435291818217909</v>
      </c>
      <c r="H2065" s="135">
        <v>523.91520000000003</v>
      </c>
      <c r="I2065" s="158" t="s">
        <v>12</v>
      </c>
      <c r="J2065" s="127" t="s">
        <v>1710</v>
      </c>
      <c r="K2065" s="162" t="s">
        <v>1907</v>
      </c>
      <c r="L2065" s="136" t="s">
        <v>14</v>
      </c>
      <c r="M2065" s="122" t="s">
        <v>1713</v>
      </c>
      <c r="N2065" s="204">
        <f t="shared" si="5"/>
        <v>0.79870357355741306</v>
      </c>
    </row>
    <row r="2066" spans="1:14" x14ac:dyDescent="0.2">
      <c r="A2066" s="367">
        <v>41826</v>
      </c>
      <c r="B2066" s="185" t="s">
        <v>87</v>
      </c>
      <c r="C2066" s="155" t="s">
        <v>18</v>
      </c>
      <c r="D2066" s="144" t="s">
        <v>9</v>
      </c>
      <c r="E2066" s="230">
        <v>700</v>
      </c>
      <c r="F2066" s="189">
        <f t="shared" si="3"/>
        <v>1.0671431206618727</v>
      </c>
      <c r="G2066" s="189">
        <f t="shared" si="4"/>
        <v>1.3360940854550507</v>
      </c>
      <c r="H2066" s="135">
        <v>523.91520000000003</v>
      </c>
      <c r="I2066" s="162" t="s">
        <v>83</v>
      </c>
      <c r="J2066" s="127" t="s">
        <v>1710</v>
      </c>
      <c r="K2066" s="239" t="s">
        <v>1890</v>
      </c>
      <c r="L2066" s="136" t="s">
        <v>14</v>
      </c>
      <c r="M2066" s="122" t="s">
        <v>1713</v>
      </c>
      <c r="N2066" s="204">
        <f t="shared" si="5"/>
        <v>0.79870357355741306</v>
      </c>
    </row>
    <row r="2067" spans="1:14" x14ac:dyDescent="0.2">
      <c r="A2067" s="367">
        <v>41826</v>
      </c>
      <c r="B2067" s="185" t="s">
        <v>88</v>
      </c>
      <c r="C2067" s="155" t="s">
        <v>18</v>
      </c>
      <c r="D2067" s="144" t="s">
        <v>9</v>
      </c>
      <c r="E2067" s="230">
        <v>700</v>
      </c>
      <c r="F2067" s="189">
        <f t="shared" si="3"/>
        <v>1.0671431206618727</v>
      </c>
      <c r="G2067" s="189">
        <f t="shared" si="4"/>
        <v>1.3360940854550507</v>
      </c>
      <c r="H2067" s="135">
        <v>523.91520000000003</v>
      </c>
      <c r="I2067" s="162" t="s">
        <v>83</v>
      </c>
      <c r="J2067" s="127" t="s">
        <v>1710</v>
      </c>
      <c r="K2067" s="239" t="s">
        <v>1890</v>
      </c>
      <c r="L2067" s="136" t="s">
        <v>14</v>
      </c>
      <c r="M2067" s="122" t="s">
        <v>1713</v>
      </c>
      <c r="N2067" s="204">
        <f t="shared" si="5"/>
        <v>0.79870357355741306</v>
      </c>
    </row>
    <row r="2068" spans="1:14" x14ac:dyDescent="0.2">
      <c r="A2068" s="365">
        <v>41826</v>
      </c>
      <c r="B2068" s="184" t="s">
        <v>1925</v>
      </c>
      <c r="C2068" s="161" t="s">
        <v>18</v>
      </c>
      <c r="D2068" s="133" t="s">
        <v>10</v>
      </c>
      <c r="E2068" s="225">
        <v>6000</v>
      </c>
      <c r="F2068" s="189">
        <f t="shared" si="3"/>
        <v>9.1469410342446231</v>
      </c>
      <c r="G2068" s="189">
        <f t="shared" si="4"/>
        <v>11.452235018186149</v>
      </c>
      <c r="H2068" s="135">
        <v>523.91520000000003</v>
      </c>
      <c r="I2068" s="162" t="s">
        <v>430</v>
      </c>
      <c r="J2068" s="127" t="s">
        <v>1710</v>
      </c>
      <c r="K2068" s="144" t="s">
        <v>1926</v>
      </c>
      <c r="L2068" s="136" t="s">
        <v>14</v>
      </c>
      <c r="M2068" s="122" t="s">
        <v>1713</v>
      </c>
      <c r="N2068" s="204">
        <f t="shared" si="5"/>
        <v>0.79870357355741306</v>
      </c>
    </row>
    <row r="2069" spans="1:14" x14ac:dyDescent="0.2">
      <c r="A2069" s="365">
        <v>41826</v>
      </c>
      <c r="B2069" s="184" t="s">
        <v>1927</v>
      </c>
      <c r="C2069" s="161" t="s">
        <v>72</v>
      </c>
      <c r="D2069" s="133" t="s">
        <v>10</v>
      </c>
      <c r="E2069" s="225">
        <v>10000</v>
      </c>
      <c r="F2069" s="189">
        <f t="shared" si="3"/>
        <v>15.244901723741037</v>
      </c>
      <c r="G2069" s="189">
        <f t="shared" si="4"/>
        <v>19.087058363643582</v>
      </c>
      <c r="H2069" s="135">
        <v>523.91520000000003</v>
      </c>
      <c r="I2069" s="162" t="s">
        <v>430</v>
      </c>
      <c r="J2069" s="127" t="s">
        <v>1710</v>
      </c>
      <c r="K2069" s="144" t="s">
        <v>1926</v>
      </c>
      <c r="L2069" s="136" t="s">
        <v>14</v>
      </c>
      <c r="M2069" s="122" t="s">
        <v>1713</v>
      </c>
      <c r="N2069" s="204">
        <f t="shared" si="5"/>
        <v>0.79870357355741306</v>
      </c>
    </row>
    <row r="2070" spans="1:14" x14ac:dyDescent="0.2">
      <c r="A2070" s="367">
        <v>41828</v>
      </c>
      <c r="B2070" s="184" t="s">
        <v>1928</v>
      </c>
      <c r="C2070" s="143" t="s">
        <v>18</v>
      </c>
      <c r="D2070" s="133" t="s">
        <v>9</v>
      </c>
      <c r="E2070" s="225">
        <v>1500</v>
      </c>
      <c r="F2070" s="189">
        <f t="shared" si="3"/>
        <v>2.2867352585611558</v>
      </c>
      <c r="G2070" s="189">
        <f t="shared" si="4"/>
        <v>2.8630587545465374</v>
      </c>
      <c r="H2070" s="135">
        <v>523.91520000000003</v>
      </c>
      <c r="I2070" s="162" t="s">
        <v>83</v>
      </c>
      <c r="J2070" s="127" t="s">
        <v>1710</v>
      </c>
      <c r="K2070" s="239" t="s">
        <v>1929</v>
      </c>
      <c r="L2070" s="136" t="s">
        <v>14</v>
      </c>
      <c r="M2070" s="122" t="s">
        <v>1713</v>
      </c>
      <c r="N2070" s="204">
        <f t="shared" si="5"/>
        <v>0.79870357355741306</v>
      </c>
    </row>
    <row r="2071" spans="1:14" x14ac:dyDescent="0.2">
      <c r="A2071" s="367">
        <v>41828</v>
      </c>
      <c r="B2071" s="159" t="s">
        <v>1930</v>
      </c>
      <c r="C2071" s="159" t="s">
        <v>18</v>
      </c>
      <c r="D2071" s="160" t="s">
        <v>10</v>
      </c>
      <c r="E2071" s="230">
        <v>600</v>
      </c>
      <c r="F2071" s="189">
        <f t="shared" si="3"/>
        <v>0.91469410342446233</v>
      </c>
      <c r="G2071" s="189">
        <f t="shared" si="4"/>
        <v>1.1452235018186148</v>
      </c>
      <c r="H2071" s="135">
        <v>523.91520000000003</v>
      </c>
      <c r="I2071" s="170" t="s">
        <v>82</v>
      </c>
      <c r="J2071" s="127" t="s">
        <v>1710</v>
      </c>
      <c r="K2071" s="170" t="s">
        <v>1931</v>
      </c>
      <c r="L2071" s="136" t="s">
        <v>14</v>
      </c>
      <c r="M2071" s="122" t="s">
        <v>1713</v>
      </c>
      <c r="N2071" s="204">
        <f t="shared" si="5"/>
        <v>0.79870357355741317</v>
      </c>
    </row>
    <row r="2072" spans="1:14" x14ac:dyDescent="0.2">
      <c r="A2072" s="367">
        <v>41828</v>
      </c>
      <c r="B2072" s="184" t="s">
        <v>227</v>
      </c>
      <c r="C2072" s="159" t="s">
        <v>73</v>
      </c>
      <c r="D2072" s="160" t="s">
        <v>10</v>
      </c>
      <c r="E2072" s="230">
        <v>400</v>
      </c>
      <c r="F2072" s="189">
        <f t="shared" si="3"/>
        <v>0.60979606894964156</v>
      </c>
      <c r="G2072" s="189">
        <f t="shared" si="4"/>
        <v>0.76348233454574321</v>
      </c>
      <c r="H2072" s="135">
        <v>523.91520000000003</v>
      </c>
      <c r="I2072" s="170" t="s">
        <v>82</v>
      </c>
      <c r="J2072" s="127" t="s">
        <v>1710</v>
      </c>
      <c r="K2072" s="170" t="s">
        <v>1931</v>
      </c>
      <c r="L2072" s="136" t="s">
        <v>14</v>
      </c>
      <c r="M2072" s="122" t="s">
        <v>1713</v>
      </c>
      <c r="N2072" s="204">
        <f t="shared" si="5"/>
        <v>0.79870357355741317</v>
      </c>
    </row>
    <row r="2073" spans="1:14" x14ac:dyDescent="0.2">
      <c r="A2073" s="367">
        <v>41828</v>
      </c>
      <c r="B2073" s="184" t="s">
        <v>1932</v>
      </c>
      <c r="C2073" s="186" t="s">
        <v>26</v>
      </c>
      <c r="D2073" s="133" t="s">
        <v>9</v>
      </c>
      <c r="E2073" s="226">
        <v>100000</v>
      </c>
      <c r="F2073" s="189">
        <f t="shared" si="3"/>
        <v>152.44901723741037</v>
      </c>
      <c r="G2073" s="189">
        <f t="shared" si="4"/>
        <v>190.87058363643581</v>
      </c>
      <c r="H2073" s="135">
        <v>523.91520000000003</v>
      </c>
      <c r="I2073" s="162" t="s">
        <v>83</v>
      </c>
      <c r="J2073" s="127" t="s">
        <v>1710</v>
      </c>
      <c r="K2073" s="239" t="s">
        <v>1933</v>
      </c>
      <c r="L2073" s="136" t="s">
        <v>14</v>
      </c>
      <c r="M2073" s="122" t="s">
        <v>1713</v>
      </c>
      <c r="N2073" s="204">
        <f t="shared" si="5"/>
        <v>0.79870357355741306</v>
      </c>
    </row>
    <row r="2074" spans="1:14" x14ac:dyDescent="0.2">
      <c r="A2074" s="367">
        <v>41828</v>
      </c>
      <c r="B2074" s="184" t="s">
        <v>1934</v>
      </c>
      <c r="C2074" s="148" t="s">
        <v>71</v>
      </c>
      <c r="D2074" s="133" t="s">
        <v>9</v>
      </c>
      <c r="E2074" s="226">
        <v>12950</v>
      </c>
      <c r="F2074" s="189">
        <f t="shared" si="3"/>
        <v>19.742147732244643</v>
      </c>
      <c r="G2074" s="189">
        <f t="shared" si="4"/>
        <v>24.717740580918438</v>
      </c>
      <c r="H2074" s="135">
        <v>523.91520000000003</v>
      </c>
      <c r="I2074" s="162" t="s">
        <v>83</v>
      </c>
      <c r="J2074" s="127" t="s">
        <v>1710</v>
      </c>
      <c r="K2074" s="239" t="s">
        <v>1935</v>
      </c>
      <c r="L2074" s="136" t="s">
        <v>14</v>
      </c>
      <c r="M2074" s="122" t="s">
        <v>1713</v>
      </c>
      <c r="N2074" s="204">
        <f t="shared" si="5"/>
        <v>0.79870357355741306</v>
      </c>
    </row>
    <row r="2075" spans="1:14" x14ac:dyDescent="0.2">
      <c r="A2075" s="365">
        <v>41828</v>
      </c>
      <c r="B2075" s="184" t="s">
        <v>1936</v>
      </c>
      <c r="C2075" s="161" t="s">
        <v>18</v>
      </c>
      <c r="D2075" s="133" t="s">
        <v>10</v>
      </c>
      <c r="E2075" s="225">
        <v>400</v>
      </c>
      <c r="F2075" s="189">
        <f t="shared" si="3"/>
        <v>0.60979606894964156</v>
      </c>
      <c r="G2075" s="189">
        <f t="shared" si="4"/>
        <v>0.76348233454574321</v>
      </c>
      <c r="H2075" s="135">
        <v>523.91520000000003</v>
      </c>
      <c r="I2075" s="162" t="s">
        <v>430</v>
      </c>
      <c r="J2075" s="127" t="s">
        <v>1710</v>
      </c>
      <c r="K2075" s="144" t="s">
        <v>1926</v>
      </c>
      <c r="L2075" s="136" t="s">
        <v>14</v>
      </c>
      <c r="M2075" s="122" t="s">
        <v>1713</v>
      </c>
      <c r="N2075" s="204">
        <f t="shared" si="5"/>
        <v>0.79870357355741317</v>
      </c>
    </row>
    <row r="2076" spans="1:14" x14ac:dyDescent="0.2">
      <c r="A2076" s="365">
        <v>41828</v>
      </c>
      <c r="B2076" s="184" t="s">
        <v>1937</v>
      </c>
      <c r="C2076" s="161" t="s">
        <v>18</v>
      </c>
      <c r="D2076" s="133" t="s">
        <v>10</v>
      </c>
      <c r="E2076" s="225">
        <v>400</v>
      </c>
      <c r="F2076" s="189">
        <f t="shared" si="3"/>
        <v>0.60979606894964156</v>
      </c>
      <c r="G2076" s="189">
        <f t="shared" si="4"/>
        <v>0.76348233454574321</v>
      </c>
      <c r="H2076" s="135">
        <v>523.91520000000003</v>
      </c>
      <c r="I2076" s="162" t="s">
        <v>430</v>
      </c>
      <c r="J2076" s="127" t="s">
        <v>1710</v>
      </c>
      <c r="K2076" s="144" t="s">
        <v>1926</v>
      </c>
      <c r="L2076" s="136" t="s">
        <v>14</v>
      </c>
      <c r="M2076" s="122" t="s">
        <v>1713</v>
      </c>
      <c r="N2076" s="204">
        <f t="shared" si="5"/>
        <v>0.79870357355741317</v>
      </c>
    </row>
    <row r="2077" spans="1:14" x14ac:dyDescent="0.2">
      <c r="A2077" s="365">
        <v>41828</v>
      </c>
      <c r="B2077" s="184" t="s">
        <v>1938</v>
      </c>
      <c r="C2077" s="161" t="s">
        <v>1763</v>
      </c>
      <c r="D2077" s="133" t="s">
        <v>10</v>
      </c>
      <c r="E2077" s="225">
        <v>5000</v>
      </c>
      <c r="F2077" s="189">
        <f t="shared" si="3"/>
        <v>7.6224508618705187</v>
      </c>
      <c r="G2077" s="189">
        <f t="shared" si="4"/>
        <v>9.5435291818217909</v>
      </c>
      <c r="H2077" s="135">
        <v>523.91520000000003</v>
      </c>
      <c r="I2077" s="162" t="s">
        <v>430</v>
      </c>
      <c r="J2077" s="127" t="s">
        <v>1710</v>
      </c>
      <c r="K2077" s="144" t="s">
        <v>1926</v>
      </c>
      <c r="L2077" s="136" t="s">
        <v>14</v>
      </c>
      <c r="M2077" s="122" t="s">
        <v>1713</v>
      </c>
      <c r="N2077" s="204">
        <f t="shared" si="5"/>
        <v>0.79870357355741306</v>
      </c>
    </row>
    <row r="2078" spans="1:14" x14ac:dyDescent="0.2">
      <c r="A2078" s="367">
        <v>41829</v>
      </c>
      <c r="B2078" s="185" t="s">
        <v>1620</v>
      </c>
      <c r="C2078" s="159" t="s">
        <v>1939</v>
      </c>
      <c r="D2078" s="160" t="s">
        <v>9</v>
      </c>
      <c r="E2078" s="230">
        <v>6670</v>
      </c>
      <c r="F2078" s="189">
        <f t="shared" si="3"/>
        <v>10.168349449735272</v>
      </c>
      <c r="G2078" s="189">
        <f t="shared" si="4"/>
        <v>12.731067928550269</v>
      </c>
      <c r="H2078" s="135">
        <v>523.91520000000003</v>
      </c>
      <c r="I2078" s="160" t="s">
        <v>77</v>
      </c>
      <c r="J2078" s="127" t="s">
        <v>1710</v>
      </c>
      <c r="K2078" s="170" t="s">
        <v>1940</v>
      </c>
      <c r="L2078" s="136" t="s">
        <v>14</v>
      </c>
      <c r="M2078" s="122" t="s">
        <v>1713</v>
      </c>
      <c r="N2078" s="204">
        <f t="shared" si="5"/>
        <v>0.79870357355741306</v>
      </c>
    </row>
    <row r="2079" spans="1:14" x14ac:dyDescent="0.2">
      <c r="A2079" s="365">
        <v>41829</v>
      </c>
      <c r="B2079" s="184" t="s">
        <v>246</v>
      </c>
      <c r="C2079" s="161" t="s">
        <v>18</v>
      </c>
      <c r="D2079" s="133" t="s">
        <v>11</v>
      </c>
      <c r="E2079" s="225">
        <v>300</v>
      </c>
      <c r="F2079" s="189">
        <f t="shared" si="3"/>
        <v>0.45734705171223117</v>
      </c>
      <c r="G2079" s="189">
        <f t="shared" si="4"/>
        <v>0.57261175090930738</v>
      </c>
      <c r="H2079" s="135">
        <v>523.91520000000003</v>
      </c>
      <c r="I2079" s="162" t="s">
        <v>1883</v>
      </c>
      <c r="J2079" s="127" t="s">
        <v>1710</v>
      </c>
      <c r="K2079" s="144" t="s">
        <v>1941</v>
      </c>
      <c r="L2079" s="136" t="s">
        <v>14</v>
      </c>
      <c r="M2079" s="122" t="s">
        <v>1713</v>
      </c>
      <c r="N2079" s="204">
        <f t="shared" si="5"/>
        <v>0.79870357355741317</v>
      </c>
    </row>
    <row r="2080" spans="1:14" x14ac:dyDescent="0.2">
      <c r="A2080" s="365">
        <v>41829</v>
      </c>
      <c r="B2080" s="184" t="s">
        <v>247</v>
      </c>
      <c r="C2080" s="161" t="s">
        <v>18</v>
      </c>
      <c r="D2080" s="133" t="s">
        <v>11</v>
      </c>
      <c r="E2080" s="225">
        <v>300</v>
      </c>
      <c r="F2080" s="189">
        <f t="shared" si="3"/>
        <v>0.45734705171223117</v>
      </c>
      <c r="G2080" s="189">
        <f t="shared" si="4"/>
        <v>0.57261175090930738</v>
      </c>
      <c r="H2080" s="135">
        <v>523.91520000000003</v>
      </c>
      <c r="I2080" s="162" t="s">
        <v>1883</v>
      </c>
      <c r="J2080" s="127" t="s">
        <v>1710</v>
      </c>
      <c r="K2080" s="144" t="s">
        <v>1941</v>
      </c>
      <c r="L2080" s="136" t="s">
        <v>14</v>
      </c>
      <c r="M2080" s="122" t="s">
        <v>1713</v>
      </c>
      <c r="N2080" s="204">
        <f t="shared" si="5"/>
        <v>0.79870357355741317</v>
      </c>
    </row>
    <row r="2081" spans="1:14" x14ac:dyDescent="0.2">
      <c r="A2081" s="367">
        <v>41829</v>
      </c>
      <c r="B2081" s="185" t="s">
        <v>87</v>
      </c>
      <c r="C2081" s="176" t="s">
        <v>18</v>
      </c>
      <c r="D2081" s="144" t="s">
        <v>9</v>
      </c>
      <c r="E2081" s="230">
        <v>700</v>
      </c>
      <c r="F2081" s="189">
        <f t="shared" si="3"/>
        <v>1.0671431206618727</v>
      </c>
      <c r="G2081" s="189">
        <f t="shared" si="4"/>
        <v>1.3360940854550507</v>
      </c>
      <c r="H2081" s="135">
        <v>523.91520000000003</v>
      </c>
      <c r="I2081" s="162" t="s">
        <v>83</v>
      </c>
      <c r="J2081" s="127" t="s">
        <v>1710</v>
      </c>
      <c r="K2081" s="239" t="s">
        <v>1942</v>
      </c>
      <c r="L2081" s="136" t="s">
        <v>14</v>
      </c>
      <c r="M2081" s="122" t="s">
        <v>1713</v>
      </c>
      <c r="N2081" s="204">
        <f t="shared" si="5"/>
        <v>0.79870357355741306</v>
      </c>
    </row>
    <row r="2082" spans="1:14" x14ac:dyDescent="0.2">
      <c r="A2082" s="367">
        <v>41829</v>
      </c>
      <c r="B2082" s="185" t="s">
        <v>88</v>
      </c>
      <c r="C2082" s="155" t="s">
        <v>18</v>
      </c>
      <c r="D2082" s="144" t="s">
        <v>9</v>
      </c>
      <c r="E2082" s="230">
        <v>700</v>
      </c>
      <c r="F2082" s="189">
        <f t="shared" si="3"/>
        <v>1.0671431206618727</v>
      </c>
      <c r="G2082" s="189">
        <f t="shared" si="4"/>
        <v>1.3360940854550507</v>
      </c>
      <c r="H2082" s="135">
        <v>523.91520000000003</v>
      </c>
      <c r="I2082" s="162" t="s">
        <v>83</v>
      </c>
      <c r="J2082" s="127" t="s">
        <v>1710</v>
      </c>
      <c r="K2082" s="239" t="s">
        <v>1942</v>
      </c>
      <c r="L2082" s="136" t="s">
        <v>14</v>
      </c>
      <c r="M2082" s="122" t="s">
        <v>1713</v>
      </c>
      <c r="N2082" s="204">
        <f t="shared" si="5"/>
        <v>0.79870357355741306</v>
      </c>
    </row>
    <row r="2083" spans="1:14" x14ac:dyDescent="0.2">
      <c r="A2083" s="367">
        <v>41829</v>
      </c>
      <c r="B2083" s="185" t="s">
        <v>87</v>
      </c>
      <c r="C2083" s="155" t="s">
        <v>18</v>
      </c>
      <c r="D2083" s="144" t="s">
        <v>9</v>
      </c>
      <c r="E2083" s="230">
        <v>700</v>
      </c>
      <c r="F2083" s="189">
        <f t="shared" si="3"/>
        <v>1.0671431206618727</v>
      </c>
      <c r="G2083" s="189">
        <f t="shared" si="4"/>
        <v>1.3360940854550507</v>
      </c>
      <c r="H2083" s="135">
        <v>523.91520000000003</v>
      </c>
      <c r="I2083" s="162" t="s">
        <v>83</v>
      </c>
      <c r="J2083" s="127" t="s">
        <v>1710</v>
      </c>
      <c r="K2083" s="239" t="s">
        <v>1942</v>
      </c>
      <c r="L2083" s="136" t="s">
        <v>14</v>
      </c>
      <c r="M2083" s="122" t="s">
        <v>1713</v>
      </c>
      <c r="N2083" s="204">
        <f t="shared" si="5"/>
        <v>0.79870357355741306</v>
      </c>
    </row>
    <row r="2084" spans="1:14" x14ac:dyDescent="0.2">
      <c r="A2084" s="367">
        <v>41829</v>
      </c>
      <c r="B2084" s="185" t="s">
        <v>88</v>
      </c>
      <c r="C2084" s="155" t="s">
        <v>18</v>
      </c>
      <c r="D2084" s="144" t="s">
        <v>9</v>
      </c>
      <c r="E2084" s="230">
        <v>700</v>
      </c>
      <c r="F2084" s="189">
        <f t="shared" si="3"/>
        <v>1.0671431206618727</v>
      </c>
      <c r="G2084" s="189">
        <f t="shared" si="4"/>
        <v>1.3360940854550507</v>
      </c>
      <c r="H2084" s="135">
        <v>523.91520000000003</v>
      </c>
      <c r="I2084" s="162" t="s">
        <v>83</v>
      </c>
      <c r="J2084" s="127" t="s">
        <v>1710</v>
      </c>
      <c r="K2084" s="239" t="s">
        <v>1942</v>
      </c>
      <c r="L2084" s="136" t="s">
        <v>14</v>
      </c>
      <c r="M2084" s="122" t="s">
        <v>1713</v>
      </c>
      <c r="N2084" s="204">
        <f t="shared" si="5"/>
        <v>0.79870357355741306</v>
      </c>
    </row>
    <row r="2085" spans="1:14" x14ac:dyDescent="0.2">
      <c r="A2085" s="367">
        <v>41829</v>
      </c>
      <c r="B2085" s="185" t="s">
        <v>87</v>
      </c>
      <c r="C2085" s="155" t="s">
        <v>18</v>
      </c>
      <c r="D2085" s="144" t="s">
        <v>9</v>
      </c>
      <c r="E2085" s="230">
        <v>700</v>
      </c>
      <c r="F2085" s="189">
        <f t="shared" si="3"/>
        <v>1.0671431206618727</v>
      </c>
      <c r="G2085" s="189">
        <f t="shared" si="4"/>
        <v>1.3360940854550507</v>
      </c>
      <c r="H2085" s="135">
        <v>523.91520000000003</v>
      </c>
      <c r="I2085" s="162" t="s">
        <v>83</v>
      </c>
      <c r="J2085" s="127" t="s">
        <v>1710</v>
      </c>
      <c r="K2085" s="239" t="s">
        <v>1942</v>
      </c>
      <c r="L2085" s="136" t="s">
        <v>14</v>
      </c>
      <c r="M2085" s="122" t="s">
        <v>1713</v>
      </c>
      <c r="N2085" s="204">
        <f t="shared" si="5"/>
        <v>0.79870357355741306</v>
      </c>
    </row>
    <row r="2086" spans="1:14" x14ac:dyDescent="0.2">
      <c r="A2086" s="367">
        <v>41829</v>
      </c>
      <c r="B2086" s="185" t="s">
        <v>88</v>
      </c>
      <c r="C2086" s="155" t="s">
        <v>18</v>
      </c>
      <c r="D2086" s="144" t="s">
        <v>9</v>
      </c>
      <c r="E2086" s="230">
        <v>700</v>
      </c>
      <c r="F2086" s="189">
        <f t="shared" si="3"/>
        <v>1.0671431206618727</v>
      </c>
      <c r="G2086" s="189">
        <f t="shared" si="4"/>
        <v>1.3360940854550507</v>
      </c>
      <c r="H2086" s="135">
        <v>523.91520000000003</v>
      </c>
      <c r="I2086" s="162" t="s">
        <v>83</v>
      </c>
      <c r="J2086" s="127" t="s">
        <v>1710</v>
      </c>
      <c r="K2086" s="239" t="s">
        <v>1942</v>
      </c>
      <c r="L2086" s="136" t="s">
        <v>14</v>
      </c>
      <c r="M2086" s="122" t="s">
        <v>1713</v>
      </c>
      <c r="N2086" s="204">
        <f t="shared" si="5"/>
        <v>0.79870357355741306</v>
      </c>
    </row>
    <row r="2087" spans="1:14" x14ac:dyDescent="0.2">
      <c r="A2087" s="367">
        <v>41829</v>
      </c>
      <c r="B2087" s="185" t="s">
        <v>87</v>
      </c>
      <c r="C2087" s="155" t="s">
        <v>18</v>
      </c>
      <c r="D2087" s="144" t="s">
        <v>9</v>
      </c>
      <c r="E2087" s="230">
        <v>700</v>
      </c>
      <c r="F2087" s="189">
        <f t="shared" si="3"/>
        <v>1.0671431206618727</v>
      </c>
      <c r="G2087" s="189">
        <f t="shared" si="4"/>
        <v>1.3360940854550507</v>
      </c>
      <c r="H2087" s="135">
        <v>523.91520000000003</v>
      </c>
      <c r="I2087" s="162" t="s">
        <v>83</v>
      </c>
      <c r="J2087" s="127" t="s">
        <v>1710</v>
      </c>
      <c r="K2087" s="239" t="s">
        <v>1942</v>
      </c>
      <c r="L2087" s="136" t="s">
        <v>14</v>
      </c>
      <c r="M2087" s="122" t="s">
        <v>1713</v>
      </c>
      <c r="N2087" s="204">
        <f t="shared" si="5"/>
        <v>0.79870357355741306</v>
      </c>
    </row>
    <row r="2088" spans="1:14" x14ac:dyDescent="0.2">
      <c r="A2088" s="367">
        <v>41829</v>
      </c>
      <c r="B2088" s="185" t="s">
        <v>88</v>
      </c>
      <c r="C2088" s="155" t="s">
        <v>18</v>
      </c>
      <c r="D2088" s="144" t="s">
        <v>9</v>
      </c>
      <c r="E2088" s="230">
        <v>700</v>
      </c>
      <c r="F2088" s="189">
        <f t="shared" si="3"/>
        <v>1.0671431206618727</v>
      </c>
      <c r="G2088" s="189">
        <f t="shared" si="4"/>
        <v>1.3360940854550507</v>
      </c>
      <c r="H2088" s="135">
        <v>523.91520000000003</v>
      </c>
      <c r="I2088" s="162" t="s">
        <v>83</v>
      </c>
      <c r="J2088" s="127" t="s">
        <v>1710</v>
      </c>
      <c r="K2088" s="239" t="s">
        <v>1942</v>
      </c>
      <c r="L2088" s="136" t="s">
        <v>14</v>
      </c>
      <c r="M2088" s="122" t="s">
        <v>1713</v>
      </c>
      <c r="N2088" s="204">
        <f t="shared" si="5"/>
        <v>0.79870357355741306</v>
      </c>
    </row>
    <row r="2089" spans="1:14" x14ac:dyDescent="0.2">
      <c r="A2089" s="367">
        <v>41829</v>
      </c>
      <c r="B2089" s="185" t="s">
        <v>87</v>
      </c>
      <c r="C2089" s="155" t="s">
        <v>18</v>
      </c>
      <c r="D2089" s="144" t="s">
        <v>9</v>
      </c>
      <c r="E2089" s="230">
        <v>700</v>
      </c>
      <c r="F2089" s="189">
        <f t="shared" si="3"/>
        <v>1.0671431206618727</v>
      </c>
      <c r="G2089" s="189">
        <f t="shared" si="4"/>
        <v>1.3360940854550507</v>
      </c>
      <c r="H2089" s="135">
        <v>523.91520000000003</v>
      </c>
      <c r="I2089" s="162" t="s">
        <v>83</v>
      </c>
      <c r="J2089" s="127" t="s">
        <v>1710</v>
      </c>
      <c r="K2089" s="239" t="s">
        <v>1942</v>
      </c>
      <c r="L2089" s="136" t="s">
        <v>14</v>
      </c>
      <c r="M2089" s="122" t="s">
        <v>1713</v>
      </c>
      <c r="N2089" s="204">
        <f t="shared" si="5"/>
        <v>0.79870357355741306</v>
      </c>
    </row>
    <row r="2090" spans="1:14" x14ac:dyDescent="0.2">
      <c r="A2090" s="367">
        <v>41829</v>
      </c>
      <c r="B2090" s="185" t="s">
        <v>88</v>
      </c>
      <c r="C2090" s="155" t="s">
        <v>18</v>
      </c>
      <c r="D2090" s="144" t="s">
        <v>9</v>
      </c>
      <c r="E2090" s="230">
        <v>700</v>
      </c>
      <c r="F2090" s="189">
        <f t="shared" si="3"/>
        <v>1.0671431206618727</v>
      </c>
      <c r="G2090" s="189">
        <f t="shared" si="4"/>
        <v>1.3360940854550507</v>
      </c>
      <c r="H2090" s="135">
        <v>523.91520000000003</v>
      </c>
      <c r="I2090" s="162" t="s">
        <v>83</v>
      </c>
      <c r="J2090" s="127" t="s">
        <v>1710</v>
      </c>
      <c r="K2090" s="239" t="s">
        <v>1942</v>
      </c>
      <c r="L2090" s="136" t="s">
        <v>14</v>
      </c>
      <c r="M2090" s="122" t="s">
        <v>1713</v>
      </c>
      <c r="N2090" s="204">
        <f t="shared" si="5"/>
        <v>0.79870357355741306</v>
      </c>
    </row>
    <row r="2091" spans="1:14" x14ac:dyDescent="0.2">
      <c r="A2091" s="365">
        <v>41829</v>
      </c>
      <c r="B2091" s="184" t="s">
        <v>1430</v>
      </c>
      <c r="C2091" s="161" t="s">
        <v>18</v>
      </c>
      <c r="D2091" s="133" t="s">
        <v>10</v>
      </c>
      <c r="E2091" s="225">
        <v>300</v>
      </c>
      <c r="F2091" s="189">
        <f t="shared" si="3"/>
        <v>0.45734705171223117</v>
      </c>
      <c r="G2091" s="189">
        <f t="shared" si="4"/>
        <v>0.57261175090930738</v>
      </c>
      <c r="H2091" s="135">
        <v>523.91520000000003</v>
      </c>
      <c r="I2091" s="162" t="s">
        <v>430</v>
      </c>
      <c r="J2091" s="127" t="s">
        <v>1710</v>
      </c>
      <c r="K2091" s="144" t="s">
        <v>1926</v>
      </c>
      <c r="L2091" s="136" t="s">
        <v>14</v>
      </c>
      <c r="M2091" s="122" t="s">
        <v>1713</v>
      </c>
      <c r="N2091" s="204">
        <f t="shared" si="5"/>
        <v>0.79870357355741317</v>
      </c>
    </row>
    <row r="2092" spans="1:14" x14ac:dyDescent="0.2">
      <c r="A2092" s="365">
        <v>41829</v>
      </c>
      <c r="B2092" s="184" t="s">
        <v>1440</v>
      </c>
      <c r="C2092" s="161" t="s">
        <v>18</v>
      </c>
      <c r="D2092" s="133" t="s">
        <v>10</v>
      </c>
      <c r="E2092" s="225">
        <v>300</v>
      </c>
      <c r="F2092" s="189">
        <f t="shared" si="3"/>
        <v>0.45734705171223117</v>
      </c>
      <c r="G2092" s="189">
        <f t="shared" si="4"/>
        <v>0.57261175090930738</v>
      </c>
      <c r="H2092" s="135">
        <v>523.91520000000003</v>
      </c>
      <c r="I2092" s="162" t="s">
        <v>430</v>
      </c>
      <c r="J2092" s="127" t="s">
        <v>1710</v>
      </c>
      <c r="K2092" s="144" t="s">
        <v>1926</v>
      </c>
      <c r="L2092" s="136" t="s">
        <v>14</v>
      </c>
      <c r="M2092" s="122" t="s">
        <v>1713</v>
      </c>
      <c r="N2092" s="204">
        <f t="shared" si="5"/>
        <v>0.79870357355741317</v>
      </c>
    </row>
    <row r="2093" spans="1:14" x14ac:dyDescent="0.2">
      <c r="A2093" s="365">
        <v>41829</v>
      </c>
      <c r="B2093" s="184" t="s">
        <v>1943</v>
      </c>
      <c r="C2093" s="161" t="s">
        <v>28</v>
      </c>
      <c r="D2093" s="133" t="s">
        <v>10</v>
      </c>
      <c r="E2093" s="225">
        <v>1000</v>
      </c>
      <c r="F2093" s="189">
        <f t="shared" si="3"/>
        <v>1.5244901723741038</v>
      </c>
      <c r="G2093" s="189">
        <f t="shared" si="4"/>
        <v>1.9087058363643581</v>
      </c>
      <c r="H2093" s="135">
        <v>523.91520000000003</v>
      </c>
      <c r="I2093" s="162" t="s">
        <v>430</v>
      </c>
      <c r="J2093" s="127" t="s">
        <v>1710</v>
      </c>
      <c r="K2093" s="144" t="s">
        <v>1926</v>
      </c>
      <c r="L2093" s="136" t="s">
        <v>14</v>
      </c>
      <c r="M2093" s="122" t="s">
        <v>1713</v>
      </c>
      <c r="N2093" s="204">
        <f t="shared" si="5"/>
        <v>0.79870357355741306</v>
      </c>
    </row>
    <row r="2094" spans="1:14" x14ac:dyDescent="0.2">
      <c r="A2094" s="367">
        <v>41829</v>
      </c>
      <c r="B2094" s="178" t="s">
        <v>1944</v>
      </c>
      <c r="C2094" s="178" t="s">
        <v>349</v>
      </c>
      <c r="D2094" s="179" t="s">
        <v>9</v>
      </c>
      <c r="E2094" s="230">
        <v>249772</v>
      </c>
      <c r="F2094" s="189">
        <f t="shared" si="3"/>
        <v>380.77495933422466</v>
      </c>
      <c r="G2094" s="189">
        <f t="shared" si="4"/>
        <v>476.74127416039846</v>
      </c>
      <c r="H2094" s="135">
        <v>523.91520000000003</v>
      </c>
      <c r="I2094" s="179" t="s">
        <v>343</v>
      </c>
      <c r="J2094" s="127" t="s">
        <v>1710</v>
      </c>
      <c r="K2094" s="239" t="s">
        <v>337</v>
      </c>
      <c r="L2094" s="136" t="s">
        <v>14</v>
      </c>
      <c r="M2094" s="122" t="s">
        <v>1713</v>
      </c>
      <c r="N2094" s="204">
        <f t="shared" si="5"/>
        <v>0.79870357355741306</v>
      </c>
    </row>
    <row r="2095" spans="1:14" x14ac:dyDescent="0.2">
      <c r="A2095" s="367">
        <v>41829</v>
      </c>
      <c r="B2095" s="178" t="s">
        <v>1945</v>
      </c>
      <c r="C2095" s="178" t="s">
        <v>349</v>
      </c>
      <c r="D2095" s="179" t="s">
        <v>9</v>
      </c>
      <c r="E2095" s="230">
        <v>263177</v>
      </c>
      <c r="F2095" s="189">
        <f t="shared" si="3"/>
        <v>401.21075009489954</v>
      </c>
      <c r="G2095" s="189">
        <f t="shared" si="4"/>
        <v>502.32747589686267</v>
      </c>
      <c r="H2095" s="135">
        <v>523.91520000000003</v>
      </c>
      <c r="I2095" s="179" t="s">
        <v>343</v>
      </c>
      <c r="J2095" s="127" t="s">
        <v>1710</v>
      </c>
      <c r="K2095" s="239" t="s">
        <v>338</v>
      </c>
      <c r="L2095" s="136" t="s">
        <v>14</v>
      </c>
      <c r="M2095" s="122" t="s">
        <v>1713</v>
      </c>
      <c r="N2095" s="204">
        <f t="shared" si="5"/>
        <v>0.79870357355741317</v>
      </c>
    </row>
    <row r="2096" spans="1:14" x14ac:dyDescent="0.2">
      <c r="A2096" s="365">
        <v>41830</v>
      </c>
      <c r="B2096" s="184" t="s">
        <v>1946</v>
      </c>
      <c r="C2096" s="161" t="s">
        <v>18</v>
      </c>
      <c r="D2096" s="133" t="s">
        <v>8</v>
      </c>
      <c r="E2096" s="225">
        <v>600</v>
      </c>
      <c r="F2096" s="189">
        <f t="shared" si="3"/>
        <v>0.91469410342446233</v>
      </c>
      <c r="G2096" s="189">
        <f t="shared" si="4"/>
        <v>1.1452235018186148</v>
      </c>
      <c r="H2096" s="135">
        <v>523.91520000000003</v>
      </c>
      <c r="I2096" s="158" t="s">
        <v>12</v>
      </c>
      <c r="J2096" s="127" t="s">
        <v>1710</v>
      </c>
      <c r="K2096" s="162" t="s">
        <v>1947</v>
      </c>
      <c r="L2096" s="136" t="s">
        <v>14</v>
      </c>
      <c r="M2096" s="122" t="s">
        <v>1713</v>
      </c>
      <c r="N2096" s="204">
        <f t="shared" si="5"/>
        <v>0.79870357355741317</v>
      </c>
    </row>
    <row r="2097" spans="1:14" x14ac:dyDescent="0.2">
      <c r="A2097" s="365">
        <v>41830</v>
      </c>
      <c r="B2097" s="184" t="s">
        <v>1948</v>
      </c>
      <c r="C2097" s="161" t="s">
        <v>18</v>
      </c>
      <c r="D2097" s="133" t="s">
        <v>8</v>
      </c>
      <c r="E2097" s="225">
        <v>500</v>
      </c>
      <c r="F2097" s="189">
        <f t="shared" si="3"/>
        <v>0.76224508618705189</v>
      </c>
      <c r="G2097" s="189">
        <f t="shared" si="4"/>
        <v>0.95435291818217904</v>
      </c>
      <c r="H2097" s="135">
        <v>523.91520000000003</v>
      </c>
      <c r="I2097" s="158" t="s">
        <v>12</v>
      </c>
      <c r="J2097" s="127" t="s">
        <v>1710</v>
      </c>
      <c r="K2097" s="162" t="s">
        <v>1947</v>
      </c>
      <c r="L2097" s="136" t="s">
        <v>14</v>
      </c>
      <c r="M2097" s="122" t="s">
        <v>1713</v>
      </c>
      <c r="N2097" s="204">
        <f t="shared" si="5"/>
        <v>0.79870357355741306</v>
      </c>
    </row>
    <row r="2098" spans="1:14" x14ac:dyDescent="0.2">
      <c r="A2098" s="365">
        <v>41830</v>
      </c>
      <c r="B2098" s="184" t="s">
        <v>227</v>
      </c>
      <c r="C2098" s="161" t="s">
        <v>73</v>
      </c>
      <c r="D2098" s="133" t="s">
        <v>8</v>
      </c>
      <c r="E2098" s="225">
        <v>1800</v>
      </c>
      <c r="F2098" s="189">
        <f t="shared" si="3"/>
        <v>2.7440823102733867</v>
      </c>
      <c r="G2098" s="189">
        <f t="shared" si="4"/>
        <v>3.4356705054558447</v>
      </c>
      <c r="H2098" s="135">
        <v>523.91520000000003</v>
      </c>
      <c r="I2098" s="158" t="s">
        <v>12</v>
      </c>
      <c r="J2098" s="127" t="s">
        <v>1710</v>
      </c>
      <c r="K2098" s="162" t="s">
        <v>1947</v>
      </c>
      <c r="L2098" s="136" t="s">
        <v>14</v>
      </c>
      <c r="M2098" s="122" t="s">
        <v>1713</v>
      </c>
      <c r="N2098" s="204">
        <f t="shared" si="5"/>
        <v>0.79870357355741306</v>
      </c>
    </row>
    <row r="2099" spans="1:14" x14ac:dyDescent="0.2">
      <c r="A2099" s="365">
        <v>41830</v>
      </c>
      <c r="B2099" s="184" t="s">
        <v>1430</v>
      </c>
      <c r="C2099" s="161" t="s">
        <v>18</v>
      </c>
      <c r="D2099" s="133" t="s">
        <v>10</v>
      </c>
      <c r="E2099" s="225">
        <v>300</v>
      </c>
      <c r="F2099" s="189">
        <f t="shared" si="3"/>
        <v>0.45734705171223117</v>
      </c>
      <c r="G2099" s="189">
        <f t="shared" si="4"/>
        <v>0.57261175090930738</v>
      </c>
      <c r="H2099" s="135">
        <v>523.91520000000003</v>
      </c>
      <c r="I2099" s="162" t="s">
        <v>430</v>
      </c>
      <c r="J2099" s="127" t="s">
        <v>1710</v>
      </c>
      <c r="K2099" s="144" t="s">
        <v>1926</v>
      </c>
      <c r="L2099" s="136" t="s">
        <v>14</v>
      </c>
      <c r="M2099" s="122" t="s">
        <v>1713</v>
      </c>
      <c r="N2099" s="204">
        <f t="shared" si="5"/>
        <v>0.79870357355741317</v>
      </c>
    </row>
    <row r="2100" spans="1:14" x14ac:dyDescent="0.2">
      <c r="A2100" s="365">
        <v>41830</v>
      </c>
      <c r="B2100" s="184" t="s">
        <v>1440</v>
      </c>
      <c r="C2100" s="161" t="s">
        <v>18</v>
      </c>
      <c r="D2100" s="133" t="s">
        <v>10</v>
      </c>
      <c r="E2100" s="225">
        <v>300</v>
      </c>
      <c r="F2100" s="189">
        <f t="shared" si="3"/>
        <v>0.45734705171223117</v>
      </c>
      <c r="G2100" s="189">
        <f t="shared" si="4"/>
        <v>0.57261175090930738</v>
      </c>
      <c r="H2100" s="135">
        <v>523.91520000000003</v>
      </c>
      <c r="I2100" s="162" t="s">
        <v>430</v>
      </c>
      <c r="J2100" s="127" t="s">
        <v>1710</v>
      </c>
      <c r="K2100" s="144" t="s">
        <v>1926</v>
      </c>
      <c r="L2100" s="136" t="s">
        <v>14</v>
      </c>
      <c r="M2100" s="122" t="s">
        <v>1713</v>
      </c>
      <c r="N2100" s="204">
        <f t="shared" si="5"/>
        <v>0.79870357355741317</v>
      </c>
    </row>
    <row r="2101" spans="1:14" x14ac:dyDescent="0.2">
      <c r="A2101" s="365">
        <v>41830</v>
      </c>
      <c r="B2101" s="184" t="s">
        <v>1949</v>
      </c>
      <c r="C2101" s="161" t="s">
        <v>18</v>
      </c>
      <c r="D2101" s="133" t="s">
        <v>10</v>
      </c>
      <c r="E2101" s="225">
        <v>500</v>
      </c>
      <c r="F2101" s="189">
        <f t="shared" si="3"/>
        <v>0.76224508618705189</v>
      </c>
      <c r="G2101" s="189">
        <f t="shared" si="4"/>
        <v>0.95435291818217904</v>
      </c>
      <c r="H2101" s="135">
        <v>523.91520000000003</v>
      </c>
      <c r="I2101" s="162" t="s">
        <v>430</v>
      </c>
      <c r="J2101" s="127" t="s">
        <v>1710</v>
      </c>
      <c r="K2101" s="144" t="s">
        <v>1926</v>
      </c>
      <c r="L2101" s="136" t="s">
        <v>14</v>
      </c>
      <c r="M2101" s="122" t="s">
        <v>1713</v>
      </c>
      <c r="N2101" s="204">
        <f t="shared" si="5"/>
        <v>0.79870357355741306</v>
      </c>
    </row>
    <row r="2102" spans="1:14" x14ac:dyDescent="0.2">
      <c r="A2102" s="365">
        <v>41830</v>
      </c>
      <c r="B2102" s="184" t="s">
        <v>249</v>
      </c>
      <c r="C2102" s="161" t="s">
        <v>18</v>
      </c>
      <c r="D2102" s="133" t="s">
        <v>10</v>
      </c>
      <c r="E2102" s="225">
        <v>500</v>
      </c>
      <c r="F2102" s="189">
        <f t="shared" si="3"/>
        <v>0.76224508618705189</v>
      </c>
      <c r="G2102" s="189">
        <f t="shared" si="4"/>
        <v>0.95435291818217904</v>
      </c>
      <c r="H2102" s="135">
        <v>523.91520000000003</v>
      </c>
      <c r="I2102" s="162" t="s">
        <v>430</v>
      </c>
      <c r="J2102" s="127" t="s">
        <v>1710</v>
      </c>
      <c r="K2102" s="144" t="s">
        <v>1926</v>
      </c>
      <c r="L2102" s="136" t="s">
        <v>14</v>
      </c>
      <c r="M2102" s="122" t="s">
        <v>1713</v>
      </c>
      <c r="N2102" s="204">
        <f t="shared" si="5"/>
        <v>0.79870357355741306</v>
      </c>
    </row>
    <row r="2103" spans="1:14" x14ac:dyDescent="0.2">
      <c r="A2103" s="367">
        <v>41831</v>
      </c>
      <c r="B2103" s="184" t="s">
        <v>1950</v>
      </c>
      <c r="C2103" s="161" t="s">
        <v>71</v>
      </c>
      <c r="D2103" s="133" t="s">
        <v>9</v>
      </c>
      <c r="E2103" s="225">
        <v>36000</v>
      </c>
      <c r="F2103" s="189">
        <f t="shared" si="3"/>
        <v>54.881646205467739</v>
      </c>
      <c r="G2103" s="189">
        <f t="shared" si="4"/>
        <v>68.713410109116893</v>
      </c>
      <c r="H2103" s="135">
        <v>523.91520000000003</v>
      </c>
      <c r="I2103" s="162" t="s">
        <v>83</v>
      </c>
      <c r="J2103" s="127" t="s">
        <v>1710</v>
      </c>
      <c r="K2103" s="239" t="s">
        <v>1951</v>
      </c>
      <c r="L2103" s="136" t="s">
        <v>14</v>
      </c>
      <c r="M2103" s="122" t="s">
        <v>1713</v>
      </c>
      <c r="N2103" s="204">
        <f t="shared" si="5"/>
        <v>0.79870357355741317</v>
      </c>
    </row>
    <row r="2104" spans="1:14" x14ac:dyDescent="0.2">
      <c r="A2104" s="367">
        <v>41831</v>
      </c>
      <c r="B2104" s="184" t="s">
        <v>1952</v>
      </c>
      <c r="C2104" s="161" t="s">
        <v>18</v>
      </c>
      <c r="D2104" s="133" t="s">
        <v>9</v>
      </c>
      <c r="E2104" s="225">
        <v>1400</v>
      </c>
      <c r="F2104" s="189">
        <f t="shared" si="3"/>
        <v>2.1342862413237453</v>
      </c>
      <c r="G2104" s="189">
        <f t="shared" si="4"/>
        <v>2.6721881709101014</v>
      </c>
      <c r="H2104" s="135">
        <v>523.91520000000003</v>
      </c>
      <c r="I2104" s="162" t="s">
        <v>83</v>
      </c>
      <c r="J2104" s="127" t="s">
        <v>1710</v>
      </c>
      <c r="K2104" s="239" t="s">
        <v>1951</v>
      </c>
      <c r="L2104" s="136" t="s">
        <v>14</v>
      </c>
      <c r="M2104" s="122" t="s">
        <v>1713</v>
      </c>
      <c r="N2104" s="204">
        <f t="shared" si="5"/>
        <v>0.79870357355741306</v>
      </c>
    </row>
    <row r="2105" spans="1:14" x14ac:dyDescent="0.2">
      <c r="A2105" s="365">
        <v>41831</v>
      </c>
      <c r="B2105" s="184" t="s">
        <v>246</v>
      </c>
      <c r="C2105" s="161" t="s">
        <v>18</v>
      </c>
      <c r="D2105" s="133" t="s">
        <v>11</v>
      </c>
      <c r="E2105" s="225">
        <v>300</v>
      </c>
      <c r="F2105" s="189">
        <f t="shared" si="3"/>
        <v>0.45734705171223117</v>
      </c>
      <c r="G2105" s="189">
        <f t="shared" si="4"/>
        <v>0.57261175090930738</v>
      </c>
      <c r="H2105" s="135">
        <v>523.91520000000003</v>
      </c>
      <c r="I2105" s="162" t="s">
        <v>1883</v>
      </c>
      <c r="J2105" s="127" t="s">
        <v>1710</v>
      </c>
      <c r="K2105" s="144" t="s">
        <v>1953</v>
      </c>
      <c r="L2105" s="136" t="s">
        <v>14</v>
      </c>
      <c r="M2105" s="122" t="s">
        <v>1713</v>
      </c>
      <c r="N2105" s="204">
        <f t="shared" si="5"/>
        <v>0.79870357355741317</v>
      </c>
    </row>
    <row r="2106" spans="1:14" x14ac:dyDescent="0.2">
      <c r="A2106" s="365">
        <v>41831</v>
      </c>
      <c r="B2106" s="184" t="s">
        <v>247</v>
      </c>
      <c r="C2106" s="161" t="s">
        <v>18</v>
      </c>
      <c r="D2106" s="133" t="s">
        <v>11</v>
      </c>
      <c r="E2106" s="225">
        <v>300</v>
      </c>
      <c r="F2106" s="189">
        <f t="shared" si="3"/>
        <v>0.45734705171223117</v>
      </c>
      <c r="G2106" s="189">
        <f t="shared" si="4"/>
        <v>0.57261175090930738</v>
      </c>
      <c r="H2106" s="135">
        <v>523.91520000000003</v>
      </c>
      <c r="I2106" s="162" t="s">
        <v>1883</v>
      </c>
      <c r="J2106" s="127" t="s">
        <v>1710</v>
      </c>
      <c r="K2106" s="144" t="s">
        <v>1953</v>
      </c>
      <c r="L2106" s="136" t="s">
        <v>14</v>
      </c>
      <c r="M2106" s="122" t="s">
        <v>1713</v>
      </c>
      <c r="N2106" s="204">
        <f t="shared" si="5"/>
        <v>0.79870357355741317</v>
      </c>
    </row>
    <row r="2107" spans="1:14" x14ac:dyDescent="0.2">
      <c r="A2107" s="365">
        <v>41831</v>
      </c>
      <c r="B2107" s="184" t="s">
        <v>1313</v>
      </c>
      <c r="C2107" s="161" t="s">
        <v>18</v>
      </c>
      <c r="D2107" s="133" t="s">
        <v>10</v>
      </c>
      <c r="E2107" s="225">
        <v>500</v>
      </c>
      <c r="F2107" s="189">
        <f t="shared" si="3"/>
        <v>0.76224508618705189</v>
      </c>
      <c r="G2107" s="189">
        <f t="shared" si="4"/>
        <v>0.95435291818217904</v>
      </c>
      <c r="H2107" s="135">
        <v>523.91520000000003</v>
      </c>
      <c r="I2107" s="162" t="s">
        <v>430</v>
      </c>
      <c r="J2107" s="127" t="s">
        <v>1710</v>
      </c>
      <c r="K2107" s="144" t="s">
        <v>1926</v>
      </c>
      <c r="L2107" s="136" t="s">
        <v>14</v>
      </c>
      <c r="M2107" s="122" t="s">
        <v>1713</v>
      </c>
      <c r="N2107" s="204">
        <f t="shared" si="5"/>
        <v>0.79870357355741306</v>
      </c>
    </row>
    <row r="2108" spans="1:14" x14ac:dyDescent="0.2">
      <c r="A2108" s="365">
        <v>41831</v>
      </c>
      <c r="B2108" s="184" t="s">
        <v>1954</v>
      </c>
      <c r="C2108" s="161" t="s">
        <v>18</v>
      </c>
      <c r="D2108" s="133" t="s">
        <v>10</v>
      </c>
      <c r="E2108" s="225">
        <v>300</v>
      </c>
      <c r="F2108" s="189">
        <f t="shared" si="3"/>
        <v>0.45734705171223117</v>
      </c>
      <c r="G2108" s="189">
        <f t="shared" si="4"/>
        <v>0.57261175090930738</v>
      </c>
      <c r="H2108" s="135">
        <v>523.91520000000003</v>
      </c>
      <c r="I2108" s="162" t="s">
        <v>430</v>
      </c>
      <c r="J2108" s="127" t="s">
        <v>1710</v>
      </c>
      <c r="K2108" s="144" t="s">
        <v>1926</v>
      </c>
      <c r="L2108" s="136" t="s">
        <v>14</v>
      </c>
      <c r="M2108" s="122" t="s">
        <v>1713</v>
      </c>
      <c r="N2108" s="204">
        <f t="shared" si="5"/>
        <v>0.79870357355741317</v>
      </c>
    </row>
    <row r="2109" spans="1:14" x14ac:dyDescent="0.2">
      <c r="A2109" s="365">
        <v>41831</v>
      </c>
      <c r="B2109" s="184" t="s">
        <v>1955</v>
      </c>
      <c r="C2109" s="161" t="s">
        <v>18</v>
      </c>
      <c r="D2109" s="133" t="s">
        <v>10</v>
      </c>
      <c r="E2109" s="225">
        <v>5000</v>
      </c>
      <c r="F2109" s="189">
        <f t="shared" si="3"/>
        <v>7.6224508618705187</v>
      </c>
      <c r="G2109" s="189">
        <f t="shared" si="4"/>
        <v>9.5435291818217909</v>
      </c>
      <c r="H2109" s="135">
        <v>523.91520000000003</v>
      </c>
      <c r="I2109" s="162" t="s">
        <v>430</v>
      </c>
      <c r="J2109" s="127" t="s">
        <v>1710</v>
      </c>
      <c r="K2109" s="144" t="s">
        <v>1926</v>
      </c>
      <c r="L2109" s="136" t="s">
        <v>14</v>
      </c>
      <c r="M2109" s="122" t="s">
        <v>1713</v>
      </c>
      <c r="N2109" s="204">
        <f t="shared" si="5"/>
        <v>0.79870357355741306</v>
      </c>
    </row>
    <row r="2110" spans="1:14" x14ac:dyDescent="0.2">
      <c r="A2110" s="365">
        <v>41831</v>
      </c>
      <c r="B2110" s="184" t="s">
        <v>1956</v>
      </c>
      <c r="C2110" s="161" t="s">
        <v>18</v>
      </c>
      <c r="D2110" s="133" t="s">
        <v>10</v>
      </c>
      <c r="E2110" s="225">
        <v>1000</v>
      </c>
      <c r="F2110" s="189">
        <f t="shared" si="3"/>
        <v>1.5244901723741038</v>
      </c>
      <c r="G2110" s="189">
        <f t="shared" si="4"/>
        <v>1.9087058363643581</v>
      </c>
      <c r="H2110" s="135">
        <v>523.91520000000003</v>
      </c>
      <c r="I2110" s="162" t="s">
        <v>430</v>
      </c>
      <c r="J2110" s="127" t="s">
        <v>1710</v>
      </c>
      <c r="K2110" s="144" t="s">
        <v>1926</v>
      </c>
      <c r="L2110" s="136" t="s">
        <v>14</v>
      </c>
      <c r="M2110" s="122" t="s">
        <v>1713</v>
      </c>
      <c r="N2110" s="204">
        <f t="shared" si="5"/>
        <v>0.79870357355741306</v>
      </c>
    </row>
    <row r="2111" spans="1:14" x14ac:dyDescent="0.2">
      <c r="A2111" s="365">
        <v>41831</v>
      </c>
      <c r="B2111" s="184" t="s">
        <v>1957</v>
      </c>
      <c r="C2111" s="161" t="s">
        <v>18</v>
      </c>
      <c r="D2111" s="133" t="s">
        <v>10</v>
      </c>
      <c r="E2111" s="225">
        <v>1000</v>
      </c>
      <c r="F2111" s="189">
        <f t="shared" si="3"/>
        <v>1.5244901723741038</v>
      </c>
      <c r="G2111" s="189">
        <f t="shared" si="4"/>
        <v>1.9087058363643581</v>
      </c>
      <c r="H2111" s="135">
        <v>523.91520000000003</v>
      </c>
      <c r="I2111" s="162" t="s">
        <v>430</v>
      </c>
      <c r="J2111" s="127" t="s">
        <v>1710</v>
      </c>
      <c r="K2111" s="144" t="s">
        <v>1926</v>
      </c>
      <c r="L2111" s="136" t="s">
        <v>14</v>
      </c>
      <c r="M2111" s="122" t="s">
        <v>1713</v>
      </c>
      <c r="N2111" s="204">
        <f t="shared" si="5"/>
        <v>0.79870357355741306</v>
      </c>
    </row>
    <row r="2112" spans="1:14" x14ac:dyDescent="0.2">
      <c r="A2112" s="365">
        <v>41832</v>
      </c>
      <c r="B2112" s="184" t="s">
        <v>1958</v>
      </c>
      <c r="C2112" s="161" t="s">
        <v>18</v>
      </c>
      <c r="D2112" s="133" t="s">
        <v>11</v>
      </c>
      <c r="E2112" s="225">
        <v>600</v>
      </c>
      <c r="F2112" s="189">
        <f t="shared" si="3"/>
        <v>0.91469410342446233</v>
      </c>
      <c r="G2112" s="189">
        <f t="shared" si="4"/>
        <v>1.1452235018186148</v>
      </c>
      <c r="H2112" s="135">
        <v>523.91520000000003</v>
      </c>
      <c r="I2112" s="162" t="s">
        <v>1883</v>
      </c>
      <c r="J2112" s="127" t="s">
        <v>1710</v>
      </c>
      <c r="K2112" s="144" t="s">
        <v>1959</v>
      </c>
      <c r="L2112" s="136" t="s">
        <v>14</v>
      </c>
      <c r="M2112" s="122" t="s">
        <v>1713</v>
      </c>
      <c r="N2112" s="204">
        <f t="shared" si="5"/>
        <v>0.79870357355741317</v>
      </c>
    </row>
    <row r="2113" spans="1:14" x14ac:dyDescent="0.2">
      <c r="A2113" s="365">
        <v>41832</v>
      </c>
      <c r="B2113" s="184" t="s">
        <v>1960</v>
      </c>
      <c r="C2113" s="161" t="s">
        <v>18</v>
      </c>
      <c r="D2113" s="133" t="s">
        <v>11</v>
      </c>
      <c r="E2113" s="225">
        <v>600</v>
      </c>
      <c r="F2113" s="189">
        <f t="shared" si="3"/>
        <v>0.91469410342446233</v>
      </c>
      <c r="G2113" s="189">
        <f t="shared" si="4"/>
        <v>1.1452235018186148</v>
      </c>
      <c r="H2113" s="135">
        <v>523.91520000000003</v>
      </c>
      <c r="I2113" s="162" t="s">
        <v>1883</v>
      </c>
      <c r="J2113" s="127" t="s">
        <v>1710</v>
      </c>
      <c r="K2113" s="144" t="s">
        <v>1959</v>
      </c>
      <c r="L2113" s="136" t="s">
        <v>14</v>
      </c>
      <c r="M2113" s="122" t="s">
        <v>1713</v>
      </c>
      <c r="N2113" s="204">
        <f t="shared" si="5"/>
        <v>0.79870357355741317</v>
      </c>
    </row>
    <row r="2114" spans="1:14" x14ac:dyDescent="0.2">
      <c r="A2114" s="365">
        <v>41832</v>
      </c>
      <c r="B2114" s="184" t="s">
        <v>1961</v>
      </c>
      <c r="C2114" s="161" t="s">
        <v>1763</v>
      </c>
      <c r="D2114" s="133" t="s">
        <v>11</v>
      </c>
      <c r="E2114" s="225">
        <v>20000</v>
      </c>
      <c r="F2114" s="189">
        <f t="shared" si="3"/>
        <v>30.489803447482075</v>
      </c>
      <c r="G2114" s="189">
        <f t="shared" si="4"/>
        <v>38.174116727287164</v>
      </c>
      <c r="H2114" s="135">
        <v>523.91520000000003</v>
      </c>
      <c r="I2114" s="162" t="s">
        <v>1883</v>
      </c>
      <c r="J2114" s="127" t="s">
        <v>1710</v>
      </c>
      <c r="K2114" s="144" t="s">
        <v>1959</v>
      </c>
      <c r="L2114" s="136" t="s">
        <v>14</v>
      </c>
      <c r="M2114" s="122" t="s">
        <v>1713</v>
      </c>
      <c r="N2114" s="204">
        <f t="shared" si="5"/>
        <v>0.79870357355741306</v>
      </c>
    </row>
    <row r="2115" spans="1:14" x14ac:dyDescent="0.2">
      <c r="A2115" s="365">
        <v>41833</v>
      </c>
      <c r="B2115" s="184" t="s">
        <v>224</v>
      </c>
      <c r="C2115" s="161" t="s">
        <v>18</v>
      </c>
      <c r="D2115" s="133" t="s">
        <v>8</v>
      </c>
      <c r="E2115" s="225">
        <v>3700</v>
      </c>
      <c r="F2115" s="189">
        <f t="shared" si="3"/>
        <v>5.6406136377841838</v>
      </c>
      <c r="G2115" s="189">
        <f t="shared" si="4"/>
        <v>7.062211594548125</v>
      </c>
      <c r="H2115" s="135">
        <v>523.91520000000003</v>
      </c>
      <c r="I2115" s="158" t="s">
        <v>12</v>
      </c>
      <c r="J2115" s="127" t="s">
        <v>1710</v>
      </c>
      <c r="K2115" s="162" t="s">
        <v>1962</v>
      </c>
      <c r="L2115" s="136" t="s">
        <v>14</v>
      </c>
      <c r="M2115" s="122" t="s">
        <v>1713</v>
      </c>
      <c r="N2115" s="204">
        <f t="shared" si="5"/>
        <v>0.79870357355741306</v>
      </c>
    </row>
    <row r="2116" spans="1:14" x14ac:dyDescent="0.2">
      <c r="A2116" s="365">
        <v>41833</v>
      </c>
      <c r="B2116" s="184" t="s">
        <v>1908</v>
      </c>
      <c r="C2116" s="161" t="s">
        <v>18</v>
      </c>
      <c r="D2116" s="133" t="s">
        <v>8</v>
      </c>
      <c r="E2116" s="225">
        <v>5000</v>
      </c>
      <c r="F2116" s="189">
        <f t="shared" si="3"/>
        <v>7.6224508618705187</v>
      </c>
      <c r="G2116" s="189">
        <f t="shared" si="4"/>
        <v>9.5435291818217909</v>
      </c>
      <c r="H2116" s="135">
        <v>523.91520000000003</v>
      </c>
      <c r="I2116" s="158" t="s">
        <v>12</v>
      </c>
      <c r="J2116" s="127" t="s">
        <v>1710</v>
      </c>
      <c r="K2116" s="162" t="s">
        <v>1962</v>
      </c>
      <c r="L2116" s="136" t="s">
        <v>14</v>
      </c>
      <c r="M2116" s="122" t="s">
        <v>1713</v>
      </c>
      <c r="N2116" s="204">
        <f t="shared" si="5"/>
        <v>0.79870357355741306</v>
      </c>
    </row>
    <row r="2117" spans="1:14" x14ac:dyDescent="0.2">
      <c r="A2117" s="365">
        <v>41833</v>
      </c>
      <c r="B2117" s="184" t="s">
        <v>225</v>
      </c>
      <c r="C2117" s="161" t="s">
        <v>72</v>
      </c>
      <c r="D2117" s="133" t="s">
        <v>8</v>
      </c>
      <c r="E2117" s="225">
        <v>3000</v>
      </c>
      <c r="F2117" s="189">
        <f t="shared" si="3"/>
        <v>4.5734705171223116</v>
      </c>
      <c r="G2117" s="189">
        <f t="shared" si="4"/>
        <v>5.7261175090930747</v>
      </c>
      <c r="H2117" s="135">
        <v>523.91520000000003</v>
      </c>
      <c r="I2117" s="158" t="s">
        <v>12</v>
      </c>
      <c r="J2117" s="127" t="s">
        <v>1710</v>
      </c>
      <c r="K2117" s="162" t="s">
        <v>1962</v>
      </c>
      <c r="L2117" s="136" t="s">
        <v>14</v>
      </c>
      <c r="M2117" s="122" t="s">
        <v>1713</v>
      </c>
      <c r="N2117" s="204">
        <f t="shared" si="5"/>
        <v>0.79870357355741306</v>
      </c>
    </row>
    <row r="2118" spans="1:14" x14ac:dyDescent="0.2">
      <c r="A2118" s="365">
        <v>41833</v>
      </c>
      <c r="B2118" s="184" t="s">
        <v>227</v>
      </c>
      <c r="C2118" s="161" t="s">
        <v>73</v>
      </c>
      <c r="D2118" s="133" t="s">
        <v>8</v>
      </c>
      <c r="E2118" s="225">
        <v>400</v>
      </c>
      <c r="F2118" s="189">
        <f t="shared" si="3"/>
        <v>0.60979606894964156</v>
      </c>
      <c r="G2118" s="189">
        <f t="shared" si="4"/>
        <v>0.76348233454574321</v>
      </c>
      <c r="H2118" s="135">
        <v>523.91520000000003</v>
      </c>
      <c r="I2118" s="158" t="s">
        <v>12</v>
      </c>
      <c r="J2118" s="127" t="s">
        <v>1710</v>
      </c>
      <c r="K2118" s="162" t="s">
        <v>1962</v>
      </c>
      <c r="L2118" s="136" t="s">
        <v>14</v>
      </c>
      <c r="M2118" s="122" t="s">
        <v>1713</v>
      </c>
      <c r="N2118" s="204">
        <f t="shared" si="5"/>
        <v>0.79870357355741317</v>
      </c>
    </row>
    <row r="2119" spans="1:14" x14ac:dyDescent="0.2">
      <c r="A2119" s="365">
        <v>41833</v>
      </c>
      <c r="B2119" s="184" t="s">
        <v>226</v>
      </c>
      <c r="C2119" s="161" t="s">
        <v>72</v>
      </c>
      <c r="D2119" s="133" t="s">
        <v>8</v>
      </c>
      <c r="E2119" s="225">
        <v>5000</v>
      </c>
      <c r="F2119" s="189">
        <f t="shared" si="3"/>
        <v>7.6224508618705187</v>
      </c>
      <c r="G2119" s="189">
        <f t="shared" si="4"/>
        <v>9.5435291818217909</v>
      </c>
      <c r="H2119" s="135">
        <v>523.91520000000003</v>
      </c>
      <c r="I2119" s="158" t="s">
        <v>12</v>
      </c>
      <c r="J2119" s="127" t="s">
        <v>1710</v>
      </c>
      <c r="K2119" s="162" t="s">
        <v>1962</v>
      </c>
      <c r="L2119" s="136" t="s">
        <v>14</v>
      </c>
      <c r="M2119" s="122" t="s">
        <v>1713</v>
      </c>
      <c r="N2119" s="204">
        <f t="shared" si="5"/>
        <v>0.79870357355741306</v>
      </c>
    </row>
    <row r="2120" spans="1:14" x14ac:dyDescent="0.2">
      <c r="A2120" s="365">
        <v>41834</v>
      </c>
      <c r="B2120" s="184" t="s">
        <v>1963</v>
      </c>
      <c r="C2120" s="161" t="s">
        <v>18</v>
      </c>
      <c r="D2120" s="133" t="s">
        <v>10</v>
      </c>
      <c r="E2120" s="225">
        <v>6000</v>
      </c>
      <c r="F2120" s="189">
        <f t="shared" si="3"/>
        <v>9.1469410342446231</v>
      </c>
      <c r="G2120" s="189">
        <f t="shared" si="4"/>
        <v>11.452235018186149</v>
      </c>
      <c r="H2120" s="135">
        <v>523.91520000000003</v>
      </c>
      <c r="I2120" s="162" t="s">
        <v>430</v>
      </c>
      <c r="J2120" s="127" t="s">
        <v>1710</v>
      </c>
      <c r="K2120" s="144" t="s">
        <v>1926</v>
      </c>
      <c r="L2120" s="136" t="s">
        <v>14</v>
      </c>
      <c r="M2120" s="122" t="s">
        <v>1713</v>
      </c>
      <c r="N2120" s="204">
        <f t="shared" si="5"/>
        <v>0.79870357355741306</v>
      </c>
    </row>
    <row r="2121" spans="1:14" x14ac:dyDescent="0.2">
      <c r="A2121" s="365">
        <v>41834</v>
      </c>
      <c r="B2121" s="184" t="s">
        <v>1964</v>
      </c>
      <c r="C2121" s="161" t="s">
        <v>18</v>
      </c>
      <c r="D2121" s="133" t="s">
        <v>8</v>
      </c>
      <c r="E2121" s="225">
        <v>1500</v>
      </c>
      <c r="F2121" s="189">
        <f t="shared" si="3"/>
        <v>2.2867352585611558</v>
      </c>
      <c r="G2121" s="189">
        <f t="shared" si="4"/>
        <v>2.8630587545465374</v>
      </c>
      <c r="H2121" s="135">
        <v>523.91520000000003</v>
      </c>
      <c r="I2121" s="158" t="s">
        <v>12</v>
      </c>
      <c r="J2121" s="127" t="s">
        <v>1710</v>
      </c>
      <c r="K2121" s="162" t="s">
        <v>1962</v>
      </c>
      <c r="L2121" s="136" t="s">
        <v>14</v>
      </c>
      <c r="M2121" s="122" t="s">
        <v>1713</v>
      </c>
      <c r="N2121" s="204">
        <f t="shared" si="5"/>
        <v>0.79870357355741306</v>
      </c>
    </row>
    <row r="2122" spans="1:14" x14ac:dyDescent="0.2">
      <c r="A2122" s="365">
        <v>41834</v>
      </c>
      <c r="B2122" s="184" t="s">
        <v>1965</v>
      </c>
      <c r="C2122" s="161" t="s">
        <v>18</v>
      </c>
      <c r="D2122" s="133" t="s">
        <v>8</v>
      </c>
      <c r="E2122" s="225">
        <v>1500</v>
      </c>
      <c r="F2122" s="189">
        <f t="shared" ref="F2122:F2185" si="6">E2122/655.957</f>
        <v>2.2867352585611558</v>
      </c>
      <c r="G2122" s="189">
        <f t="shared" ref="G2122:G2185" si="7">E2122/H2122</f>
        <v>2.8630587545465374</v>
      </c>
      <c r="H2122" s="135">
        <v>523.91520000000003</v>
      </c>
      <c r="I2122" s="158" t="s">
        <v>12</v>
      </c>
      <c r="J2122" s="127" t="s">
        <v>1710</v>
      </c>
      <c r="K2122" s="162" t="s">
        <v>1962</v>
      </c>
      <c r="L2122" s="136" t="s">
        <v>14</v>
      </c>
      <c r="M2122" s="122" t="s">
        <v>1713</v>
      </c>
      <c r="N2122" s="204">
        <f t="shared" ref="N2122:N2185" si="8">F2122/G2122</f>
        <v>0.79870357355741306</v>
      </c>
    </row>
    <row r="2123" spans="1:14" x14ac:dyDescent="0.2">
      <c r="A2123" s="365">
        <v>41834</v>
      </c>
      <c r="B2123" s="184" t="s">
        <v>227</v>
      </c>
      <c r="C2123" s="161" t="s">
        <v>73</v>
      </c>
      <c r="D2123" s="133" t="s">
        <v>8</v>
      </c>
      <c r="E2123" s="225">
        <v>2000</v>
      </c>
      <c r="F2123" s="189">
        <f t="shared" si="6"/>
        <v>3.0489803447482076</v>
      </c>
      <c r="G2123" s="189">
        <f t="shared" si="7"/>
        <v>3.8174116727287162</v>
      </c>
      <c r="H2123" s="135">
        <v>523.91520000000003</v>
      </c>
      <c r="I2123" s="158" t="s">
        <v>12</v>
      </c>
      <c r="J2123" s="127" t="s">
        <v>1710</v>
      </c>
      <c r="K2123" s="162" t="s">
        <v>1962</v>
      </c>
      <c r="L2123" s="136" t="s">
        <v>14</v>
      </c>
      <c r="M2123" s="122" t="s">
        <v>1713</v>
      </c>
      <c r="N2123" s="204">
        <f t="shared" si="8"/>
        <v>0.79870357355741306</v>
      </c>
    </row>
    <row r="2124" spans="1:14" x14ac:dyDescent="0.2">
      <c r="A2124" s="365">
        <v>41834</v>
      </c>
      <c r="B2124" s="184" t="s">
        <v>225</v>
      </c>
      <c r="C2124" s="161" t="s">
        <v>72</v>
      </c>
      <c r="D2124" s="133" t="s">
        <v>8</v>
      </c>
      <c r="E2124" s="225">
        <v>3000</v>
      </c>
      <c r="F2124" s="189">
        <f t="shared" si="6"/>
        <v>4.5734705171223116</v>
      </c>
      <c r="G2124" s="189">
        <f t="shared" si="7"/>
        <v>5.7261175090930747</v>
      </c>
      <c r="H2124" s="135">
        <v>523.91520000000003</v>
      </c>
      <c r="I2124" s="158" t="s">
        <v>12</v>
      </c>
      <c r="J2124" s="127" t="s">
        <v>1710</v>
      </c>
      <c r="K2124" s="162" t="s">
        <v>1962</v>
      </c>
      <c r="L2124" s="136" t="s">
        <v>14</v>
      </c>
      <c r="M2124" s="122" t="s">
        <v>1713</v>
      </c>
      <c r="N2124" s="204">
        <f t="shared" si="8"/>
        <v>0.79870357355741306</v>
      </c>
    </row>
    <row r="2125" spans="1:14" x14ac:dyDescent="0.2">
      <c r="A2125" s="365">
        <v>41834</v>
      </c>
      <c r="B2125" s="184" t="s">
        <v>226</v>
      </c>
      <c r="C2125" s="161" t="s">
        <v>72</v>
      </c>
      <c r="D2125" s="133" t="s">
        <v>8</v>
      </c>
      <c r="E2125" s="225">
        <v>5000</v>
      </c>
      <c r="F2125" s="189">
        <f t="shared" si="6"/>
        <v>7.6224508618705187</v>
      </c>
      <c r="G2125" s="189">
        <f t="shared" si="7"/>
        <v>9.5435291818217909</v>
      </c>
      <c r="H2125" s="135">
        <v>523.91520000000003</v>
      </c>
      <c r="I2125" s="158" t="s">
        <v>12</v>
      </c>
      <c r="J2125" s="127" t="s">
        <v>1710</v>
      </c>
      <c r="K2125" s="162" t="s">
        <v>1962</v>
      </c>
      <c r="L2125" s="136" t="s">
        <v>14</v>
      </c>
      <c r="M2125" s="122" t="s">
        <v>1713</v>
      </c>
      <c r="N2125" s="204">
        <f t="shared" si="8"/>
        <v>0.79870357355741306</v>
      </c>
    </row>
    <row r="2126" spans="1:14" x14ac:dyDescent="0.2">
      <c r="A2126" s="365">
        <v>41834</v>
      </c>
      <c r="B2126" s="184" t="s">
        <v>224</v>
      </c>
      <c r="C2126" s="161" t="s">
        <v>18</v>
      </c>
      <c r="D2126" s="133" t="s">
        <v>8</v>
      </c>
      <c r="E2126" s="225">
        <v>1200</v>
      </c>
      <c r="F2126" s="189">
        <f t="shared" si="6"/>
        <v>1.8293882068489247</v>
      </c>
      <c r="G2126" s="189">
        <f t="shared" si="7"/>
        <v>2.2904470036372295</v>
      </c>
      <c r="H2126" s="135">
        <v>523.91520000000003</v>
      </c>
      <c r="I2126" s="158" t="s">
        <v>12</v>
      </c>
      <c r="J2126" s="127" t="s">
        <v>1710</v>
      </c>
      <c r="K2126" s="162" t="s">
        <v>1962</v>
      </c>
      <c r="L2126" s="136" t="s">
        <v>14</v>
      </c>
      <c r="M2126" s="122" t="s">
        <v>1713</v>
      </c>
      <c r="N2126" s="204">
        <f t="shared" si="8"/>
        <v>0.79870357355741317</v>
      </c>
    </row>
    <row r="2127" spans="1:14" x14ac:dyDescent="0.2">
      <c r="A2127" s="367">
        <v>41834</v>
      </c>
      <c r="B2127" s="159" t="s">
        <v>1966</v>
      </c>
      <c r="C2127" s="159" t="s">
        <v>18</v>
      </c>
      <c r="D2127" s="160" t="s">
        <v>10</v>
      </c>
      <c r="E2127" s="230">
        <v>4000</v>
      </c>
      <c r="F2127" s="189">
        <f t="shared" si="6"/>
        <v>6.0979606894964151</v>
      </c>
      <c r="G2127" s="189">
        <f t="shared" si="7"/>
        <v>7.6348233454574324</v>
      </c>
      <c r="H2127" s="135">
        <v>523.91520000000003</v>
      </c>
      <c r="I2127" s="170" t="s">
        <v>82</v>
      </c>
      <c r="J2127" s="127" t="s">
        <v>1710</v>
      </c>
      <c r="K2127" s="170" t="s">
        <v>1919</v>
      </c>
      <c r="L2127" s="136" t="s">
        <v>14</v>
      </c>
      <c r="M2127" s="122" t="s">
        <v>1713</v>
      </c>
      <c r="N2127" s="204">
        <f t="shared" si="8"/>
        <v>0.79870357355741306</v>
      </c>
    </row>
    <row r="2128" spans="1:14" x14ac:dyDescent="0.2">
      <c r="A2128" s="365">
        <v>41835</v>
      </c>
      <c r="B2128" s="184" t="s">
        <v>224</v>
      </c>
      <c r="C2128" s="161" t="s">
        <v>18</v>
      </c>
      <c r="D2128" s="133" t="s">
        <v>8</v>
      </c>
      <c r="E2128" s="225">
        <v>600</v>
      </c>
      <c r="F2128" s="189">
        <f t="shared" si="6"/>
        <v>0.91469410342446233</v>
      </c>
      <c r="G2128" s="189">
        <f t="shared" si="7"/>
        <v>1.1452235018186148</v>
      </c>
      <c r="H2128" s="135">
        <v>523.91520000000003</v>
      </c>
      <c r="I2128" s="158" t="s">
        <v>12</v>
      </c>
      <c r="J2128" s="127" t="s">
        <v>1710</v>
      </c>
      <c r="K2128" s="162" t="s">
        <v>1962</v>
      </c>
      <c r="L2128" s="136" t="s">
        <v>14</v>
      </c>
      <c r="M2128" s="122" t="s">
        <v>1713</v>
      </c>
      <c r="N2128" s="204">
        <f t="shared" si="8"/>
        <v>0.79870357355741317</v>
      </c>
    </row>
    <row r="2129" spans="1:14" x14ac:dyDescent="0.2">
      <c r="A2129" s="365">
        <v>41835</v>
      </c>
      <c r="B2129" s="184" t="s">
        <v>225</v>
      </c>
      <c r="C2129" s="161" t="s">
        <v>72</v>
      </c>
      <c r="D2129" s="133" t="s">
        <v>8</v>
      </c>
      <c r="E2129" s="225">
        <v>3000</v>
      </c>
      <c r="F2129" s="189">
        <f t="shared" si="6"/>
        <v>4.5734705171223116</v>
      </c>
      <c r="G2129" s="189">
        <f t="shared" si="7"/>
        <v>5.7261175090930747</v>
      </c>
      <c r="H2129" s="135">
        <v>523.91520000000003</v>
      </c>
      <c r="I2129" s="158" t="s">
        <v>12</v>
      </c>
      <c r="J2129" s="127" t="s">
        <v>1710</v>
      </c>
      <c r="K2129" s="162" t="s">
        <v>1962</v>
      </c>
      <c r="L2129" s="136" t="s">
        <v>14</v>
      </c>
      <c r="M2129" s="122" t="s">
        <v>1713</v>
      </c>
      <c r="N2129" s="204">
        <f t="shared" si="8"/>
        <v>0.79870357355741306</v>
      </c>
    </row>
    <row r="2130" spans="1:14" x14ac:dyDescent="0.2">
      <c r="A2130" s="365">
        <v>41835</v>
      </c>
      <c r="B2130" s="184" t="s">
        <v>228</v>
      </c>
      <c r="C2130" s="161" t="s">
        <v>18</v>
      </c>
      <c r="D2130" s="133" t="s">
        <v>8</v>
      </c>
      <c r="E2130" s="225">
        <v>5000</v>
      </c>
      <c r="F2130" s="189">
        <f t="shared" si="6"/>
        <v>7.6224508618705187</v>
      </c>
      <c r="G2130" s="189">
        <f t="shared" si="7"/>
        <v>9.5435291818217909</v>
      </c>
      <c r="H2130" s="135">
        <v>523.91520000000003</v>
      </c>
      <c r="I2130" s="158" t="s">
        <v>12</v>
      </c>
      <c r="J2130" s="127" t="s">
        <v>1710</v>
      </c>
      <c r="K2130" s="162" t="s">
        <v>1962</v>
      </c>
      <c r="L2130" s="136" t="s">
        <v>14</v>
      </c>
      <c r="M2130" s="122" t="s">
        <v>1713</v>
      </c>
      <c r="N2130" s="204">
        <f t="shared" si="8"/>
        <v>0.79870357355741306</v>
      </c>
    </row>
    <row r="2131" spans="1:14" x14ac:dyDescent="0.2">
      <c r="A2131" s="367">
        <v>41835</v>
      </c>
      <c r="B2131" s="159" t="s">
        <v>283</v>
      </c>
      <c r="C2131" s="159" t="s">
        <v>28</v>
      </c>
      <c r="D2131" s="160" t="s">
        <v>10</v>
      </c>
      <c r="E2131" s="230">
        <v>20000</v>
      </c>
      <c r="F2131" s="189">
        <f t="shared" si="6"/>
        <v>30.489803447482075</v>
      </c>
      <c r="G2131" s="189">
        <f t="shared" si="7"/>
        <v>38.174116727287164</v>
      </c>
      <c r="H2131" s="135">
        <v>523.91520000000003</v>
      </c>
      <c r="I2131" s="170" t="s">
        <v>82</v>
      </c>
      <c r="J2131" s="127" t="s">
        <v>1710</v>
      </c>
      <c r="K2131" s="170" t="s">
        <v>1967</v>
      </c>
      <c r="L2131" s="136" t="s">
        <v>14</v>
      </c>
      <c r="M2131" s="122" t="s">
        <v>1713</v>
      </c>
      <c r="N2131" s="204">
        <f t="shared" si="8"/>
        <v>0.79870357355741306</v>
      </c>
    </row>
    <row r="2132" spans="1:14" x14ac:dyDescent="0.2">
      <c r="A2132" s="367">
        <v>41835</v>
      </c>
      <c r="B2132" s="159" t="s">
        <v>281</v>
      </c>
      <c r="C2132" s="159" t="s">
        <v>18</v>
      </c>
      <c r="D2132" s="160" t="s">
        <v>10</v>
      </c>
      <c r="E2132" s="230">
        <v>600</v>
      </c>
      <c r="F2132" s="189">
        <f t="shared" si="6"/>
        <v>0.91469410342446233</v>
      </c>
      <c r="G2132" s="189">
        <f t="shared" si="7"/>
        <v>1.1452235018186148</v>
      </c>
      <c r="H2132" s="135">
        <v>523.91520000000003</v>
      </c>
      <c r="I2132" s="170" t="s">
        <v>82</v>
      </c>
      <c r="J2132" s="127" t="s">
        <v>1710</v>
      </c>
      <c r="K2132" s="170" t="s">
        <v>1967</v>
      </c>
      <c r="L2132" s="136" t="s">
        <v>14</v>
      </c>
      <c r="M2132" s="122" t="s">
        <v>1713</v>
      </c>
      <c r="N2132" s="204">
        <f t="shared" si="8"/>
        <v>0.79870357355741317</v>
      </c>
    </row>
    <row r="2133" spans="1:14" x14ac:dyDescent="0.2">
      <c r="A2133" s="367">
        <v>41835</v>
      </c>
      <c r="B2133" s="185" t="s">
        <v>1968</v>
      </c>
      <c r="C2133" s="159" t="s">
        <v>18</v>
      </c>
      <c r="D2133" s="160" t="s">
        <v>10</v>
      </c>
      <c r="E2133" s="230">
        <v>5000</v>
      </c>
      <c r="F2133" s="189">
        <f t="shared" si="6"/>
        <v>7.6224508618705187</v>
      </c>
      <c r="G2133" s="189">
        <f t="shared" si="7"/>
        <v>9.5435291818217909</v>
      </c>
      <c r="H2133" s="135">
        <v>523.91520000000003</v>
      </c>
      <c r="I2133" s="160" t="s">
        <v>77</v>
      </c>
      <c r="J2133" s="127" t="s">
        <v>1710</v>
      </c>
      <c r="K2133" s="170" t="s">
        <v>1969</v>
      </c>
      <c r="L2133" s="136" t="s">
        <v>14</v>
      </c>
      <c r="M2133" s="122" t="s">
        <v>1713</v>
      </c>
      <c r="N2133" s="204">
        <f t="shared" si="8"/>
        <v>0.79870357355741306</v>
      </c>
    </row>
    <row r="2134" spans="1:14" x14ac:dyDescent="0.2">
      <c r="A2134" s="367">
        <v>41835</v>
      </c>
      <c r="B2134" s="185" t="s">
        <v>1970</v>
      </c>
      <c r="C2134" s="161" t="s">
        <v>71</v>
      </c>
      <c r="D2134" s="160" t="s">
        <v>9</v>
      </c>
      <c r="E2134" s="230">
        <v>150</v>
      </c>
      <c r="F2134" s="189">
        <f t="shared" si="6"/>
        <v>0.22867352585611558</v>
      </c>
      <c r="G2134" s="189">
        <f t="shared" si="7"/>
        <v>0.28630587545465369</v>
      </c>
      <c r="H2134" s="135">
        <v>523.91520000000003</v>
      </c>
      <c r="I2134" s="160" t="s">
        <v>77</v>
      </c>
      <c r="J2134" s="127" t="s">
        <v>1710</v>
      </c>
      <c r="K2134" s="170" t="s">
        <v>1969</v>
      </c>
      <c r="L2134" s="136" t="s">
        <v>14</v>
      </c>
      <c r="M2134" s="122" t="s">
        <v>1713</v>
      </c>
      <c r="N2134" s="204">
        <f t="shared" si="8"/>
        <v>0.79870357355741317</v>
      </c>
    </row>
    <row r="2135" spans="1:14" x14ac:dyDescent="0.2">
      <c r="A2135" s="365">
        <v>41835</v>
      </c>
      <c r="B2135" s="184" t="s">
        <v>1430</v>
      </c>
      <c r="C2135" s="161" t="s">
        <v>18</v>
      </c>
      <c r="D2135" s="133" t="s">
        <v>11</v>
      </c>
      <c r="E2135" s="225">
        <v>300</v>
      </c>
      <c r="F2135" s="189">
        <f t="shared" si="6"/>
        <v>0.45734705171223117</v>
      </c>
      <c r="G2135" s="189">
        <f t="shared" si="7"/>
        <v>0.57261175090930738</v>
      </c>
      <c r="H2135" s="135">
        <v>523.91520000000003</v>
      </c>
      <c r="I2135" s="162" t="s">
        <v>1883</v>
      </c>
      <c r="J2135" s="127" t="s">
        <v>1710</v>
      </c>
      <c r="K2135" s="144" t="s">
        <v>1971</v>
      </c>
      <c r="L2135" s="136" t="s">
        <v>14</v>
      </c>
      <c r="M2135" s="122" t="s">
        <v>1713</v>
      </c>
      <c r="N2135" s="204">
        <f t="shared" si="8"/>
        <v>0.79870357355741317</v>
      </c>
    </row>
    <row r="2136" spans="1:14" x14ac:dyDescent="0.2">
      <c r="A2136" s="365">
        <v>41835</v>
      </c>
      <c r="B2136" s="184" t="s">
        <v>247</v>
      </c>
      <c r="C2136" s="161" t="s">
        <v>18</v>
      </c>
      <c r="D2136" s="133" t="s">
        <v>11</v>
      </c>
      <c r="E2136" s="225">
        <v>300</v>
      </c>
      <c r="F2136" s="189">
        <f t="shared" si="6"/>
        <v>0.45734705171223117</v>
      </c>
      <c r="G2136" s="189">
        <f t="shared" si="7"/>
        <v>0.57261175090930738</v>
      </c>
      <c r="H2136" s="135">
        <v>523.91520000000003</v>
      </c>
      <c r="I2136" s="162" t="s">
        <v>1883</v>
      </c>
      <c r="J2136" s="127" t="s">
        <v>1710</v>
      </c>
      <c r="K2136" s="144" t="s">
        <v>1971</v>
      </c>
      <c r="L2136" s="136" t="s">
        <v>14</v>
      </c>
      <c r="M2136" s="122" t="s">
        <v>1713</v>
      </c>
      <c r="N2136" s="204">
        <f t="shared" si="8"/>
        <v>0.79870357355741317</v>
      </c>
    </row>
    <row r="2137" spans="1:14" x14ac:dyDescent="0.2">
      <c r="A2137" s="367">
        <v>41835</v>
      </c>
      <c r="B2137" s="185" t="s">
        <v>87</v>
      </c>
      <c r="C2137" s="155" t="s">
        <v>18</v>
      </c>
      <c r="D2137" s="144" t="s">
        <v>9</v>
      </c>
      <c r="E2137" s="230">
        <v>700</v>
      </c>
      <c r="F2137" s="189">
        <f t="shared" si="6"/>
        <v>1.0671431206618727</v>
      </c>
      <c r="G2137" s="189">
        <f t="shared" si="7"/>
        <v>1.3360940854550507</v>
      </c>
      <c r="H2137" s="135">
        <v>523.91520000000003</v>
      </c>
      <c r="I2137" s="162" t="s">
        <v>83</v>
      </c>
      <c r="J2137" s="127" t="s">
        <v>1710</v>
      </c>
      <c r="K2137" s="239" t="s">
        <v>1972</v>
      </c>
      <c r="L2137" s="136" t="s">
        <v>14</v>
      </c>
      <c r="M2137" s="122" t="s">
        <v>1713</v>
      </c>
      <c r="N2137" s="204">
        <f t="shared" si="8"/>
        <v>0.79870357355741306</v>
      </c>
    </row>
    <row r="2138" spans="1:14" x14ac:dyDescent="0.2">
      <c r="A2138" s="367">
        <v>41835</v>
      </c>
      <c r="B2138" s="185" t="s">
        <v>88</v>
      </c>
      <c r="C2138" s="155" t="s">
        <v>18</v>
      </c>
      <c r="D2138" s="144" t="s">
        <v>9</v>
      </c>
      <c r="E2138" s="230">
        <v>700</v>
      </c>
      <c r="F2138" s="189">
        <f t="shared" si="6"/>
        <v>1.0671431206618727</v>
      </c>
      <c r="G2138" s="189">
        <f t="shared" si="7"/>
        <v>1.3360940854550507</v>
      </c>
      <c r="H2138" s="135">
        <v>523.91520000000003</v>
      </c>
      <c r="I2138" s="162" t="s">
        <v>83</v>
      </c>
      <c r="J2138" s="127" t="s">
        <v>1710</v>
      </c>
      <c r="K2138" s="239" t="s">
        <v>1972</v>
      </c>
      <c r="L2138" s="136" t="s">
        <v>14</v>
      </c>
      <c r="M2138" s="122" t="s">
        <v>1713</v>
      </c>
      <c r="N2138" s="204">
        <f t="shared" si="8"/>
        <v>0.79870357355741306</v>
      </c>
    </row>
    <row r="2139" spans="1:14" x14ac:dyDescent="0.2">
      <c r="A2139" s="367">
        <v>41835</v>
      </c>
      <c r="B2139" s="159" t="s">
        <v>1930</v>
      </c>
      <c r="C2139" s="159" t="s">
        <v>18</v>
      </c>
      <c r="D2139" s="160" t="s">
        <v>10</v>
      </c>
      <c r="E2139" s="230">
        <v>600</v>
      </c>
      <c r="F2139" s="189">
        <f t="shared" si="6"/>
        <v>0.91469410342446233</v>
      </c>
      <c r="G2139" s="189">
        <f t="shared" si="7"/>
        <v>1.1452235018186148</v>
      </c>
      <c r="H2139" s="135">
        <v>523.91520000000003</v>
      </c>
      <c r="I2139" s="170" t="s">
        <v>82</v>
      </c>
      <c r="J2139" s="127" t="s">
        <v>1710</v>
      </c>
      <c r="K2139" s="170" t="s">
        <v>1919</v>
      </c>
      <c r="L2139" s="136" t="s">
        <v>14</v>
      </c>
      <c r="M2139" s="122" t="s">
        <v>1713</v>
      </c>
      <c r="N2139" s="204">
        <f t="shared" si="8"/>
        <v>0.79870357355741317</v>
      </c>
    </row>
    <row r="2140" spans="1:14" x14ac:dyDescent="0.2">
      <c r="A2140" s="367">
        <v>41836</v>
      </c>
      <c r="B2140" s="185" t="s">
        <v>87</v>
      </c>
      <c r="C2140" s="155" t="s">
        <v>18</v>
      </c>
      <c r="D2140" s="144" t="s">
        <v>9</v>
      </c>
      <c r="E2140" s="230">
        <v>700</v>
      </c>
      <c r="F2140" s="189">
        <f t="shared" si="6"/>
        <v>1.0671431206618727</v>
      </c>
      <c r="G2140" s="189">
        <f t="shared" si="7"/>
        <v>1.3360940854550507</v>
      </c>
      <c r="H2140" s="135">
        <v>523.91520000000003</v>
      </c>
      <c r="I2140" s="162" t="s">
        <v>83</v>
      </c>
      <c r="J2140" s="127" t="s">
        <v>1710</v>
      </c>
      <c r="K2140" s="239" t="s">
        <v>1972</v>
      </c>
      <c r="L2140" s="136" t="s">
        <v>14</v>
      </c>
      <c r="M2140" s="122" t="s">
        <v>1713</v>
      </c>
      <c r="N2140" s="204">
        <f t="shared" si="8"/>
        <v>0.79870357355741306</v>
      </c>
    </row>
    <row r="2141" spans="1:14" x14ac:dyDescent="0.2">
      <c r="A2141" s="367">
        <v>41836</v>
      </c>
      <c r="B2141" s="185" t="s">
        <v>88</v>
      </c>
      <c r="C2141" s="155" t="s">
        <v>18</v>
      </c>
      <c r="D2141" s="144" t="s">
        <v>9</v>
      </c>
      <c r="E2141" s="230">
        <v>700</v>
      </c>
      <c r="F2141" s="189">
        <f t="shared" si="6"/>
        <v>1.0671431206618727</v>
      </c>
      <c r="G2141" s="189">
        <f t="shared" si="7"/>
        <v>1.3360940854550507</v>
      </c>
      <c r="H2141" s="135">
        <v>523.91520000000003</v>
      </c>
      <c r="I2141" s="162" t="s">
        <v>83</v>
      </c>
      <c r="J2141" s="127" t="s">
        <v>1710</v>
      </c>
      <c r="K2141" s="239" t="s">
        <v>1972</v>
      </c>
      <c r="L2141" s="136" t="s">
        <v>14</v>
      </c>
      <c r="M2141" s="122" t="s">
        <v>1713</v>
      </c>
      <c r="N2141" s="204">
        <f t="shared" si="8"/>
        <v>0.79870357355741306</v>
      </c>
    </row>
    <row r="2142" spans="1:14" x14ac:dyDescent="0.2">
      <c r="A2142" s="365">
        <v>41836</v>
      </c>
      <c r="B2142" s="184" t="s">
        <v>1973</v>
      </c>
      <c r="C2142" s="161" t="s">
        <v>18</v>
      </c>
      <c r="D2142" s="133" t="s">
        <v>11</v>
      </c>
      <c r="E2142" s="225">
        <v>600</v>
      </c>
      <c r="F2142" s="189">
        <f t="shared" si="6"/>
        <v>0.91469410342446233</v>
      </c>
      <c r="G2142" s="189">
        <f t="shared" si="7"/>
        <v>1.1452235018186148</v>
      </c>
      <c r="H2142" s="135">
        <v>523.91520000000003</v>
      </c>
      <c r="I2142" s="162" t="s">
        <v>23</v>
      </c>
      <c r="J2142" s="127" t="s">
        <v>1710</v>
      </c>
      <c r="K2142" s="144" t="s">
        <v>1974</v>
      </c>
      <c r="L2142" s="136" t="s">
        <v>14</v>
      </c>
      <c r="M2142" s="122" t="s">
        <v>1713</v>
      </c>
      <c r="N2142" s="204">
        <f t="shared" si="8"/>
        <v>0.79870357355741317</v>
      </c>
    </row>
    <row r="2143" spans="1:14" x14ac:dyDescent="0.2">
      <c r="A2143" s="365">
        <v>41836</v>
      </c>
      <c r="B2143" s="184" t="s">
        <v>1975</v>
      </c>
      <c r="C2143" s="161" t="s">
        <v>18</v>
      </c>
      <c r="D2143" s="133" t="s">
        <v>11</v>
      </c>
      <c r="E2143" s="225">
        <v>600</v>
      </c>
      <c r="F2143" s="189">
        <f t="shared" si="6"/>
        <v>0.91469410342446233</v>
      </c>
      <c r="G2143" s="189">
        <f t="shared" si="7"/>
        <v>1.1452235018186148</v>
      </c>
      <c r="H2143" s="135">
        <v>523.91520000000003</v>
      </c>
      <c r="I2143" s="162" t="s">
        <v>23</v>
      </c>
      <c r="J2143" s="127" t="s">
        <v>1710</v>
      </c>
      <c r="K2143" s="144" t="s">
        <v>1974</v>
      </c>
      <c r="L2143" s="136" t="s">
        <v>14</v>
      </c>
      <c r="M2143" s="122" t="s">
        <v>1713</v>
      </c>
      <c r="N2143" s="204">
        <f t="shared" si="8"/>
        <v>0.79870357355741317</v>
      </c>
    </row>
    <row r="2144" spans="1:14" x14ac:dyDescent="0.2">
      <c r="A2144" s="367">
        <v>41836</v>
      </c>
      <c r="B2144" s="184" t="s">
        <v>1976</v>
      </c>
      <c r="C2144" s="161" t="s">
        <v>18</v>
      </c>
      <c r="D2144" s="144" t="s">
        <v>9</v>
      </c>
      <c r="E2144" s="225">
        <v>300</v>
      </c>
      <c r="F2144" s="189">
        <f t="shared" si="6"/>
        <v>0.45734705171223117</v>
      </c>
      <c r="G2144" s="189">
        <f t="shared" si="7"/>
        <v>0.57261175090930738</v>
      </c>
      <c r="H2144" s="135">
        <v>523.91520000000003</v>
      </c>
      <c r="I2144" s="162" t="s">
        <v>83</v>
      </c>
      <c r="J2144" s="127" t="s">
        <v>1710</v>
      </c>
      <c r="K2144" s="239" t="s">
        <v>1977</v>
      </c>
      <c r="L2144" s="136" t="s">
        <v>14</v>
      </c>
      <c r="M2144" s="122" t="s">
        <v>1713</v>
      </c>
      <c r="N2144" s="204">
        <f t="shared" si="8"/>
        <v>0.79870357355741317</v>
      </c>
    </row>
    <row r="2145" spans="1:14" x14ac:dyDescent="0.2">
      <c r="A2145" s="367">
        <v>41836</v>
      </c>
      <c r="B2145" s="184" t="s">
        <v>1978</v>
      </c>
      <c r="C2145" s="161" t="s">
        <v>18</v>
      </c>
      <c r="D2145" s="144" t="s">
        <v>9</v>
      </c>
      <c r="E2145" s="225">
        <v>300</v>
      </c>
      <c r="F2145" s="189">
        <f t="shared" si="6"/>
        <v>0.45734705171223117</v>
      </c>
      <c r="G2145" s="189">
        <f t="shared" si="7"/>
        <v>0.57261175090930738</v>
      </c>
      <c r="H2145" s="135">
        <v>523.91520000000003</v>
      </c>
      <c r="I2145" s="162" t="s">
        <v>83</v>
      </c>
      <c r="J2145" s="127" t="s">
        <v>1710</v>
      </c>
      <c r="K2145" s="239" t="s">
        <v>1977</v>
      </c>
      <c r="L2145" s="136" t="s">
        <v>14</v>
      </c>
      <c r="M2145" s="122" t="s">
        <v>1713</v>
      </c>
      <c r="N2145" s="204">
        <f t="shared" si="8"/>
        <v>0.79870357355741317</v>
      </c>
    </row>
    <row r="2146" spans="1:14" x14ac:dyDescent="0.2">
      <c r="A2146" s="367">
        <v>41836</v>
      </c>
      <c r="B2146" s="184" t="s">
        <v>1979</v>
      </c>
      <c r="C2146" s="161" t="s">
        <v>71</v>
      </c>
      <c r="D2146" s="144" t="s">
        <v>9</v>
      </c>
      <c r="E2146" s="225">
        <v>3500</v>
      </c>
      <c r="F2146" s="189">
        <f t="shared" si="6"/>
        <v>5.3357156033093629</v>
      </c>
      <c r="G2146" s="189">
        <f t="shared" si="7"/>
        <v>6.6804704272752531</v>
      </c>
      <c r="H2146" s="135">
        <v>523.91520000000003</v>
      </c>
      <c r="I2146" s="162" t="s">
        <v>83</v>
      </c>
      <c r="J2146" s="127" t="s">
        <v>1710</v>
      </c>
      <c r="K2146" s="239" t="s">
        <v>1977</v>
      </c>
      <c r="L2146" s="136" t="s">
        <v>14</v>
      </c>
      <c r="M2146" s="122" t="s">
        <v>1713</v>
      </c>
      <c r="N2146" s="204">
        <f t="shared" si="8"/>
        <v>0.79870357355741306</v>
      </c>
    </row>
    <row r="2147" spans="1:14" x14ac:dyDescent="0.2">
      <c r="A2147" s="367">
        <v>41836</v>
      </c>
      <c r="B2147" s="159" t="s">
        <v>1980</v>
      </c>
      <c r="C2147" s="159" t="s">
        <v>18</v>
      </c>
      <c r="D2147" s="160" t="s">
        <v>10</v>
      </c>
      <c r="E2147" s="230">
        <v>500</v>
      </c>
      <c r="F2147" s="189">
        <f t="shared" si="6"/>
        <v>0.76224508618705189</v>
      </c>
      <c r="G2147" s="189">
        <f t="shared" si="7"/>
        <v>0.95435291818217904</v>
      </c>
      <c r="H2147" s="135">
        <v>523.91520000000003</v>
      </c>
      <c r="I2147" s="170" t="s">
        <v>82</v>
      </c>
      <c r="J2147" s="127" t="s">
        <v>1710</v>
      </c>
      <c r="K2147" s="170" t="s">
        <v>1919</v>
      </c>
      <c r="L2147" s="136" t="s">
        <v>14</v>
      </c>
      <c r="M2147" s="122" t="s">
        <v>1713</v>
      </c>
      <c r="N2147" s="204">
        <f t="shared" si="8"/>
        <v>0.79870357355741306</v>
      </c>
    </row>
    <row r="2148" spans="1:14" x14ac:dyDescent="0.2">
      <c r="A2148" s="367">
        <v>41836</v>
      </c>
      <c r="B2148" s="159" t="s">
        <v>1981</v>
      </c>
      <c r="C2148" s="159" t="s">
        <v>18</v>
      </c>
      <c r="D2148" s="160" t="s">
        <v>10</v>
      </c>
      <c r="E2148" s="230">
        <v>600</v>
      </c>
      <c r="F2148" s="189">
        <f t="shared" si="6"/>
        <v>0.91469410342446233</v>
      </c>
      <c r="G2148" s="189">
        <f t="shared" si="7"/>
        <v>1.1452235018186148</v>
      </c>
      <c r="H2148" s="135">
        <v>523.91520000000003</v>
      </c>
      <c r="I2148" s="170" t="s">
        <v>82</v>
      </c>
      <c r="J2148" s="127" t="s">
        <v>1710</v>
      </c>
      <c r="K2148" s="170" t="s">
        <v>1919</v>
      </c>
      <c r="L2148" s="136" t="s">
        <v>14</v>
      </c>
      <c r="M2148" s="122" t="s">
        <v>1713</v>
      </c>
      <c r="N2148" s="204">
        <f t="shared" si="8"/>
        <v>0.79870357355741317</v>
      </c>
    </row>
    <row r="2149" spans="1:14" x14ac:dyDescent="0.2">
      <c r="A2149" s="367">
        <v>41836</v>
      </c>
      <c r="B2149" s="159" t="s">
        <v>1982</v>
      </c>
      <c r="C2149" s="159" t="s">
        <v>18</v>
      </c>
      <c r="D2149" s="160" t="s">
        <v>10</v>
      </c>
      <c r="E2149" s="230">
        <v>300</v>
      </c>
      <c r="F2149" s="189">
        <f t="shared" si="6"/>
        <v>0.45734705171223117</v>
      </c>
      <c r="G2149" s="189">
        <f t="shared" si="7"/>
        <v>0.57261175090930738</v>
      </c>
      <c r="H2149" s="135">
        <v>523.91520000000003</v>
      </c>
      <c r="I2149" s="170" t="s">
        <v>82</v>
      </c>
      <c r="J2149" s="127" t="s">
        <v>1710</v>
      </c>
      <c r="K2149" s="170" t="s">
        <v>1919</v>
      </c>
      <c r="L2149" s="136" t="s">
        <v>14</v>
      </c>
      <c r="M2149" s="122" t="s">
        <v>1713</v>
      </c>
      <c r="N2149" s="204">
        <f t="shared" si="8"/>
        <v>0.79870357355741317</v>
      </c>
    </row>
    <row r="2150" spans="1:14" x14ac:dyDescent="0.2">
      <c r="A2150" s="367">
        <v>41837</v>
      </c>
      <c r="B2150" s="185" t="s">
        <v>87</v>
      </c>
      <c r="C2150" s="155" t="s">
        <v>18</v>
      </c>
      <c r="D2150" s="144" t="s">
        <v>9</v>
      </c>
      <c r="E2150" s="230">
        <v>700</v>
      </c>
      <c r="F2150" s="189">
        <f t="shared" si="6"/>
        <v>1.0671431206618727</v>
      </c>
      <c r="G2150" s="189">
        <f t="shared" si="7"/>
        <v>1.3360940854550507</v>
      </c>
      <c r="H2150" s="135">
        <v>523.91520000000003</v>
      </c>
      <c r="I2150" s="162" t="s">
        <v>83</v>
      </c>
      <c r="J2150" s="127" t="s">
        <v>1710</v>
      </c>
      <c r="K2150" s="239" t="s">
        <v>1972</v>
      </c>
      <c r="L2150" s="136" t="s">
        <v>14</v>
      </c>
      <c r="M2150" s="122" t="s">
        <v>1713</v>
      </c>
      <c r="N2150" s="204">
        <f t="shared" si="8"/>
        <v>0.79870357355741306</v>
      </c>
    </row>
    <row r="2151" spans="1:14" x14ac:dyDescent="0.2">
      <c r="A2151" s="367">
        <v>41837</v>
      </c>
      <c r="B2151" s="185" t="s">
        <v>88</v>
      </c>
      <c r="C2151" s="155" t="s">
        <v>18</v>
      </c>
      <c r="D2151" s="144" t="s">
        <v>9</v>
      </c>
      <c r="E2151" s="230">
        <v>700</v>
      </c>
      <c r="F2151" s="189">
        <f t="shared" si="6"/>
        <v>1.0671431206618727</v>
      </c>
      <c r="G2151" s="189">
        <f t="shared" si="7"/>
        <v>1.3360940854550507</v>
      </c>
      <c r="H2151" s="135">
        <v>523.91520000000003</v>
      </c>
      <c r="I2151" s="162" t="s">
        <v>83</v>
      </c>
      <c r="J2151" s="127" t="s">
        <v>1710</v>
      </c>
      <c r="K2151" s="239" t="s">
        <v>1972</v>
      </c>
      <c r="L2151" s="136" t="s">
        <v>14</v>
      </c>
      <c r="M2151" s="122" t="s">
        <v>1713</v>
      </c>
      <c r="N2151" s="204">
        <f t="shared" si="8"/>
        <v>0.79870357355741306</v>
      </c>
    </row>
    <row r="2152" spans="1:14" x14ac:dyDescent="0.2">
      <c r="A2152" s="365">
        <v>41837</v>
      </c>
      <c r="B2152" s="184" t="s">
        <v>1983</v>
      </c>
      <c r="C2152" s="161" t="s">
        <v>71</v>
      </c>
      <c r="D2152" s="133" t="s">
        <v>9</v>
      </c>
      <c r="E2152" s="225">
        <v>1000</v>
      </c>
      <c r="F2152" s="189">
        <f t="shared" si="6"/>
        <v>1.5244901723741038</v>
      </c>
      <c r="G2152" s="189">
        <f t="shared" si="7"/>
        <v>1.9087058363643581</v>
      </c>
      <c r="H2152" s="135">
        <v>523.91520000000003</v>
      </c>
      <c r="I2152" s="158" t="s">
        <v>12</v>
      </c>
      <c r="J2152" s="127" t="s">
        <v>1710</v>
      </c>
      <c r="K2152" s="162" t="s">
        <v>1984</v>
      </c>
      <c r="L2152" s="136" t="s">
        <v>14</v>
      </c>
      <c r="M2152" s="122" t="s">
        <v>1713</v>
      </c>
      <c r="N2152" s="204">
        <f t="shared" si="8"/>
        <v>0.79870357355741306</v>
      </c>
    </row>
    <row r="2153" spans="1:14" x14ac:dyDescent="0.2">
      <c r="A2153" s="367">
        <v>41837</v>
      </c>
      <c r="B2153" s="159" t="s">
        <v>1985</v>
      </c>
      <c r="C2153" s="159" t="s">
        <v>18</v>
      </c>
      <c r="D2153" s="160" t="s">
        <v>10</v>
      </c>
      <c r="E2153" s="230">
        <v>400</v>
      </c>
      <c r="F2153" s="189">
        <f t="shared" si="6"/>
        <v>0.60979606894964156</v>
      </c>
      <c r="G2153" s="189">
        <f t="shared" si="7"/>
        <v>0.76348233454574321</v>
      </c>
      <c r="H2153" s="135">
        <v>523.91520000000003</v>
      </c>
      <c r="I2153" s="170" t="s">
        <v>82</v>
      </c>
      <c r="J2153" s="127" t="s">
        <v>1710</v>
      </c>
      <c r="K2153" s="170" t="s">
        <v>1919</v>
      </c>
      <c r="L2153" s="136" t="s">
        <v>14</v>
      </c>
      <c r="M2153" s="122" t="s">
        <v>1713</v>
      </c>
      <c r="N2153" s="204">
        <f t="shared" si="8"/>
        <v>0.79870357355741317</v>
      </c>
    </row>
    <row r="2154" spans="1:14" x14ac:dyDescent="0.2">
      <c r="A2154" s="367">
        <v>41837</v>
      </c>
      <c r="B2154" s="159" t="s">
        <v>1986</v>
      </c>
      <c r="C2154" s="159" t="s">
        <v>18</v>
      </c>
      <c r="D2154" s="160" t="s">
        <v>10</v>
      </c>
      <c r="E2154" s="230">
        <v>500</v>
      </c>
      <c r="F2154" s="189">
        <f t="shared" si="6"/>
        <v>0.76224508618705189</v>
      </c>
      <c r="G2154" s="189">
        <f t="shared" si="7"/>
        <v>0.95435291818217904</v>
      </c>
      <c r="H2154" s="135">
        <v>523.91520000000003</v>
      </c>
      <c r="I2154" s="170" t="s">
        <v>82</v>
      </c>
      <c r="J2154" s="127" t="s">
        <v>1710</v>
      </c>
      <c r="K2154" s="170" t="s">
        <v>1919</v>
      </c>
      <c r="L2154" s="136" t="s">
        <v>14</v>
      </c>
      <c r="M2154" s="122" t="s">
        <v>1713</v>
      </c>
      <c r="N2154" s="204">
        <f t="shared" si="8"/>
        <v>0.79870357355741306</v>
      </c>
    </row>
    <row r="2155" spans="1:14" x14ac:dyDescent="0.2">
      <c r="A2155" s="367">
        <v>41838</v>
      </c>
      <c r="B2155" s="185" t="s">
        <v>87</v>
      </c>
      <c r="C2155" s="155" t="s">
        <v>18</v>
      </c>
      <c r="D2155" s="144" t="s">
        <v>9</v>
      </c>
      <c r="E2155" s="230">
        <v>700</v>
      </c>
      <c r="F2155" s="189">
        <f t="shared" si="6"/>
        <v>1.0671431206618727</v>
      </c>
      <c r="G2155" s="189">
        <f t="shared" si="7"/>
        <v>1.3360940854550507</v>
      </c>
      <c r="H2155" s="135">
        <v>523.91520000000003</v>
      </c>
      <c r="I2155" s="162" t="s">
        <v>83</v>
      </c>
      <c r="J2155" s="127" t="s">
        <v>1710</v>
      </c>
      <c r="K2155" s="239" t="s">
        <v>1972</v>
      </c>
      <c r="L2155" s="136" t="s">
        <v>14</v>
      </c>
      <c r="M2155" s="122" t="s">
        <v>1713</v>
      </c>
      <c r="N2155" s="204">
        <f t="shared" si="8"/>
        <v>0.79870357355741306</v>
      </c>
    </row>
    <row r="2156" spans="1:14" x14ac:dyDescent="0.2">
      <c r="A2156" s="367">
        <v>41838</v>
      </c>
      <c r="B2156" s="185" t="s">
        <v>88</v>
      </c>
      <c r="C2156" s="155" t="s">
        <v>18</v>
      </c>
      <c r="D2156" s="144" t="s">
        <v>9</v>
      </c>
      <c r="E2156" s="230">
        <v>700</v>
      </c>
      <c r="F2156" s="189">
        <f t="shared" si="6"/>
        <v>1.0671431206618727</v>
      </c>
      <c r="G2156" s="189">
        <f t="shared" si="7"/>
        <v>1.3360940854550507</v>
      </c>
      <c r="H2156" s="135">
        <v>523.91520000000003</v>
      </c>
      <c r="I2156" s="162" t="s">
        <v>83</v>
      </c>
      <c r="J2156" s="127" t="s">
        <v>1710</v>
      </c>
      <c r="K2156" s="239" t="s">
        <v>1972</v>
      </c>
      <c r="L2156" s="136" t="s">
        <v>14</v>
      </c>
      <c r="M2156" s="122" t="s">
        <v>1713</v>
      </c>
      <c r="N2156" s="204">
        <f t="shared" si="8"/>
        <v>0.79870357355741306</v>
      </c>
    </row>
    <row r="2157" spans="1:14" x14ac:dyDescent="0.2">
      <c r="A2157" s="365">
        <v>41838</v>
      </c>
      <c r="B2157" s="184" t="s">
        <v>1430</v>
      </c>
      <c r="C2157" s="161" t="s">
        <v>18</v>
      </c>
      <c r="D2157" s="133" t="s">
        <v>11</v>
      </c>
      <c r="E2157" s="225">
        <v>300</v>
      </c>
      <c r="F2157" s="189">
        <f t="shared" si="6"/>
        <v>0.45734705171223117</v>
      </c>
      <c r="G2157" s="189">
        <f t="shared" si="7"/>
        <v>0.57261175090930738</v>
      </c>
      <c r="H2157" s="135">
        <v>523.91520000000003</v>
      </c>
      <c r="I2157" s="162" t="s">
        <v>1883</v>
      </c>
      <c r="J2157" s="127" t="s">
        <v>1710</v>
      </c>
      <c r="K2157" s="144" t="s">
        <v>1987</v>
      </c>
      <c r="L2157" s="136" t="s">
        <v>14</v>
      </c>
      <c r="M2157" s="122" t="s">
        <v>1713</v>
      </c>
      <c r="N2157" s="204">
        <f t="shared" si="8"/>
        <v>0.79870357355741317</v>
      </c>
    </row>
    <row r="2158" spans="1:14" x14ac:dyDescent="0.2">
      <c r="A2158" s="365">
        <v>41838</v>
      </c>
      <c r="B2158" s="184" t="s">
        <v>247</v>
      </c>
      <c r="C2158" s="161" t="s">
        <v>18</v>
      </c>
      <c r="D2158" s="133" t="s">
        <v>11</v>
      </c>
      <c r="E2158" s="225">
        <v>300</v>
      </c>
      <c r="F2158" s="189">
        <f t="shared" si="6"/>
        <v>0.45734705171223117</v>
      </c>
      <c r="G2158" s="189">
        <f t="shared" si="7"/>
        <v>0.57261175090930738</v>
      </c>
      <c r="H2158" s="135">
        <v>523.91520000000003</v>
      </c>
      <c r="I2158" s="162" t="s">
        <v>1883</v>
      </c>
      <c r="J2158" s="127" t="s">
        <v>1710</v>
      </c>
      <c r="K2158" s="144" t="s">
        <v>1987</v>
      </c>
      <c r="L2158" s="136" t="s">
        <v>14</v>
      </c>
      <c r="M2158" s="122" t="s">
        <v>1713</v>
      </c>
      <c r="N2158" s="204">
        <f t="shared" si="8"/>
        <v>0.79870357355741317</v>
      </c>
    </row>
    <row r="2159" spans="1:14" x14ac:dyDescent="0.2">
      <c r="A2159" s="367">
        <v>41838</v>
      </c>
      <c r="B2159" s="184" t="s">
        <v>1988</v>
      </c>
      <c r="C2159" s="161" t="s">
        <v>1989</v>
      </c>
      <c r="D2159" s="144" t="s">
        <v>9</v>
      </c>
      <c r="E2159" s="225">
        <v>3000</v>
      </c>
      <c r="F2159" s="189">
        <f t="shared" si="6"/>
        <v>4.5734705171223116</v>
      </c>
      <c r="G2159" s="189">
        <f t="shared" si="7"/>
        <v>5.7261175090930747</v>
      </c>
      <c r="H2159" s="135">
        <v>523.91520000000003</v>
      </c>
      <c r="I2159" s="162" t="s">
        <v>83</v>
      </c>
      <c r="J2159" s="127" t="s">
        <v>1710</v>
      </c>
      <c r="K2159" s="239" t="s">
        <v>1990</v>
      </c>
      <c r="L2159" s="136" t="s">
        <v>14</v>
      </c>
      <c r="M2159" s="122" t="s">
        <v>1713</v>
      </c>
      <c r="N2159" s="204">
        <f t="shared" si="8"/>
        <v>0.79870357355741306</v>
      </c>
    </row>
    <row r="2160" spans="1:14" x14ac:dyDescent="0.2">
      <c r="A2160" s="367">
        <v>41838</v>
      </c>
      <c r="B2160" s="184" t="s">
        <v>1976</v>
      </c>
      <c r="C2160" s="161" t="s">
        <v>18</v>
      </c>
      <c r="D2160" s="144" t="s">
        <v>9</v>
      </c>
      <c r="E2160" s="225">
        <v>300</v>
      </c>
      <c r="F2160" s="189">
        <f t="shared" si="6"/>
        <v>0.45734705171223117</v>
      </c>
      <c r="G2160" s="189">
        <f t="shared" si="7"/>
        <v>0.57261175090930738</v>
      </c>
      <c r="H2160" s="135">
        <v>523.91520000000003</v>
      </c>
      <c r="I2160" s="162" t="s">
        <v>83</v>
      </c>
      <c r="J2160" s="127" t="s">
        <v>1710</v>
      </c>
      <c r="K2160" s="239" t="s">
        <v>1991</v>
      </c>
      <c r="L2160" s="136" t="s">
        <v>14</v>
      </c>
      <c r="M2160" s="122" t="s">
        <v>1713</v>
      </c>
      <c r="N2160" s="204">
        <f t="shared" si="8"/>
        <v>0.79870357355741317</v>
      </c>
    </row>
    <row r="2161" spans="1:14" x14ac:dyDescent="0.2">
      <c r="A2161" s="367">
        <v>41838</v>
      </c>
      <c r="B2161" s="184" t="s">
        <v>1978</v>
      </c>
      <c r="C2161" s="161" t="s">
        <v>18</v>
      </c>
      <c r="D2161" s="144" t="s">
        <v>9</v>
      </c>
      <c r="E2161" s="225">
        <v>300</v>
      </c>
      <c r="F2161" s="189">
        <f t="shared" si="6"/>
        <v>0.45734705171223117</v>
      </c>
      <c r="G2161" s="189">
        <f t="shared" si="7"/>
        <v>0.57261175090930738</v>
      </c>
      <c r="H2161" s="135">
        <v>523.91520000000003</v>
      </c>
      <c r="I2161" s="162" t="s">
        <v>83</v>
      </c>
      <c r="J2161" s="127" t="s">
        <v>1710</v>
      </c>
      <c r="K2161" s="239" t="s">
        <v>1991</v>
      </c>
      <c r="L2161" s="136" t="s">
        <v>14</v>
      </c>
      <c r="M2161" s="122" t="s">
        <v>1713</v>
      </c>
      <c r="N2161" s="204">
        <f t="shared" si="8"/>
        <v>0.79870357355741317</v>
      </c>
    </row>
    <row r="2162" spans="1:14" x14ac:dyDescent="0.2">
      <c r="A2162" s="367">
        <v>41839</v>
      </c>
      <c r="B2162" s="185" t="s">
        <v>87</v>
      </c>
      <c r="C2162" s="155" t="s">
        <v>18</v>
      </c>
      <c r="D2162" s="144" t="s">
        <v>9</v>
      </c>
      <c r="E2162" s="230">
        <v>700</v>
      </c>
      <c r="F2162" s="189">
        <f t="shared" si="6"/>
        <v>1.0671431206618727</v>
      </c>
      <c r="G2162" s="189">
        <f t="shared" si="7"/>
        <v>1.3360940854550507</v>
      </c>
      <c r="H2162" s="135">
        <v>523.91520000000003</v>
      </c>
      <c r="I2162" s="162" t="s">
        <v>83</v>
      </c>
      <c r="J2162" s="127" t="s">
        <v>1710</v>
      </c>
      <c r="K2162" s="239" t="s">
        <v>1972</v>
      </c>
      <c r="L2162" s="136" t="s">
        <v>14</v>
      </c>
      <c r="M2162" s="122" t="s">
        <v>1713</v>
      </c>
      <c r="N2162" s="204">
        <f t="shared" si="8"/>
        <v>0.79870357355741306</v>
      </c>
    </row>
    <row r="2163" spans="1:14" x14ac:dyDescent="0.2">
      <c r="A2163" s="367">
        <v>41839</v>
      </c>
      <c r="B2163" s="185" t="s">
        <v>87</v>
      </c>
      <c r="C2163" s="155" t="s">
        <v>18</v>
      </c>
      <c r="D2163" s="144" t="s">
        <v>9</v>
      </c>
      <c r="E2163" s="230">
        <v>700</v>
      </c>
      <c r="F2163" s="189">
        <f t="shared" si="6"/>
        <v>1.0671431206618727</v>
      </c>
      <c r="G2163" s="189">
        <f t="shared" si="7"/>
        <v>1.3360940854550507</v>
      </c>
      <c r="H2163" s="135">
        <v>523.91520000000003</v>
      </c>
      <c r="I2163" s="162" t="s">
        <v>83</v>
      </c>
      <c r="J2163" s="127" t="s">
        <v>1710</v>
      </c>
      <c r="K2163" s="239" t="s">
        <v>1972</v>
      </c>
      <c r="L2163" s="136" t="s">
        <v>14</v>
      </c>
      <c r="M2163" s="122" t="s">
        <v>1713</v>
      </c>
      <c r="N2163" s="204">
        <f t="shared" si="8"/>
        <v>0.79870357355741306</v>
      </c>
    </row>
    <row r="2164" spans="1:14" x14ac:dyDescent="0.2">
      <c r="A2164" s="365">
        <v>41839</v>
      </c>
      <c r="B2164" s="184" t="s">
        <v>1992</v>
      </c>
      <c r="C2164" s="161" t="s">
        <v>18</v>
      </c>
      <c r="D2164" s="133" t="s">
        <v>8</v>
      </c>
      <c r="E2164" s="225">
        <v>1000</v>
      </c>
      <c r="F2164" s="189">
        <f t="shared" si="6"/>
        <v>1.5244901723741038</v>
      </c>
      <c r="G2164" s="189">
        <f t="shared" si="7"/>
        <v>1.9087058363643581</v>
      </c>
      <c r="H2164" s="135">
        <v>523.91520000000003</v>
      </c>
      <c r="I2164" s="158" t="s">
        <v>12</v>
      </c>
      <c r="J2164" s="127" t="s">
        <v>1710</v>
      </c>
      <c r="K2164" s="162" t="s">
        <v>1993</v>
      </c>
      <c r="L2164" s="136" t="s">
        <v>14</v>
      </c>
      <c r="M2164" s="122" t="s">
        <v>1713</v>
      </c>
      <c r="N2164" s="204">
        <f t="shared" si="8"/>
        <v>0.79870357355741306</v>
      </c>
    </row>
    <row r="2165" spans="1:14" x14ac:dyDescent="0.2">
      <c r="A2165" s="365">
        <v>41839</v>
      </c>
      <c r="B2165" s="184" t="s">
        <v>227</v>
      </c>
      <c r="C2165" s="161" t="s">
        <v>73</v>
      </c>
      <c r="D2165" s="133" t="s">
        <v>8</v>
      </c>
      <c r="E2165" s="225">
        <v>1900</v>
      </c>
      <c r="F2165" s="189">
        <f t="shared" si="6"/>
        <v>2.8965313275107971</v>
      </c>
      <c r="G2165" s="189">
        <f t="shared" si="7"/>
        <v>3.6265410890922802</v>
      </c>
      <c r="H2165" s="135">
        <v>523.91520000000003</v>
      </c>
      <c r="I2165" s="158" t="s">
        <v>12</v>
      </c>
      <c r="J2165" s="127" t="s">
        <v>1710</v>
      </c>
      <c r="K2165" s="162" t="s">
        <v>1993</v>
      </c>
      <c r="L2165" s="136" t="s">
        <v>14</v>
      </c>
      <c r="M2165" s="122" t="s">
        <v>1713</v>
      </c>
      <c r="N2165" s="204">
        <f t="shared" si="8"/>
        <v>0.79870357355741306</v>
      </c>
    </row>
    <row r="2166" spans="1:14" x14ac:dyDescent="0.2">
      <c r="A2166" s="365">
        <v>41839</v>
      </c>
      <c r="B2166" s="184" t="s">
        <v>1994</v>
      </c>
      <c r="C2166" s="161" t="s">
        <v>18</v>
      </c>
      <c r="D2166" s="133" t="s">
        <v>8</v>
      </c>
      <c r="E2166" s="225">
        <v>1000</v>
      </c>
      <c r="F2166" s="189">
        <f t="shared" si="6"/>
        <v>1.5244901723741038</v>
      </c>
      <c r="G2166" s="189">
        <f t="shared" si="7"/>
        <v>1.9087058363643581</v>
      </c>
      <c r="H2166" s="135">
        <v>523.91520000000003</v>
      </c>
      <c r="I2166" s="158" t="s">
        <v>12</v>
      </c>
      <c r="J2166" s="127" t="s">
        <v>1710</v>
      </c>
      <c r="K2166" s="162" t="s">
        <v>1993</v>
      </c>
      <c r="L2166" s="136" t="s">
        <v>14</v>
      </c>
      <c r="M2166" s="122" t="s">
        <v>1713</v>
      </c>
      <c r="N2166" s="204">
        <f t="shared" si="8"/>
        <v>0.79870357355741306</v>
      </c>
    </row>
    <row r="2167" spans="1:14" x14ac:dyDescent="0.2">
      <c r="A2167" s="367">
        <v>41839</v>
      </c>
      <c r="B2167" s="152" t="s">
        <v>1995</v>
      </c>
      <c r="C2167" s="152" t="s">
        <v>25</v>
      </c>
      <c r="D2167" s="152" t="s">
        <v>9</v>
      </c>
      <c r="E2167" s="225">
        <v>50000</v>
      </c>
      <c r="F2167" s="189">
        <f t="shared" si="6"/>
        <v>76.224508618705187</v>
      </c>
      <c r="G2167" s="189">
        <f t="shared" si="7"/>
        <v>95.435291818217905</v>
      </c>
      <c r="H2167" s="135">
        <v>523.91520000000003</v>
      </c>
      <c r="I2167" s="187" t="s">
        <v>83</v>
      </c>
      <c r="J2167" s="127" t="s">
        <v>1710</v>
      </c>
      <c r="K2167" s="170" t="s">
        <v>1996</v>
      </c>
      <c r="L2167" s="136" t="s">
        <v>14</v>
      </c>
      <c r="M2167" s="122" t="s">
        <v>1713</v>
      </c>
      <c r="N2167" s="204">
        <f t="shared" si="8"/>
        <v>0.79870357355741306</v>
      </c>
    </row>
    <row r="2168" spans="1:14" x14ac:dyDescent="0.2">
      <c r="A2168" s="367">
        <v>41839</v>
      </c>
      <c r="B2168" s="184" t="s">
        <v>1997</v>
      </c>
      <c r="C2168" s="161" t="s">
        <v>18</v>
      </c>
      <c r="D2168" s="144" t="s">
        <v>9</v>
      </c>
      <c r="E2168" s="225">
        <v>100</v>
      </c>
      <c r="F2168" s="189">
        <f t="shared" si="6"/>
        <v>0.15244901723741039</v>
      </c>
      <c r="G2168" s="189">
        <f t="shared" si="7"/>
        <v>0.1908705836364358</v>
      </c>
      <c r="H2168" s="135">
        <v>523.91520000000003</v>
      </c>
      <c r="I2168" s="162" t="s">
        <v>83</v>
      </c>
      <c r="J2168" s="127" t="s">
        <v>1710</v>
      </c>
      <c r="K2168" s="239" t="s">
        <v>1998</v>
      </c>
      <c r="L2168" s="136" t="s">
        <v>14</v>
      </c>
      <c r="M2168" s="122" t="s">
        <v>1713</v>
      </c>
      <c r="N2168" s="204">
        <f t="shared" si="8"/>
        <v>0.79870357355741317</v>
      </c>
    </row>
    <row r="2169" spans="1:14" x14ac:dyDescent="0.2">
      <c r="A2169" s="367">
        <v>41839</v>
      </c>
      <c r="B2169" s="184" t="s">
        <v>1999</v>
      </c>
      <c r="C2169" s="161" t="s">
        <v>18</v>
      </c>
      <c r="D2169" s="144" t="s">
        <v>9</v>
      </c>
      <c r="E2169" s="225">
        <v>100</v>
      </c>
      <c r="F2169" s="189">
        <f t="shared" si="6"/>
        <v>0.15244901723741039</v>
      </c>
      <c r="G2169" s="189">
        <f t="shared" si="7"/>
        <v>0.1908705836364358</v>
      </c>
      <c r="H2169" s="135">
        <v>523.91520000000003</v>
      </c>
      <c r="I2169" s="162" t="s">
        <v>83</v>
      </c>
      <c r="J2169" s="127" t="s">
        <v>1710</v>
      </c>
      <c r="K2169" s="239" t="s">
        <v>1998</v>
      </c>
      <c r="L2169" s="136" t="s">
        <v>14</v>
      </c>
      <c r="M2169" s="122" t="s">
        <v>1713</v>
      </c>
      <c r="N2169" s="204">
        <f t="shared" si="8"/>
        <v>0.79870357355741317</v>
      </c>
    </row>
    <row r="2170" spans="1:14" x14ac:dyDescent="0.2">
      <c r="A2170" s="367">
        <v>41839</v>
      </c>
      <c r="B2170" s="184" t="s">
        <v>2000</v>
      </c>
      <c r="C2170" s="161" t="s">
        <v>22</v>
      </c>
      <c r="D2170" s="144" t="s">
        <v>9</v>
      </c>
      <c r="E2170" s="225">
        <v>27500</v>
      </c>
      <c r="F2170" s="189">
        <f t="shared" si="6"/>
        <v>41.923479740287853</v>
      </c>
      <c r="G2170" s="189">
        <f t="shared" si="7"/>
        <v>52.489410500019851</v>
      </c>
      <c r="H2170" s="135">
        <v>523.91520000000003</v>
      </c>
      <c r="I2170" s="162" t="s">
        <v>83</v>
      </c>
      <c r="J2170" s="127" t="s">
        <v>1710</v>
      </c>
      <c r="K2170" s="239" t="s">
        <v>1998</v>
      </c>
      <c r="L2170" s="136" t="s">
        <v>14</v>
      </c>
      <c r="M2170" s="122" t="s">
        <v>1713</v>
      </c>
      <c r="N2170" s="204">
        <f t="shared" si="8"/>
        <v>0.79870357355741306</v>
      </c>
    </row>
    <row r="2171" spans="1:14" x14ac:dyDescent="0.2">
      <c r="A2171" s="367">
        <v>41840</v>
      </c>
      <c r="B2171" s="185" t="s">
        <v>88</v>
      </c>
      <c r="C2171" s="155" t="s">
        <v>18</v>
      </c>
      <c r="D2171" s="144" t="s">
        <v>9</v>
      </c>
      <c r="E2171" s="230">
        <v>700</v>
      </c>
      <c r="F2171" s="189">
        <f t="shared" si="6"/>
        <v>1.0671431206618727</v>
      </c>
      <c r="G2171" s="189">
        <f t="shared" si="7"/>
        <v>1.3360940854550507</v>
      </c>
      <c r="H2171" s="135">
        <v>523.91520000000003</v>
      </c>
      <c r="I2171" s="162" t="s">
        <v>83</v>
      </c>
      <c r="J2171" s="127" t="s">
        <v>1710</v>
      </c>
      <c r="K2171" s="239" t="s">
        <v>1972</v>
      </c>
      <c r="L2171" s="136" t="s">
        <v>14</v>
      </c>
      <c r="M2171" s="122" t="s">
        <v>1713</v>
      </c>
      <c r="N2171" s="204">
        <f t="shared" si="8"/>
        <v>0.79870357355741306</v>
      </c>
    </row>
    <row r="2172" spans="1:14" x14ac:dyDescent="0.2">
      <c r="A2172" s="367">
        <v>41840</v>
      </c>
      <c r="B2172" s="185" t="s">
        <v>87</v>
      </c>
      <c r="C2172" s="155" t="s">
        <v>18</v>
      </c>
      <c r="D2172" s="144" t="s">
        <v>9</v>
      </c>
      <c r="E2172" s="230">
        <v>700</v>
      </c>
      <c r="F2172" s="189">
        <f t="shared" si="6"/>
        <v>1.0671431206618727</v>
      </c>
      <c r="G2172" s="189">
        <f t="shared" si="7"/>
        <v>1.3360940854550507</v>
      </c>
      <c r="H2172" s="135">
        <v>523.91520000000003</v>
      </c>
      <c r="I2172" s="162" t="s">
        <v>83</v>
      </c>
      <c r="J2172" s="127" t="s">
        <v>1710</v>
      </c>
      <c r="K2172" s="239" t="s">
        <v>1972</v>
      </c>
      <c r="L2172" s="136" t="s">
        <v>14</v>
      </c>
      <c r="M2172" s="122" t="s">
        <v>1713</v>
      </c>
      <c r="N2172" s="204">
        <f t="shared" si="8"/>
        <v>0.79870357355741306</v>
      </c>
    </row>
    <row r="2173" spans="1:14" x14ac:dyDescent="0.2">
      <c r="A2173" s="367">
        <v>41840</v>
      </c>
      <c r="B2173" s="159" t="s">
        <v>2001</v>
      </c>
      <c r="C2173" s="161" t="s">
        <v>1763</v>
      </c>
      <c r="D2173" s="160" t="s">
        <v>10</v>
      </c>
      <c r="E2173" s="230">
        <v>50000</v>
      </c>
      <c r="F2173" s="189">
        <f t="shared" si="6"/>
        <v>76.224508618705187</v>
      </c>
      <c r="G2173" s="189">
        <f t="shared" si="7"/>
        <v>95.435291818217905</v>
      </c>
      <c r="H2173" s="135">
        <v>523.91520000000003</v>
      </c>
      <c r="I2173" s="170" t="s">
        <v>82</v>
      </c>
      <c r="J2173" s="127" t="s">
        <v>1710</v>
      </c>
      <c r="K2173" s="170" t="s">
        <v>2002</v>
      </c>
      <c r="L2173" s="136" t="s">
        <v>14</v>
      </c>
      <c r="M2173" s="122" t="s">
        <v>1713</v>
      </c>
      <c r="N2173" s="204">
        <f t="shared" si="8"/>
        <v>0.79870357355741306</v>
      </c>
    </row>
    <row r="2174" spans="1:14" x14ac:dyDescent="0.2">
      <c r="A2174" s="367">
        <v>41840</v>
      </c>
      <c r="B2174" s="159" t="s">
        <v>1930</v>
      </c>
      <c r="C2174" s="159" t="s">
        <v>18</v>
      </c>
      <c r="D2174" s="160" t="s">
        <v>10</v>
      </c>
      <c r="E2174" s="230">
        <v>600</v>
      </c>
      <c r="F2174" s="189">
        <f t="shared" si="6"/>
        <v>0.91469410342446233</v>
      </c>
      <c r="G2174" s="189">
        <f t="shared" si="7"/>
        <v>1.1452235018186148</v>
      </c>
      <c r="H2174" s="135">
        <v>523.91520000000003</v>
      </c>
      <c r="I2174" s="170" t="s">
        <v>82</v>
      </c>
      <c r="J2174" s="127" t="s">
        <v>1710</v>
      </c>
      <c r="K2174" s="170" t="s">
        <v>2003</v>
      </c>
      <c r="L2174" s="136" t="s">
        <v>14</v>
      </c>
      <c r="M2174" s="122" t="s">
        <v>1713</v>
      </c>
      <c r="N2174" s="204">
        <f t="shared" si="8"/>
        <v>0.79870357355741317</v>
      </c>
    </row>
    <row r="2175" spans="1:14" x14ac:dyDescent="0.2">
      <c r="A2175" s="367">
        <v>41842</v>
      </c>
      <c r="B2175" s="185" t="s">
        <v>87</v>
      </c>
      <c r="C2175" s="155" t="s">
        <v>18</v>
      </c>
      <c r="D2175" s="144" t="s">
        <v>9</v>
      </c>
      <c r="E2175" s="230">
        <v>700</v>
      </c>
      <c r="F2175" s="189">
        <f t="shared" si="6"/>
        <v>1.0671431206618727</v>
      </c>
      <c r="G2175" s="189">
        <f t="shared" si="7"/>
        <v>1.3360940854550507</v>
      </c>
      <c r="H2175" s="135">
        <v>523.91520000000003</v>
      </c>
      <c r="I2175" s="162" t="s">
        <v>83</v>
      </c>
      <c r="J2175" s="127" t="s">
        <v>1710</v>
      </c>
      <c r="K2175" s="239" t="s">
        <v>2004</v>
      </c>
      <c r="L2175" s="136" t="s">
        <v>14</v>
      </c>
      <c r="M2175" s="122" t="s">
        <v>1713</v>
      </c>
      <c r="N2175" s="204">
        <f t="shared" si="8"/>
        <v>0.79870357355741306</v>
      </c>
    </row>
    <row r="2176" spans="1:14" x14ac:dyDescent="0.2">
      <c r="A2176" s="367">
        <v>41842</v>
      </c>
      <c r="B2176" s="185" t="s">
        <v>88</v>
      </c>
      <c r="C2176" s="155" t="s">
        <v>18</v>
      </c>
      <c r="D2176" s="144" t="s">
        <v>9</v>
      </c>
      <c r="E2176" s="230">
        <v>700</v>
      </c>
      <c r="F2176" s="189">
        <f t="shared" si="6"/>
        <v>1.0671431206618727</v>
      </c>
      <c r="G2176" s="189">
        <f t="shared" si="7"/>
        <v>1.3360940854550507</v>
      </c>
      <c r="H2176" s="135">
        <v>523.91520000000003</v>
      </c>
      <c r="I2176" s="162" t="s">
        <v>83</v>
      </c>
      <c r="J2176" s="127" t="s">
        <v>1710</v>
      </c>
      <c r="K2176" s="239" t="s">
        <v>2004</v>
      </c>
      <c r="L2176" s="136" t="s">
        <v>14</v>
      </c>
      <c r="M2176" s="122" t="s">
        <v>1713</v>
      </c>
      <c r="N2176" s="204">
        <f t="shared" si="8"/>
        <v>0.79870357355741306</v>
      </c>
    </row>
    <row r="2177" spans="1:14" x14ac:dyDescent="0.2">
      <c r="A2177" s="367">
        <v>41842</v>
      </c>
      <c r="B2177" s="184" t="s">
        <v>2005</v>
      </c>
      <c r="C2177" s="161" t="s">
        <v>71</v>
      </c>
      <c r="D2177" s="144" t="s">
        <v>9</v>
      </c>
      <c r="E2177" s="225">
        <v>3000</v>
      </c>
      <c r="F2177" s="189">
        <f t="shared" si="6"/>
        <v>4.5734705171223116</v>
      </c>
      <c r="G2177" s="189">
        <f t="shared" si="7"/>
        <v>5.7261175090930747</v>
      </c>
      <c r="H2177" s="135">
        <v>523.91520000000003</v>
      </c>
      <c r="I2177" s="162" t="s">
        <v>83</v>
      </c>
      <c r="J2177" s="127" t="s">
        <v>1710</v>
      </c>
      <c r="K2177" s="239" t="s">
        <v>2006</v>
      </c>
      <c r="L2177" s="136" t="s">
        <v>14</v>
      </c>
      <c r="M2177" s="122" t="s">
        <v>1713</v>
      </c>
      <c r="N2177" s="204">
        <f t="shared" si="8"/>
        <v>0.79870357355741306</v>
      </c>
    </row>
    <row r="2178" spans="1:14" x14ac:dyDescent="0.2">
      <c r="A2178" s="367">
        <v>41843</v>
      </c>
      <c r="B2178" s="185" t="s">
        <v>87</v>
      </c>
      <c r="C2178" s="155" t="s">
        <v>18</v>
      </c>
      <c r="D2178" s="144" t="s">
        <v>9</v>
      </c>
      <c r="E2178" s="230">
        <v>700</v>
      </c>
      <c r="F2178" s="189">
        <f t="shared" si="6"/>
        <v>1.0671431206618727</v>
      </c>
      <c r="G2178" s="189">
        <f t="shared" si="7"/>
        <v>1.3360940854550507</v>
      </c>
      <c r="H2178" s="135">
        <v>523.91520000000003</v>
      </c>
      <c r="I2178" s="162" t="s">
        <v>83</v>
      </c>
      <c r="J2178" s="127" t="s">
        <v>1710</v>
      </c>
      <c r="K2178" s="239" t="s">
        <v>2004</v>
      </c>
      <c r="L2178" s="136" t="s">
        <v>14</v>
      </c>
      <c r="M2178" s="122" t="s">
        <v>1713</v>
      </c>
      <c r="N2178" s="204">
        <f t="shared" si="8"/>
        <v>0.79870357355741306</v>
      </c>
    </row>
    <row r="2179" spans="1:14" x14ac:dyDescent="0.2">
      <c r="A2179" s="367">
        <v>41843</v>
      </c>
      <c r="B2179" s="185" t="s">
        <v>88</v>
      </c>
      <c r="C2179" s="155" t="s">
        <v>18</v>
      </c>
      <c r="D2179" s="144" t="s">
        <v>9</v>
      </c>
      <c r="E2179" s="230">
        <v>700</v>
      </c>
      <c r="F2179" s="189">
        <f t="shared" si="6"/>
        <v>1.0671431206618727</v>
      </c>
      <c r="G2179" s="189">
        <f t="shared" si="7"/>
        <v>1.3360940854550507</v>
      </c>
      <c r="H2179" s="135">
        <v>523.91520000000003</v>
      </c>
      <c r="I2179" s="162" t="s">
        <v>83</v>
      </c>
      <c r="J2179" s="127" t="s">
        <v>1710</v>
      </c>
      <c r="K2179" s="239" t="s">
        <v>2004</v>
      </c>
      <c r="L2179" s="136" t="s">
        <v>14</v>
      </c>
      <c r="M2179" s="122" t="s">
        <v>1713</v>
      </c>
      <c r="N2179" s="204">
        <f t="shared" si="8"/>
        <v>0.79870357355741306</v>
      </c>
    </row>
    <row r="2180" spans="1:14" x14ac:dyDescent="0.2">
      <c r="A2180" s="367">
        <v>41843</v>
      </c>
      <c r="B2180" s="184" t="s">
        <v>2007</v>
      </c>
      <c r="C2180" s="161" t="s">
        <v>27</v>
      </c>
      <c r="D2180" s="144" t="s">
        <v>9</v>
      </c>
      <c r="E2180" s="225">
        <v>55000</v>
      </c>
      <c r="F2180" s="189">
        <f t="shared" si="6"/>
        <v>83.846959480575705</v>
      </c>
      <c r="G2180" s="189">
        <f t="shared" si="7"/>
        <v>104.9788210000397</v>
      </c>
      <c r="H2180" s="135">
        <v>523.91520000000003</v>
      </c>
      <c r="I2180" s="162" t="s">
        <v>83</v>
      </c>
      <c r="J2180" s="127" t="s">
        <v>1710</v>
      </c>
      <c r="K2180" s="239" t="s">
        <v>2008</v>
      </c>
      <c r="L2180" s="136" t="s">
        <v>14</v>
      </c>
      <c r="M2180" s="122" t="s">
        <v>1713</v>
      </c>
      <c r="N2180" s="204">
        <f t="shared" si="8"/>
        <v>0.79870357355741306</v>
      </c>
    </row>
    <row r="2181" spans="1:14" x14ac:dyDescent="0.2">
      <c r="A2181" s="365">
        <v>41843</v>
      </c>
      <c r="B2181" s="184" t="s">
        <v>1973</v>
      </c>
      <c r="C2181" s="161" t="s">
        <v>18</v>
      </c>
      <c r="D2181" s="133" t="s">
        <v>11</v>
      </c>
      <c r="E2181" s="225">
        <v>500</v>
      </c>
      <c r="F2181" s="189">
        <f t="shared" si="6"/>
        <v>0.76224508618705189</v>
      </c>
      <c r="G2181" s="189">
        <f t="shared" si="7"/>
        <v>0.95435291818217904</v>
      </c>
      <c r="H2181" s="135">
        <v>523.91520000000003</v>
      </c>
      <c r="I2181" s="162" t="s">
        <v>23</v>
      </c>
      <c r="J2181" s="127" t="s">
        <v>1710</v>
      </c>
      <c r="K2181" s="144" t="s">
        <v>2009</v>
      </c>
      <c r="L2181" s="136" t="s">
        <v>14</v>
      </c>
      <c r="M2181" s="122" t="s">
        <v>1713</v>
      </c>
      <c r="N2181" s="204">
        <f t="shared" si="8"/>
        <v>0.79870357355741306</v>
      </c>
    </row>
    <row r="2182" spans="1:14" x14ac:dyDescent="0.2">
      <c r="A2182" s="365">
        <v>41843</v>
      </c>
      <c r="B2182" s="184" t="s">
        <v>1975</v>
      </c>
      <c r="C2182" s="161" t="s">
        <v>18</v>
      </c>
      <c r="D2182" s="133" t="s">
        <v>11</v>
      </c>
      <c r="E2182" s="225">
        <v>500</v>
      </c>
      <c r="F2182" s="189">
        <f t="shared" si="6"/>
        <v>0.76224508618705189</v>
      </c>
      <c r="G2182" s="189">
        <f t="shared" si="7"/>
        <v>0.95435291818217904</v>
      </c>
      <c r="H2182" s="135">
        <v>523.91520000000003</v>
      </c>
      <c r="I2182" s="162" t="s">
        <v>23</v>
      </c>
      <c r="J2182" s="127" t="s">
        <v>1710</v>
      </c>
      <c r="K2182" s="144" t="s">
        <v>2009</v>
      </c>
      <c r="L2182" s="136" t="s">
        <v>14</v>
      </c>
      <c r="M2182" s="122" t="s">
        <v>1713</v>
      </c>
      <c r="N2182" s="204">
        <f t="shared" si="8"/>
        <v>0.79870357355741306</v>
      </c>
    </row>
    <row r="2183" spans="1:14" x14ac:dyDescent="0.2">
      <c r="A2183" s="365">
        <v>41843</v>
      </c>
      <c r="B2183" s="184" t="s">
        <v>2010</v>
      </c>
      <c r="C2183" s="161" t="s">
        <v>18</v>
      </c>
      <c r="D2183" s="133" t="s">
        <v>11</v>
      </c>
      <c r="E2183" s="225">
        <v>1000</v>
      </c>
      <c r="F2183" s="189">
        <f t="shared" si="6"/>
        <v>1.5244901723741038</v>
      </c>
      <c r="G2183" s="189">
        <f t="shared" si="7"/>
        <v>1.9087058363643581</v>
      </c>
      <c r="H2183" s="135">
        <v>523.91520000000003</v>
      </c>
      <c r="I2183" s="162" t="s">
        <v>1883</v>
      </c>
      <c r="J2183" s="127" t="s">
        <v>1710</v>
      </c>
      <c r="K2183" s="144" t="s">
        <v>2011</v>
      </c>
      <c r="L2183" s="136" t="s">
        <v>14</v>
      </c>
      <c r="M2183" s="122" t="s">
        <v>1713</v>
      </c>
      <c r="N2183" s="204">
        <f t="shared" si="8"/>
        <v>0.79870357355741306</v>
      </c>
    </row>
    <row r="2184" spans="1:14" x14ac:dyDescent="0.2">
      <c r="A2184" s="365">
        <v>41843</v>
      </c>
      <c r="B2184" s="184" t="s">
        <v>2012</v>
      </c>
      <c r="C2184" s="161" t="s">
        <v>18</v>
      </c>
      <c r="D2184" s="133" t="s">
        <v>11</v>
      </c>
      <c r="E2184" s="225">
        <v>150</v>
      </c>
      <c r="F2184" s="189">
        <f t="shared" si="6"/>
        <v>0.22867352585611558</v>
      </c>
      <c r="G2184" s="189">
        <f t="shared" si="7"/>
        <v>0.28630587545465369</v>
      </c>
      <c r="H2184" s="135">
        <v>523.91520000000003</v>
      </c>
      <c r="I2184" s="162" t="s">
        <v>1883</v>
      </c>
      <c r="J2184" s="127" t="s">
        <v>1710</v>
      </c>
      <c r="K2184" s="144" t="s">
        <v>2011</v>
      </c>
      <c r="L2184" s="136" t="s">
        <v>14</v>
      </c>
      <c r="M2184" s="122" t="s">
        <v>1713</v>
      </c>
      <c r="N2184" s="204">
        <f t="shared" si="8"/>
        <v>0.79870357355741317</v>
      </c>
    </row>
    <row r="2185" spans="1:14" x14ac:dyDescent="0.2">
      <c r="A2185" s="365">
        <v>41843</v>
      </c>
      <c r="B2185" s="184" t="s">
        <v>2013</v>
      </c>
      <c r="C2185" s="161" t="s">
        <v>18</v>
      </c>
      <c r="D2185" s="133" t="s">
        <v>11</v>
      </c>
      <c r="E2185" s="225">
        <v>150</v>
      </c>
      <c r="F2185" s="189">
        <f t="shared" si="6"/>
        <v>0.22867352585611558</v>
      </c>
      <c r="G2185" s="189">
        <f t="shared" si="7"/>
        <v>0.28630587545465369</v>
      </c>
      <c r="H2185" s="135">
        <v>523.91520000000003</v>
      </c>
      <c r="I2185" s="162" t="s">
        <v>1883</v>
      </c>
      <c r="J2185" s="127" t="s">
        <v>1710</v>
      </c>
      <c r="K2185" s="144" t="s">
        <v>2011</v>
      </c>
      <c r="L2185" s="136" t="s">
        <v>14</v>
      </c>
      <c r="M2185" s="122" t="s">
        <v>1713</v>
      </c>
      <c r="N2185" s="204">
        <f t="shared" si="8"/>
        <v>0.79870357355741317</v>
      </c>
    </row>
    <row r="2186" spans="1:14" x14ac:dyDescent="0.2">
      <c r="A2186" s="365">
        <v>41843</v>
      </c>
      <c r="B2186" s="184" t="s">
        <v>2014</v>
      </c>
      <c r="C2186" s="161" t="s">
        <v>18</v>
      </c>
      <c r="D2186" s="133" t="s">
        <v>11</v>
      </c>
      <c r="E2186" s="225">
        <v>1000</v>
      </c>
      <c r="F2186" s="189">
        <f t="shared" ref="F2186:F2249" si="9">E2186/655.957</f>
        <v>1.5244901723741038</v>
      </c>
      <c r="G2186" s="189">
        <f t="shared" ref="G2186:G2249" si="10">E2186/H2186</f>
        <v>1.9087058363643581</v>
      </c>
      <c r="H2186" s="135">
        <v>523.91520000000003</v>
      </c>
      <c r="I2186" s="162" t="s">
        <v>1883</v>
      </c>
      <c r="J2186" s="127" t="s">
        <v>1710</v>
      </c>
      <c r="K2186" s="144" t="s">
        <v>2011</v>
      </c>
      <c r="L2186" s="136" t="s">
        <v>14</v>
      </c>
      <c r="M2186" s="122" t="s">
        <v>1713</v>
      </c>
      <c r="N2186" s="204">
        <f t="shared" ref="N2186:N2249" si="11">F2186/G2186</f>
        <v>0.79870357355741306</v>
      </c>
    </row>
    <row r="2187" spans="1:14" x14ac:dyDescent="0.2">
      <c r="A2187" s="365">
        <v>41843</v>
      </c>
      <c r="B2187" s="184" t="s">
        <v>386</v>
      </c>
      <c r="C2187" s="161" t="s">
        <v>351</v>
      </c>
      <c r="D2187" s="133" t="s">
        <v>11</v>
      </c>
      <c r="E2187" s="225">
        <v>2000</v>
      </c>
      <c r="F2187" s="189">
        <f t="shared" si="9"/>
        <v>3.0489803447482076</v>
      </c>
      <c r="G2187" s="189">
        <f t="shared" si="10"/>
        <v>3.8174116727287162</v>
      </c>
      <c r="H2187" s="135">
        <v>523.91520000000003</v>
      </c>
      <c r="I2187" s="162" t="s">
        <v>1883</v>
      </c>
      <c r="J2187" s="127" t="s">
        <v>1710</v>
      </c>
      <c r="K2187" s="144" t="s">
        <v>2011</v>
      </c>
      <c r="L2187" s="136" t="s">
        <v>14</v>
      </c>
      <c r="M2187" s="122" t="s">
        <v>1713</v>
      </c>
      <c r="N2187" s="204">
        <f t="shared" si="11"/>
        <v>0.79870357355741306</v>
      </c>
    </row>
    <row r="2188" spans="1:14" x14ac:dyDescent="0.2">
      <c r="A2188" s="365">
        <v>41843</v>
      </c>
      <c r="B2188" s="184" t="s">
        <v>1925</v>
      </c>
      <c r="C2188" s="161" t="s">
        <v>18</v>
      </c>
      <c r="D2188" s="133" t="s">
        <v>10</v>
      </c>
      <c r="E2188" s="225">
        <v>6000</v>
      </c>
      <c r="F2188" s="189">
        <f t="shared" si="9"/>
        <v>9.1469410342446231</v>
      </c>
      <c r="G2188" s="189">
        <f t="shared" si="10"/>
        <v>11.452235018186149</v>
      </c>
      <c r="H2188" s="135">
        <v>523.91520000000003</v>
      </c>
      <c r="I2188" s="162" t="s">
        <v>430</v>
      </c>
      <c r="J2188" s="127" t="s">
        <v>1710</v>
      </c>
      <c r="K2188" s="144" t="s">
        <v>2015</v>
      </c>
      <c r="L2188" s="136" t="s">
        <v>14</v>
      </c>
      <c r="M2188" s="122" t="s">
        <v>1713</v>
      </c>
      <c r="N2188" s="204">
        <f t="shared" si="11"/>
        <v>0.79870357355741306</v>
      </c>
    </row>
    <row r="2189" spans="1:14" x14ac:dyDescent="0.2">
      <c r="A2189" s="367">
        <v>41843</v>
      </c>
      <c r="B2189" s="159" t="s">
        <v>2016</v>
      </c>
      <c r="C2189" s="159" t="s">
        <v>18</v>
      </c>
      <c r="D2189" s="160" t="s">
        <v>10</v>
      </c>
      <c r="E2189" s="230">
        <v>1000</v>
      </c>
      <c r="F2189" s="189">
        <f t="shared" si="9"/>
        <v>1.5244901723741038</v>
      </c>
      <c r="G2189" s="189">
        <f t="shared" si="10"/>
        <v>1.9087058363643581</v>
      </c>
      <c r="H2189" s="135">
        <v>523.91520000000003</v>
      </c>
      <c r="I2189" s="170" t="s">
        <v>82</v>
      </c>
      <c r="J2189" s="127" t="s">
        <v>1710</v>
      </c>
      <c r="K2189" s="170" t="s">
        <v>2003</v>
      </c>
      <c r="L2189" s="136" t="s">
        <v>14</v>
      </c>
      <c r="M2189" s="122" t="s">
        <v>1713</v>
      </c>
      <c r="N2189" s="204">
        <f t="shared" si="11"/>
        <v>0.79870357355741306</v>
      </c>
    </row>
    <row r="2190" spans="1:14" x14ac:dyDescent="0.2">
      <c r="A2190" s="367">
        <v>41844</v>
      </c>
      <c r="B2190" s="185" t="s">
        <v>87</v>
      </c>
      <c r="C2190" s="155" t="s">
        <v>18</v>
      </c>
      <c r="D2190" s="144" t="s">
        <v>9</v>
      </c>
      <c r="E2190" s="230">
        <v>700</v>
      </c>
      <c r="F2190" s="189">
        <f t="shared" si="9"/>
        <v>1.0671431206618727</v>
      </c>
      <c r="G2190" s="189">
        <f t="shared" si="10"/>
        <v>1.3360940854550507</v>
      </c>
      <c r="H2190" s="135">
        <v>523.91520000000003</v>
      </c>
      <c r="I2190" s="162" t="s">
        <v>83</v>
      </c>
      <c r="J2190" s="127" t="s">
        <v>1710</v>
      </c>
      <c r="K2190" s="239" t="s">
        <v>2004</v>
      </c>
      <c r="L2190" s="136" t="s">
        <v>14</v>
      </c>
      <c r="M2190" s="122" t="s">
        <v>1713</v>
      </c>
      <c r="N2190" s="204">
        <f t="shared" si="11"/>
        <v>0.79870357355741306</v>
      </c>
    </row>
    <row r="2191" spans="1:14" x14ac:dyDescent="0.2">
      <c r="A2191" s="367">
        <v>41844</v>
      </c>
      <c r="B2191" s="185" t="s">
        <v>88</v>
      </c>
      <c r="C2191" s="155" t="s">
        <v>18</v>
      </c>
      <c r="D2191" s="144" t="s">
        <v>9</v>
      </c>
      <c r="E2191" s="230">
        <v>700</v>
      </c>
      <c r="F2191" s="189">
        <f t="shared" si="9"/>
        <v>1.0671431206618727</v>
      </c>
      <c r="G2191" s="189">
        <f t="shared" si="10"/>
        <v>1.3360940854550507</v>
      </c>
      <c r="H2191" s="135">
        <v>523.91520000000003</v>
      </c>
      <c r="I2191" s="162" t="s">
        <v>83</v>
      </c>
      <c r="J2191" s="127" t="s">
        <v>1710</v>
      </c>
      <c r="K2191" s="239" t="s">
        <v>2004</v>
      </c>
      <c r="L2191" s="136" t="s">
        <v>14</v>
      </c>
      <c r="M2191" s="122" t="s">
        <v>1713</v>
      </c>
      <c r="N2191" s="204">
        <f t="shared" si="11"/>
        <v>0.79870357355741306</v>
      </c>
    </row>
    <row r="2192" spans="1:14" x14ac:dyDescent="0.2">
      <c r="A2192" s="365">
        <v>41844</v>
      </c>
      <c r="B2192" s="184" t="s">
        <v>2017</v>
      </c>
      <c r="C2192" s="161" t="s">
        <v>18</v>
      </c>
      <c r="D2192" s="133" t="s">
        <v>8</v>
      </c>
      <c r="E2192" s="225">
        <v>1000</v>
      </c>
      <c r="F2192" s="189">
        <f t="shared" si="9"/>
        <v>1.5244901723741038</v>
      </c>
      <c r="G2192" s="189">
        <f t="shared" si="10"/>
        <v>1.9087058363643581</v>
      </c>
      <c r="H2192" s="135">
        <v>523.91520000000003</v>
      </c>
      <c r="I2192" s="158" t="s">
        <v>12</v>
      </c>
      <c r="J2192" s="127" t="s">
        <v>1710</v>
      </c>
      <c r="K2192" s="162" t="s">
        <v>2018</v>
      </c>
      <c r="L2192" s="136" t="s">
        <v>14</v>
      </c>
      <c r="M2192" s="122" t="s">
        <v>1713</v>
      </c>
      <c r="N2192" s="204">
        <f t="shared" si="11"/>
        <v>0.79870357355741306</v>
      </c>
    </row>
    <row r="2193" spans="1:14" x14ac:dyDescent="0.2">
      <c r="A2193" s="365">
        <v>41844</v>
      </c>
      <c r="B2193" s="184" t="s">
        <v>2019</v>
      </c>
      <c r="C2193" s="161" t="s">
        <v>18</v>
      </c>
      <c r="D2193" s="133" t="s">
        <v>8</v>
      </c>
      <c r="E2193" s="225">
        <v>250</v>
      </c>
      <c r="F2193" s="189">
        <f t="shared" si="9"/>
        <v>0.38112254309352595</v>
      </c>
      <c r="G2193" s="189">
        <f t="shared" si="10"/>
        <v>0.47717645909108952</v>
      </c>
      <c r="H2193" s="135">
        <v>523.91520000000003</v>
      </c>
      <c r="I2193" s="158" t="s">
        <v>12</v>
      </c>
      <c r="J2193" s="127" t="s">
        <v>1710</v>
      </c>
      <c r="K2193" s="162" t="s">
        <v>2018</v>
      </c>
      <c r="L2193" s="136" t="s">
        <v>14</v>
      </c>
      <c r="M2193" s="122" t="s">
        <v>1713</v>
      </c>
      <c r="N2193" s="204">
        <f t="shared" si="11"/>
        <v>0.79870357355741306</v>
      </c>
    </row>
    <row r="2194" spans="1:14" x14ac:dyDescent="0.2">
      <c r="A2194" s="365">
        <v>41844</v>
      </c>
      <c r="B2194" s="184" t="s">
        <v>2020</v>
      </c>
      <c r="C2194" s="161" t="s">
        <v>18</v>
      </c>
      <c r="D2194" s="133" t="s">
        <v>8</v>
      </c>
      <c r="E2194" s="225">
        <v>100</v>
      </c>
      <c r="F2194" s="189">
        <f t="shared" si="9"/>
        <v>0.15244901723741039</v>
      </c>
      <c r="G2194" s="189">
        <f t="shared" si="10"/>
        <v>0.1908705836364358</v>
      </c>
      <c r="H2194" s="135">
        <v>523.91520000000003</v>
      </c>
      <c r="I2194" s="158" t="s">
        <v>12</v>
      </c>
      <c r="J2194" s="127" t="s">
        <v>1710</v>
      </c>
      <c r="K2194" s="162" t="s">
        <v>2018</v>
      </c>
      <c r="L2194" s="136" t="s">
        <v>14</v>
      </c>
      <c r="M2194" s="122" t="s">
        <v>1713</v>
      </c>
      <c r="N2194" s="204">
        <f t="shared" si="11"/>
        <v>0.79870357355741317</v>
      </c>
    </row>
    <row r="2195" spans="1:14" x14ac:dyDescent="0.2">
      <c r="A2195" s="365">
        <v>41844</v>
      </c>
      <c r="B2195" s="184" t="s">
        <v>2021</v>
      </c>
      <c r="C2195" s="161" t="s">
        <v>18</v>
      </c>
      <c r="D2195" s="133" t="s">
        <v>8</v>
      </c>
      <c r="E2195" s="225">
        <v>1300</v>
      </c>
      <c r="F2195" s="189">
        <f t="shared" si="9"/>
        <v>1.9818372240863349</v>
      </c>
      <c r="G2195" s="189">
        <f t="shared" si="10"/>
        <v>2.4813175872736655</v>
      </c>
      <c r="H2195" s="135">
        <v>523.91520000000003</v>
      </c>
      <c r="I2195" s="158" t="s">
        <v>12</v>
      </c>
      <c r="J2195" s="127" t="s">
        <v>1710</v>
      </c>
      <c r="K2195" s="162" t="s">
        <v>2018</v>
      </c>
      <c r="L2195" s="136" t="s">
        <v>14</v>
      </c>
      <c r="M2195" s="122" t="s">
        <v>1713</v>
      </c>
      <c r="N2195" s="204">
        <f t="shared" si="11"/>
        <v>0.79870357355741306</v>
      </c>
    </row>
    <row r="2196" spans="1:14" x14ac:dyDescent="0.2">
      <c r="A2196" s="367">
        <v>41844</v>
      </c>
      <c r="B2196" s="184" t="s">
        <v>2022</v>
      </c>
      <c r="C2196" s="161" t="s">
        <v>27</v>
      </c>
      <c r="D2196" s="144" t="s">
        <v>9</v>
      </c>
      <c r="E2196" s="225">
        <v>5000</v>
      </c>
      <c r="F2196" s="189">
        <f t="shared" si="9"/>
        <v>7.6224508618705187</v>
      </c>
      <c r="G2196" s="189">
        <f t="shared" si="10"/>
        <v>9.5435291818217909</v>
      </c>
      <c r="H2196" s="135">
        <v>523.91520000000003</v>
      </c>
      <c r="I2196" s="162" t="s">
        <v>83</v>
      </c>
      <c r="J2196" s="127" t="s">
        <v>1710</v>
      </c>
      <c r="K2196" s="239" t="s">
        <v>2023</v>
      </c>
      <c r="L2196" s="136" t="s">
        <v>14</v>
      </c>
      <c r="M2196" s="122" t="s">
        <v>1713</v>
      </c>
      <c r="N2196" s="204">
        <f t="shared" si="11"/>
        <v>0.79870357355741306</v>
      </c>
    </row>
    <row r="2197" spans="1:14" x14ac:dyDescent="0.2">
      <c r="A2197" s="365">
        <v>41844</v>
      </c>
      <c r="B2197" s="184" t="s">
        <v>252</v>
      </c>
      <c r="C2197" s="161" t="s">
        <v>19</v>
      </c>
      <c r="D2197" s="133" t="s">
        <v>15</v>
      </c>
      <c r="E2197" s="225">
        <v>20000</v>
      </c>
      <c r="F2197" s="189">
        <f t="shared" si="9"/>
        <v>30.489803447482075</v>
      </c>
      <c r="G2197" s="189">
        <f t="shared" si="10"/>
        <v>38.174116727287164</v>
      </c>
      <c r="H2197" s="135">
        <v>523.91520000000003</v>
      </c>
      <c r="I2197" s="162" t="s">
        <v>24</v>
      </c>
      <c r="J2197" s="127" t="s">
        <v>1710</v>
      </c>
      <c r="K2197" s="144" t="s">
        <v>2024</v>
      </c>
      <c r="L2197" s="136" t="s">
        <v>14</v>
      </c>
      <c r="M2197" s="122" t="s">
        <v>1713</v>
      </c>
      <c r="N2197" s="204">
        <f t="shared" si="11"/>
        <v>0.79870357355741306</v>
      </c>
    </row>
    <row r="2198" spans="1:14" x14ac:dyDescent="0.2">
      <c r="A2198" s="365">
        <v>41844</v>
      </c>
      <c r="B2198" s="184" t="s">
        <v>252</v>
      </c>
      <c r="C2198" s="161" t="s">
        <v>19</v>
      </c>
      <c r="D2198" s="133" t="s">
        <v>15</v>
      </c>
      <c r="E2198" s="225">
        <v>20000</v>
      </c>
      <c r="F2198" s="189">
        <f t="shared" si="9"/>
        <v>30.489803447482075</v>
      </c>
      <c r="G2198" s="189">
        <f t="shared" si="10"/>
        <v>38.174116727287164</v>
      </c>
      <c r="H2198" s="135">
        <v>523.91520000000003</v>
      </c>
      <c r="I2198" s="162" t="s">
        <v>24</v>
      </c>
      <c r="J2198" s="127" t="s">
        <v>1710</v>
      </c>
      <c r="K2198" s="144" t="s">
        <v>2024</v>
      </c>
      <c r="L2198" s="136" t="s">
        <v>14</v>
      </c>
      <c r="M2198" s="122" t="s">
        <v>1713</v>
      </c>
      <c r="N2198" s="204">
        <f t="shared" si="11"/>
        <v>0.79870357355741306</v>
      </c>
    </row>
    <row r="2199" spans="1:14" x14ac:dyDescent="0.2">
      <c r="A2199" s="365">
        <v>41844</v>
      </c>
      <c r="B2199" s="184" t="s">
        <v>252</v>
      </c>
      <c r="C2199" s="161" t="s">
        <v>19</v>
      </c>
      <c r="D2199" s="133" t="s">
        <v>15</v>
      </c>
      <c r="E2199" s="225">
        <v>20000</v>
      </c>
      <c r="F2199" s="189">
        <f t="shared" si="9"/>
        <v>30.489803447482075</v>
      </c>
      <c r="G2199" s="189">
        <f t="shared" si="10"/>
        <v>38.174116727287164</v>
      </c>
      <c r="H2199" s="135">
        <v>523.91520000000003</v>
      </c>
      <c r="I2199" s="162" t="s">
        <v>24</v>
      </c>
      <c r="J2199" s="127" t="s">
        <v>1710</v>
      </c>
      <c r="K2199" s="144" t="s">
        <v>2024</v>
      </c>
      <c r="L2199" s="136" t="s">
        <v>14</v>
      </c>
      <c r="M2199" s="122" t="s">
        <v>1713</v>
      </c>
      <c r="N2199" s="204">
        <f t="shared" si="11"/>
        <v>0.79870357355741306</v>
      </c>
    </row>
    <row r="2200" spans="1:14" x14ac:dyDescent="0.2">
      <c r="A2200" s="365">
        <v>41844</v>
      </c>
      <c r="B2200" s="184" t="s">
        <v>252</v>
      </c>
      <c r="C2200" s="161" t="s">
        <v>19</v>
      </c>
      <c r="D2200" s="133" t="s">
        <v>15</v>
      </c>
      <c r="E2200" s="225">
        <v>20000</v>
      </c>
      <c r="F2200" s="189">
        <f t="shared" si="9"/>
        <v>30.489803447482075</v>
      </c>
      <c r="G2200" s="189">
        <f t="shared" si="10"/>
        <v>38.174116727287164</v>
      </c>
      <c r="H2200" s="135">
        <v>523.91520000000003</v>
      </c>
      <c r="I2200" s="162" t="s">
        <v>24</v>
      </c>
      <c r="J2200" s="127" t="s">
        <v>1710</v>
      </c>
      <c r="K2200" s="144" t="s">
        <v>2024</v>
      </c>
      <c r="L2200" s="136" t="s">
        <v>14</v>
      </c>
      <c r="M2200" s="122" t="s">
        <v>1713</v>
      </c>
      <c r="N2200" s="204">
        <f t="shared" si="11"/>
        <v>0.79870357355741306</v>
      </c>
    </row>
    <row r="2201" spans="1:14" x14ac:dyDescent="0.2">
      <c r="A2201" s="365">
        <v>41844</v>
      </c>
      <c r="B2201" s="184" t="s">
        <v>252</v>
      </c>
      <c r="C2201" s="161" t="s">
        <v>19</v>
      </c>
      <c r="D2201" s="133" t="s">
        <v>15</v>
      </c>
      <c r="E2201" s="225">
        <v>20000</v>
      </c>
      <c r="F2201" s="189">
        <f t="shared" si="9"/>
        <v>30.489803447482075</v>
      </c>
      <c r="G2201" s="189">
        <f t="shared" si="10"/>
        <v>38.174116727287164</v>
      </c>
      <c r="H2201" s="135">
        <v>523.91520000000003</v>
      </c>
      <c r="I2201" s="162" t="s">
        <v>24</v>
      </c>
      <c r="J2201" s="127" t="s">
        <v>1710</v>
      </c>
      <c r="K2201" s="144" t="s">
        <v>2024</v>
      </c>
      <c r="L2201" s="136" t="s">
        <v>14</v>
      </c>
      <c r="M2201" s="122" t="s">
        <v>1713</v>
      </c>
      <c r="N2201" s="204">
        <f t="shared" si="11"/>
        <v>0.79870357355741306</v>
      </c>
    </row>
    <row r="2202" spans="1:14" x14ac:dyDescent="0.2">
      <c r="A2202" s="365">
        <v>41844</v>
      </c>
      <c r="B2202" s="184" t="s">
        <v>1936</v>
      </c>
      <c r="C2202" s="161" t="s">
        <v>18</v>
      </c>
      <c r="D2202" s="133" t="s">
        <v>10</v>
      </c>
      <c r="E2202" s="225">
        <v>300</v>
      </c>
      <c r="F2202" s="189">
        <f t="shared" si="9"/>
        <v>0.45734705171223117</v>
      </c>
      <c r="G2202" s="189">
        <f t="shared" si="10"/>
        <v>0.57261175090930738</v>
      </c>
      <c r="H2202" s="135">
        <v>523.91520000000003</v>
      </c>
      <c r="I2202" s="162" t="s">
        <v>430</v>
      </c>
      <c r="J2202" s="127" t="s">
        <v>1710</v>
      </c>
      <c r="K2202" s="144" t="s">
        <v>2015</v>
      </c>
      <c r="L2202" s="136" t="s">
        <v>14</v>
      </c>
      <c r="M2202" s="122" t="s">
        <v>1713</v>
      </c>
      <c r="N2202" s="204">
        <f t="shared" si="11"/>
        <v>0.79870357355741317</v>
      </c>
    </row>
    <row r="2203" spans="1:14" x14ac:dyDescent="0.2">
      <c r="A2203" s="365">
        <v>41844</v>
      </c>
      <c r="B2203" s="184" t="s">
        <v>1937</v>
      </c>
      <c r="C2203" s="161" t="s">
        <v>18</v>
      </c>
      <c r="D2203" s="133" t="s">
        <v>10</v>
      </c>
      <c r="E2203" s="225">
        <v>300</v>
      </c>
      <c r="F2203" s="189">
        <f t="shared" si="9"/>
        <v>0.45734705171223117</v>
      </c>
      <c r="G2203" s="189">
        <f t="shared" si="10"/>
        <v>0.57261175090930738</v>
      </c>
      <c r="H2203" s="135">
        <v>523.91520000000003</v>
      </c>
      <c r="I2203" s="162" t="s">
        <v>430</v>
      </c>
      <c r="J2203" s="127" t="s">
        <v>1710</v>
      </c>
      <c r="K2203" s="144" t="s">
        <v>2015</v>
      </c>
      <c r="L2203" s="136" t="s">
        <v>14</v>
      </c>
      <c r="M2203" s="122" t="s">
        <v>1713</v>
      </c>
      <c r="N2203" s="204">
        <f t="shared" si="11"/>
        <v>0.79870357355741317</v>
      </c>
    </row>
    <row r="2204" spans="1:14" x14ac:dyDescent="0.2">
      <c r="A2204" s="367">
        <v>41844</v>
      </c>
      <c r="B2204" s="159" t="s">
        <v>2025</v>
      </c>
      <c r="C2204" s="159" t="s">
        <v>18</v>
      </c>
      <c r="D2204" s="160" t="s">
        <v>10</v>
      </c>
      <c r="E2204" s="230">
        <v>1000</v>
      </c>
      <c r="F2204" s="189">
        <f t="shared" si="9"/>
        <v>1.5244901723741038</v>
      </c>
      <c r="G2204" s="189">
        <f t="shared" si="10"/>
        <v>1.9087058363643581</v>
      </c>
      <c r="H2204" s="135">
        <v>523.91520000000003</v>
      </c>
      <c r="I2204" s="170" t="s">
        <v>82</v>
      </c>
      <c r="J2204" s="127" t="s">
        <v>1710</v>
      </c>
      <c r="K2204" s="170" t="s">
        <v>2003</v>
      </c>
      <c r="L2204" s="136" t="s">
        <v>14</v>
      </c>
      <c r="M2204" s="122" t="s">
        <v>1713</v>
      </c>
      <c r="N2204" s="204">
        <f t="shared" si="11"/>
        <v>0.79870357355741306</v>
      </c>
    </row>
    <row r="2205" spans="1:14" x14ac:dyDescent="0.2">
      <c r="A2205" s="367">
        <v>41845</v>
      </c>
      <c r="B2205" s="185" t="s">
        <v>87</v>
      </c>
      <c r="C2205" s="155" t="s">
        <v>18</v>
      </c>
      <c r="D2205" s="144" t="s">
        <v>9</v>
      </c>
      <c r="E2205" s="230">
        <v>700</v>
      </c>
      <c r="F2205" s="189">
        <f t="shared" si="9"/>
        <v>1.0671431206618727</v>
      </c>
      <c r="G2205" s="189">
        <f t="shared" si="10"/>
        <v>1.3360940854550507</v>
      </c>
      <c r="H2205" s="135">
        <v>523.91520000000003</v>
      </c>
      <c r="I2205" s="162" t="s">
        <v>83</v>
      </c>
      <c r="J2205" s="127" t="s">
        <v>1710</v>
      </c>
      <c r="K2205" s="239" t="s">
        <v>2004</v>
      </c>
      <c r="L2205" s="136" t="s">
        <v>14</v>
      </c>
      <c r="M2205" s="122" t="s">
        <v>1713</v>
      </c>
      <c r="N2205" s="204">
        <f t="shared" si="11"/>
        <v>0.79870357355741306</v>
      </c>
    </row>
    <row r="2206" spans="1:14" x14ac:dyDescent="0.2">
      <c r="A2206" s="367">
        <v>41845</v>
      </c>
      <c r="B2206" s="185" t="s">
        <v>88</v>
      </c>
      <c r="C2206" s="155" t="s">
        <v>18</v>
      </c>
      <c r="D2206" s="144" t="s">
        <v>9</v>
      </c>
      <c r="E2206" s="230">
        <v>700</v>
      </c>
      <c r="F2206" s="189">
        <f t="shared" si="9"/>
        <v>1.0671431206618727</v>
      </c>
      <c r="G2206" s="189">
        <f t="shared" si="10"/>
        <v>1.3360940854550507</v>
      </c>
      <c r="H2206" s="135">
        <v>523.91520000000003</v>
      </c>
      <c r="I2206" s="162" t="s">
        <v>83</v>
      </c>
      <c r="J2206" s="127" t="s">
        <v>1710</v>
      </c>
      <c r="K2206" s="239" t="s">
        <v>2004</v>
      </c>
      <c r="L2206" s="136" t="s">
        <v>14</v>
      </c>
      <c r="M2206" s="122" t="s">
        <v>1713</v>
      </c>
      <c r="N2206" s="204">
        <f t="shared" si="11"/>
        <v>0.79870357355741306</v>
      </c>
    </row>
    <row r="2207" spans="1:14" x14ac:dyDescent="0.2">
      <c r="A2207" s="365">
        <v>41845</v>
      </c>
      <c r="B2207" s="184" t="s">
        <v>2026</v>
      </c>
      <c r="C2207" s="161" t="s">
        <v>18</v>
      </c>
      <c r="D2207" s="133" t="s">
        <v>8</v>
      </c>
      <c r="E2207" s="225">
        <v>1100</v>
      </c>
      <c r="F2207" s="189">
        <f t="shared" si="9"/>
        <v>1.6769391896115142</v>
      </c>
      <c r="G2207" s="189">
        <f t="shared" si="10"/>
        <v>2.099576420000794</v>
      </c>
      <c r="H2207" s="135">
        <v>523.91520000000003</v>
      </c>
      <c r="I2207" s="158" t="s">
        <v>12</v>
      </c>
      <c r="J2207" s="127" t="s">
        <v>1710</v>
      </c>
      <c r="K2207" s="162" t="s">
        <v>2027</v>
      </c>
      <c r="L2207" s="136" t="s">
        <v>14</v>
      </c>
      <c r="M2207" s="122" t="s">
        <v>1713</v>
      </c>
      <c r="N2207" s="204">
        <f t="shared" si="11"/>
        <v>0.79870357355741306</v>
      </c>
    </row>
    <row r="2208" spans="1:14" x14ac:dyDescent="0.2">
      <c r="A2208" s="365">
        <v>41845</v>
      </c>
      <c r="B2208" s="184" t="s">
        <v>2028</v>
      </c>
      <c r="C2208" s="161" t="s">
        <v>18</v>
      </c>
      <c r="D2208" s="133" t="s">
        <v>8</v>
      </c>
      <c r="E2208" s="225">
        <v>150</v>
      </c>
      <c r="F2208" s="189">
        <f t="shared" si="9"/>
        <v>0.22867352585611558</v>
      </c>
      <c r="G2208" s="189">
        <f t="shared" si="10"/>
        <v>0.28630587545465369</v>
      </c>
      <c r="H2208" s="135">
        <v>523.91520000000003</v>
      </c>
      <c r="I2208" s="158" t="s">
        <v>12</v>
      </c>
      <c r="J2208" s="127" t="s">
        <v>1710</v>
      </c>
      <c r="K2208" s="162" t="s">
        <v>2027</v>
      </c>
      <c r="L2208" s="136" t="s">
        <v>14</v>
      </c>
      <c r="M2208" s="122" t="s">
        <v>1713</v>
      </c>
      <c r="N2208" s="204">
        <f t="shared" si="11"/>
        <v>0.79870357355741317</v>
      </c>
    </row>
    <row r="2209" spans="1:14" x14ac:dyDescent="0.2">
      <c r="A2209" s="365">
        <v>41845</v>
      </c>
      <c r="B2209" s="184" t="s">
        <v>2029</v>
      </c>
      <c r="C2209" s="161" t="s">
        <v>18</v>
      </c>
      <c r="D2209" s="133" t="s">
        <v>8</v>
      </c>
      <c r="E2209" s="225">
        <v>150</v>
      </c>
      <c r="F2209" s="189">
        <f t="shared" si="9"/>
        <v>0.22867352585611558</v>
      </c>
      <c r="G2209" s="189">
        <f t="shared" si="10"/>
        <v>0.28630587545465369</v>
      </c>
      <c r="H2209" s="135">
        <v>523.91520000000003</v>
      </c>
      <c r="I2209" s="158" t="s">
        <v>12</v>
      </c>
      <c r="J2209" s="127" t="s">
        <v>1710</v>
      </c>
      <c r="K2209" s="162" t="s">
        <v>2027</v>
      </c>
      <c r="L2209" s="136" t="s">
        <v>14</v>
      </c>
      <c r="M2209" s="122" t="s">
        <v>1713</v>
      </c>
      <c r="N2209" s="204">
        <f t="shared" si="11"/>
        <v>0.79870357355741317</v>
      </c>
    </row>
    <row r="2210" spans="1:14" x14ac:dyDescent="0.2">
      <c r="A2210" s="365">
        <v>41845</v>
      </c>
      <c r="B2210" s="184" t="s">
        <v>2030</v>
      </c>
      <c r="C2210" s="161" t="s">
        <v>18</v>
      </c>
      <c r="D2210" s="133" t="s">
        <v>8</v>
      </c>
      <c r="E2210" s="225">
        <v>1200</v>
      </c>
      <c r="F2210" s="189">
        <f t="shared" si="9"/>
        <v>1.8293882068489247</v>
      </c>
      <c r="G2210" s="189">
        <f t="shared" si="10"/>
        <v>2.2904470036372295</v>
      </c>
      <c r="H2210" s="135">
        <v>523.91520000000003</v>
      </c>
      <c r="I2210" s="158" t="s">
        <v>12</v>
      </c>
      <c r="J2210" s="127" t="s">
        <v>1710</v>
      </c>
      <c r="K2210" s="162" t="s">
        <v>2027</v>
      </c>
      <c r="L2210" s="136" t="s">
        <v>14</v>
      </c>
      <c r="M2210" s="122" t="s">
        <v>1713</v>
      </c>
      <c r="N2210" s="204">
        <f t="shared" si="11"/>
        <v>0.79870357355741317</v>
      </c>
    </row>
    <row r="2211" spans="1:14" x14ac:dyDescent="0.2">
      <c r="A2211" s="365">
        <v>41845</v>
      </c>
      <c r="B2211" s="184" t="s">
        <v>227</v>
      </c>
      <c r="C2211" s="161" t="s">
        <v>73</v>
      </c>
      <c r="D2211" s="133" t="s">
        <v>8</v>
      </c>
      <c r="E2211" s="225">
        <v>2250</v>
      </c>
      <c r="F2211" s="189">
        <f t="shared" si="9"/>
        <v>3.4301028878417337</v>
      </c>
      <c r="G2211" s="189">
        <f t="shared" si="10"/>
        <v>4.2945881318198058</v>
      </c>
      <c r="H2211" s="135">
        <v>523.91520000000003</v>
      </c>
      <c r="I2211" s="158" t="s">
        <v>12</v>
      </c>
      <c r="J2211" s="127" t="s">
        <v>1710</v>
      </c>
      <c r="K2211" s="162" t="s">
        <v>2027</v>
      </c>
      <c r="L2211" s="136" t="s">
        <v>14</v>
      </c>
      <c r="M2211" s="122" t="s">
        <v>1713</v>
      </c>
      <c r="N2211" s="204">
        <f t="shared" si="11"/>
        <v>0.79870357355741317</v>
      </c>
    </row>
    <row r="2212" spans="1:14" x14ac:dyDescent="0.2">
      <c r="A2212" s="365">
        <v>41845</v>
      </c>
      <c r="B2212" s="184" t="s">
        <v>2031</v>
      </c>
      <c r="C2212" s="161" t="s">
        <v>18</v>
      </c>
      <c r="D2212" s="133" t="s">
        <v>10</v>
      </c>
      <c r="E2212" s="225">
        <v>600</v>
      </c>
      <c r="F2212" s="189">
        <f t="shared" si="9"/>
        <v>0.91469410342446233</v>
      </c>
      <c r="G2212" s="189">
        <f t="shared" si="10"/>
        <v>1.1452235018186148</v>
      </c>
      <c r="H2212" s="135">
        <v>523.91520000000003</v>
      </c>
      <c r="I2212" s="162" t="s">
        <v>74</v>
      </c>
      <c r="J2212" s="127" t="s">
        <v>1710</v>
      </c>
      <c r="K2212" s="144" t="s">
        <v>2032</v>
      </c>
      <c r="L2212" s="136" t="s">
        <v>14</v>
      </c>
      <c r="M2212" s="122" t="s">
        <v>1713</v>
      </c>
      <c r="N2212" s="204">
        <f t="shared" si="11"/>
        <v>0.79870357355741317</v>
      </c>
    </row>
    <row r="2213" spans="1:14" x14ac:dyDescent="0.2">
      <c r="A2213" s="365">
        <v>41845</v>
      </c>
      <c r="B2213" s="184" t="s">
        <v>2033</v>
      </c>
      <c r="C2213" s="161" t="s">
        <v>18</v>
      </c>
      <c r="D2213" s="133" t="s">
        <v>10</v>
      </c>
      <c r="E2213" s="225">
        <v>600</v>
      </c>
      <c r="F2213" s="189">
        <f t="shared" si="9"/>
        <v>0.91469410342446233</v>
      </c>
      <c r="G2213" s="189">
        <f t="shared" si="10"/>
        <v>1.1452235018186148</v>
      </c>
      <c r="H2213" s="135">
        <v>523.91520000000003</v>
      </c>
      <c r="I2213" s="162" t="s">
        <v>74</v>
      </c>
      <c r="J2213" s="127" t="s">
        <v>1710</v>
      </c>
      <c r="K2213" s="144" t="s">
        <v>2032</v>
      </c>
      <c r="L2213" s="136" t="s">
        <v>14</v>
      </c>
      <c r="M2213" s="122" t="s">
        <v>1713</v>
      </c>
      <c r="N2213" s="204">
        <f t="shared" si="11"/>
        <v>0.79870357355741317</v>
      </c>
    </row>
    <row r="2214" spans="1:14" x14ac:dyDescent="0.2">
      <c r="A2214" s="365">
        <v>41845</v>
      </c>
      <c r="B2214" s="184" t="s">
        <v>252</v>
      </c>
      <c r="C2214" s="161" t="s">
        <v>19</v>
      </c>
      <c r="D2214" s="133" t="s">
        <v>15</v>
      </c>
      <c r="E2214" s="225">
        <v>20000</v>
      </c>
      <c r="F2214" s="189">
        <f t="shared" si="9"/>
        <v>30.489803447482075</v>
      </c>
      <c r="G2214" s="189">
        <f t="shared" si="10"/>
        <v>38.174116727287164</v>
      </c>
      <c r="H2214" s="135">
        <v>523.91520000000003</v>
      </c>
      <c r="I2214" s="162" t="s">
        <v>24</v>
      </c>
      <c r="J2214" s="127" t="s">
        <v>1710</v>
      </c>
      <c r="K2214" s="144" t="s">
        <v>2034</v>
      </c>
      <c r="L2214" s="136" t="s">
        <v>14</v>
      </c>
      <c r="M2214" s="122" t="s">
        <v>1713</v>
      </c>
      <c r="N2214" s="204">
        <f t="shared" si="11"/>
        <v>0.79870357355741306</v>
      </c>
    </row>
    <row r="2215" spans="1:14" x14ac:dyDescent="0.2">
      <c r="A2215" s="365">
        <v>41845</v>
      </c>
      <c r="B2215" s="184" t="s">
        <v>252</v>
      </c>
      <c r="C2215" s="161" t="s">
        <v>19</v>
      </c>
      <c r="D2215" s="133" t="s">
        <v>15</v>
      </c>
      <c r="E2215" s="225">
        <v>20000</v>
      </c>
      <c r="F2215" s="189">
        <f t="shared" si="9"/>
        <v>30.489803447482075</v>
      </c>
      <c r="G2215" s="189">
        <f t="shared" si="10"/>
        <v>38.174116727287164</v>
      </c>
      <c r="H2215" s="135">
        <v>523.91520000000003</v>
      </c>
      <c r="I2215" s="162" t="s">
        <v>24</v>
      </c>
      <c r="J2215" s="127" t="s">
        <v>1710</v>
      </c>
      <c r="K2215" s="144" t="s">
        <v>2034</v>
      </c>
      <c r="L2215" s="136" t="s">
        <v>14</v>
      </c>
      <c r="M2215" s="122" t="s">
        <v>1713</v>
      </c>
      <c r="N2215" s="204">
        <f t="shared" si="11"/>
        <v>0.79870357355741306</v>
      </c>
    </row>
    <row r="2216" spans="1:14" x14ac:dyDescent="0.2">
      <c r="A2216" s="365">
        <v>41845</v>
      </c>
      <c r="B2216" s="184" t="s">
        <v>252</v>
      </c>
      <c r="C2216" s="161" t="s">
        <v>19</v>
      </c>
      <c r="D2216" s="133" t="s">
        <v>15</v>
      </c>
      <c r="E2216" s="225">
        <v>20000</v>
      </c>
      <c r="F2216" s="189">
        <f t="shared" si="9"/>
        <v>30.489803447482075</v>
      </c>
      <c r="G2216" s="189">
        <f t="shared" si="10"/>
        <v>38.174116727287164</v>
      </c>
      <c r="H2216" s="135">
        <v>523.91520000000003</v>
      </c>
      <c r="I2216" s="162" t="s">
        <v>24</v>
      </c>
      <c r="J2216" s="127" t="s">
        <v>1710</v>
      </c>
      <c r="K2216" s="144" t="s">
        <v>2034</v>
      </c>
      <c r="L2216" s="136" t="s">
        <v>14</v>
      </c>
      <c r="M2216" s="122" t="s">
        <v>1713</v>
      </c>
      <c r="N2216" s="204">
        <f t="shared" si="11"/>
        <v>0.79870357355741306</v>
      </c>
    </row>
    <row r="2217" spans="1:14" x14ac:dyDescent="0.2">
      <c r="A2217" s="365">
        <v>41845</v>
      </c>
      <c r="B2217" s="184" t="s">
        <v>252</v>
      </c>
      <c r="C2217" s="161" t="s">
        <v>19</v>
      </c>
      <c r="D2217" s="133" t="s">
        <v>15</v>
      </c>
      <c r="E2217" s="225">
        <v>20000</v>
      </c>
      <c r="F2217" s="189">
        <f t="shared" si="9"/>
        <v>30.489803447482075</v>
      </c>
      <c r="G2217" s="189">
        <f t="shared" si="10"/>
        <v>38.174116727287164</v>
      </c>
      <c r="H2217" s="135">
        <v>523.91520000000003</v>
      </c>
      <c r="I2217" s="162" t="s">
        <v>24</v>
      </c>
      <c r="J2217" s="127" t="s">
        <v>1710</v>
      </c>
      <c r="K2217" s="144" t="s">
        <v>2034</v>
      </c>
      <c r="L2217" s="136" t="s">
        <v>14</v>
      </c>
      <c r="M2217" s="122" t="s">
        <v>1713</v>
      </c>
      <c r="N2217" s="204">
        <f t="shared" si="11"/>
        <v>0.79870357355741306</v>
      </c>
    </row>
    <row r="2218" spans="1:14" x14ac:dyDescent="0.2">
      <c r="A2218" s="365">
        <v>41845</v>
      </c>
      <c r="B2218" s="184" t="s">
        <v>252</v>
      </c>
      <c r="C2218" s="161" t="s">
        <v>19</v>
      </c>
      <c r="D2218" s="133" t="s">
        <v>15</v>
      </c>
      <c r="E2218" s="225">
        <v>20000</v>
      </c>
      <c r="F2218" s="189">
        <f t="shared" si="9"/>
        <v>30.489803447482075</v>
      </c>
      <c r="G2218" s="189">
        <f t="shared" si="10"/>
        <v>38.174116727287164</v>
      </c>
      <c r="H2218" s="135">
        <v>523.91520000000003</v>
      </c>
      <c r="I2218" s="162" t="s">
        <v>24</v>
      </c>
      <c r="J2218" s="127" t="s">
        <v>1710</v>
      </c>
      <c r="K2218" s="144" t="s">
        <v>2034</v>
      </c>
      <c r="L2218" s="136" t="s">
        <v>14</v>
      </c>
      <c r="M2218" s="122" t="s">
        <v>1713</v>
      </c>
      <c r="N2218" s="204">
        <f t="shared" si="11"/>
        <v>0.79870357355741306</v>
      </c>
    </row>
    <row r="2219" spans="1:14" x14ac:dyDescent="0.2">
      <c r="A2219" s="365">
        <v>41845</v>
      </c>
      <c r="B2219" s="184" t="s">
        <v>252</v>
      </c>
      <c r="C2219" s="161" t="s">
        <v>19</v>
      </c>
      <c r="D2219" s="133" t="s">
        <v>15</v>
      </c>
      <c r="E2219" s="225">
        <v>20000</v>
      </c>
      <c r="F2219" s="189">
        <f t="shared" si="9"/>
        <v>30.489803447482075</v>
      </c>
      <c r="G2219" s="189">
        <f t="shared" si="10"/>
        <v>38.174116727287164</v>
      </c>
      <c r="H2219" s="135">
        <v>523.91520000000003</v>
      </c>
      <c r="I2219" s="162" t="s">
        <v>24</v>
      </c>
      <c r="J2219" s="127" t="s">
        <v>1710</v>
      </c>
      <c r="K2219" s="144" t="s">
        <v>2034</v>
      </c>
      <c r="L2219" s="136" t="s">
        <v>14</v>
      </c>
      <c r="M2219" s="122" t="s">
        <v>1713</v>
      </c>
      <c r="N2219" s="204">
        <f t="shared" si="11"/>
        <v>0.79870357355741306</v>
      </c>
    </row>
    <row r="2220" spans="1:14" x14ac:dyDescent="0.2">
      <c r="A2220" s="365">
        <v>41845</v>
      </c>
      <c r="B2220" s="184" t="s">
        <v>252</v>
      </c>
      <c r="C2220" s="161" t="s">
        <v>19</v>
      </c>
      <c r="D2220" s="133" t="s">
        <v>15</v>
      </c>
      <c r="E2220" s="225">
        <v>20000</v>
      </c>
      <c r="F2220" s="189">
        <f t="shared" si="9"/>
        <v>30.489803447482075</v>
      </c>
      <c r="G2220" s="189">
        <f t="shared" si="10"/>
        <v>38.174116727287164</v>
      </c>
      <c r="H2220" s="135">
        <v>523.91520000000003</v>
      </c>
      <c r="I2220" s="162" t="s">
        <v>24</v>
      </c>
      <c r="J2220" s="127" t="s">
        <v>1710</v>
      </c>
      <c r="K2220" s="144" t="s">
        <v>2034</v>
      </c>
      <c r="L2220" s="136" t="s">
        <v>14</v>
      </c>
      <c r="M2220" s="122" t="s">
        <v>1713</v>
      </c>
      <c r="N2220" s="204">
        <f t="shared" si="11"/>
        <v>0.79870357355741306</v>
      </c>
    </row>
    <row r="2221" spans="1:14" x14ac:dyDescent="0.2">
      <c r="A2221" s="365">
        <v>41845</v>
      </c>
      <c r="B2221" s="184" t="s">
        <v>252</v>
      </c>
      <c r="C2221" s="161" t="s">
        <v>19</v>
      </c>
      <c r="D2221" s="133" t="s">
        <v>15</v>
      </c>
      <c r="E2221" s="225">
        <v>20000</v>
      </c>
      <c r="F2221" s="189">
        <f t="shared" si="9"/>
        <v>30.489803447482075</v>
      </c>
      <c r="G2221" s="189">
        <f t="shared" si="10"/>
        <v>38.174116727287164</v>
      </c>
      <c r="H2221" s="135">
        <v>523.91520000000003</v>
      </c>
      <c r="I2221" s="162" t="s">
        <v>24</v>
      </c>
      <c r="J2221" s="127" t="s">
        <v>1710</v>
      </c>
      <c r="K2221" s="144" t="s">
        <v>2034</v>
      </c>
      <c r="L2221" s="136" t="s">
        <v>14</v>
      </c>
      <c r="M2221" s="122" t="s">
        <v>1713</v>
      </c>
      <c r="N2221" s="204">
        <f t="shared" si="11"/>
        <v>0.79870357355741306</v>
      </c>
    </row>
    <row r="2222" spans="1:14" x14ac:dyDescent="0.2">
      <c r="A2222" s="365">
        <v>41845</v>
      </c>
      <c r="B2222" s="184" t="s">
        <v>252</v>
      </c>
      <c r="C2222" s="161" t="s">
        <v>19</v>
      </c>
      <c r="D2222" s="133" t="s">
        <v>15</v>
      </c>
      <c r="E2222" s="225">
        <v>20000</v>
      </c>
      <c r="F2222" s="189">
        <f t="shared" si="9"/>
        <v>30.489803447482075</v>
      </c>
      <c r="G2222" s="189">
        <f t="shared" si="10"/>
        <v>38.174116727287164</v>
      </c>
      <c r="H2222" s="135">
        <v>523.91520000000003</v>
      </c>
      <c r="I2222" s="162" t="s">
        <v>24</v>
      </c>
      <c r="J2222" s="127" t="s">
        <v>1710</v>
      </c>
      <c r="K2222" s="144" t="s">
        <v>2034</v>
      </c>
      <c r="L2222" s="136" t="s">
        <v>14</v>
      </c>
      <c r="M2222" s="122" t="s">
        <v>1713</v>
      </c>
      <c r="N2222" s="204">
        <f t="shared" si="11"/>
        <v>0.79870357355741306</v>
      </c>
    </row>
    <row r="2223" spans="1:14" x14ac:dyDescent="0.2">
      <c r="A2223" s="365">
        <v>41845</v>
      </c>
      <c r="B2223" s="184" t="s">
        <v>2035</v>
      </c>
      <c r="C2223" s="161" t="s">
        <v>18</v>
      </c>
      <c r="D2223" s="133" t="s">
        <v>10</v>
      </c>
      <c r="E2223" s="225">
        <v>500</v>
      </c>
      <c r="F2223" s="189">
        <f t="shared" si="9"/>
        <v>0.76224508618705189</v>
      </c>
      <c r="G2223" s="189">
        <f t="shared" si="10"/>
        <v>0.95435291818217904</v>
      </c>
      <c r="H2223" s="135">
        <v>523.91520000000003</v>
      </c>
      <c r="I2223" s="162" t="s">
        <v>430</v>
      </c>
      <c r="J2223" s="127" t="s">
        <v>1710</v>
      </c>
      <c r="K2223" s="144" t="s">
        <v>2015</v>
      </c>
      <c r="L2223" s="136" t="s">
        <v>14</v>
      </c>
      <c r="M2223" s="122" t="s">
        <v>1713</v>
      </c>
      <c r="N2223" s="204">
        <f t="shared" si="11"/>
        <v>0.79870357355741306</v>
      </c>
    </row>
    <row r="2224" spans="1:14" x14ac:dyDescent="0.2">
      <c r="A2224" s="365">
        <v>41845</v>
      </c>
      <c r="B2224" s="184" t="s">
        <v>2036</v>
      </c>
      <c r="C2224" s="161" t="s">
        <v>18</v>
      </c>
      <c r="D2224" s="133" t="s">
        <v>10</v>
      </c>
      <c r="E2224" s="225">
        <v>500</v>
      </c>
      <c r="F2224" s="189">
        <f t="shared" si="9"/>
        <v>0.76224508618705189</v>
      </c>
      <c r="G2224" s="189">
        <f t="shared" si="10"/>
        <v>0.95435291818217904</v>
      </c>
      <c r="H2224" s="135">
        <v>523.91520000000003</v>
      </c>
      <c r="I2224" s="162" t="s">
        <v>430</v>
      </c>
      <c r="J2224" s="127" t="s">
        <v>1710</v>
      </c>
      <c r="K2224" s="144" t="s">
        <v>2015</v>
      </c>
      <c r="L2224" s="136" t="s">
        <v>14</v>
      </c>
      <c r="M2224" s="122" t="s">
        <v>1713</v>
      </c>
      <c r="N2224" s="204">
        <f t="shared" si="11"/>
        <v>0.79870357355741306</v>
      </c>
    </row>
    <row r="2225" spans="1:14" x14ac:dyDescent="0.2">
      <c r="A2225" s="367">
        <v>41845</v>
      </c>
      <c r="B2225" s="159" t="s">
        <v>2037</v>
      </c>
      <c r="C2225" s="159" t="s">
        <v>18</v>
      </c>
      <c r="D2225" s="160" t="s">
        <v>10</v>
      </c>
      <c r="E2225" s="230">
        <v>1000</v>
      </c>
      <c r="F2225" s="189">
        <f t="shared" si="9"/>
        <v>1.5244901723741038</v>
      </c>
      <c r="G2225" s="189">
        <f t="shared" si="10"/>
        <v>1.9087058363643581</v>
      </c>
      <c r="H2225" s="135">
        <v>523.91520000000003</v>
      </c>
      <c r="I2225" s="170" t="s">
        <v>82</v>
      </c>
      <c r="J2225" s="127" t="s">
        <v>1710</v>
      </c>
      <c r="K2225" s="170" t="s">
        <v>2003</v>
      </c>
      <c r="L2225" s="136" t="s">
        <v>14</v>
      </c>
      <c r="M2225" s="122" t="s">
        <v>1713</v>
      </c>
      <c r="N2225" s="204">
        <f t="shared" si="11"/>
        <v>0.79870357355741306</v>
      </c>
    </row>
    <row r="2226" spans="1:14" x14ac:dyDescent="0.2">
      <c r="A2226" s="367">
        <v>41846</v>
      </c>
      <c r="B2226" s="185" t="s">
        <v>87</v>
      </c>
      <c r="C2226" s="155" t="s">
        <v>18</v>
      </c>
      <c r="D2226" s="144" t="s">
        <v>9</v>
      </c>
      <c r="E2226" s="230">
        <v>700</v>
      </c>
      <c r="F2226" s="189">
        <f t="shared" si="9"/>
        <v>1.0671431206618727</v>
      </c>
      <c r="G2226" s="189">
        <f t="shared" si="10"/>
        <v>1.3360940854550507</v>
      </c>
      <c r="H2226" s="135">
        <v>523.91520000000003</v>
      </c>
      <c r="I2226" s="162" t="s">
        <v>83</v>
      </c>
      <c r="J2226" s="127" t="s">
        <v>1710</v>
      </c>
      <c r="K2226" s="239" t="s">
        <v>2004</v>
      </c>
      <c r="L2226" s="136" t="s">
        <v>14</v>
      </c>
      <c r="M2226" s="122" t="s">
        <v>1713</v>
      </c>
      <c r="N2226" s="204">
        <f t="shared" si="11"/>
        <v>0.79870357355741306</v>
      </c>
    </row>
    <row r="2227" spans="1:14" x14ac:dyDescent="0.2">
      <c r="A2227" s="367">
        <v>41846</v>
      </c>
      <c r="B2227" s="185" t="s">
        <v>87</v>
      </c>
      <c r="C2227" s="155" t="s">
        <v>18</v>
      </c>
      <c r="D2227" s="144" t="s">
        <v>9</v>
      </c>
      <c r="E2227" s="230">
        <v>700</v>
      </c>
      <c r="F2227" s="189">
        <f t="shared" si="9"/>
        <v>1.0671431206618727</v>
      </c>
      <c r="G2227" s="189">
        <f t="shared" si="10"/>
        <v>1.3360940854550507</v>
      </c>
      <c r="H2227" s="135">
        <v>523.91520000000003</v>
      </c>
      <c r="I2227" s="162" t="s">
        <v>83</v>
      </c>
      <c r="J2227" s="127" t="s">
        <v>1710</v>
      </c>
      <c r="K2227" s="239" t="s">
        <v>2004</v>
      </c>
      <c r="L2227" s="136" t="s">
        <v>14</v>
      </c>
      <c r="M2227" s="122" t="s">
        <v>1713</v>
      </c>
      <c r="N2227" s="204">
        <f t="shared" si="11"/>
        <v>0.79870357355741306</v>
      </c>
    </row>
    <row r="2228" spans="1:14" x14ac:dyDescent="0.2">
      <c r="A2228" s="365">
        <v>41846</v>
      </c>
      <c r="B2228" s="184" t="s">
        <v>2038</v>
      </c>
      <c r="C2228" s="161" t="s">
        <v>18</v>
      </c>
      <c r="D2228" s="133" t="s">
        <v>11</v>
      </c>
      <c r="E2228" s="225">
        <v>400</v>
      </c>
      <c r="F2228" s="189">
        <f t="shared" si="9"/>
        <v>0.60979606894964156</v>
      </c>
      <c r="G2228" s="189">
        <f t="shared" si="10"/>
        <v>0.76348233454574321</v>
      </c>
      <c r="H2228" s="135">
        <v>523.91520000000003</v>
      </c>
      <c r="I2228" s="162" t="s">
        <v>1883</v>
      </c>
      <c r="J2228" s="127" t="s">
        <v>1710</v>
      </c>
      <c r="K2228" s="144" t="s">
        <v>2039</v>
      </c>
      <c r="L2228" s="136" t="s">
        <v>14</v>
      </c>
      <c r="M2228" s="122" t="s">
        <v>1713</v>
      </c>
      <c r="N2228" s="204">
        <f t="shared" si="11"/>
        <v>0.79870357355741317</v>
      </c>
    </row>
    <row r="2229" spans="1:14" x14ac:dyDescent="0.2">
      <c r="A2229" s="365">
        <v>41846</v>
      </c>
      <c r="B2229" s="184" t="s">
        <v>2040</v>
      </c>
      <c r="C2229" s="161" t="s">
        <v>18</v>
      </c>
      <c r="D2229" s="133" t="s">
        <v>11</v>
      </c>
      <c r="E2229" s="225">
        <v>400</v>
      </c>
      <c r="F2229" s="189">
        <f t="shared" si="9"/>
        <v>0.60979606894964156</v>
      </c>
      <c r="G2229" s="189">
        <f t="shared" si="10"/>
        <v>0.76348233454574321</v>
      </c>
      <c r="H2229" s="135">
        <v>523.91520000000003</v>
      </c>
      <c r="I2229" s="162" t="s">
        <v>1883</v>
      </c>
      <c r="J2229" s="127" t="s">
        <v>1710</v>
      </c>
      <c r="K2229" s="144" t="s">
        <v>2039</v>
      </c>
      <c r="L2229" s="136" t="s">
        <v>14</v>
      </c>
      <c r="M2229" s="122" t="s">
        <v>1713</v>
      </c>
      <c r="N2229" s="204">
        <f t="shared" si="11"/>
        <v>0.79870357355741317</v>
      </c>
    </row>
    <row r="2230" spans="1:14" x14ac:dyDescent="0.2">
      <c r="A2230" s="365">
        <v>41846</v>
      </c>
      <c r="B2230" s="184" t="s">
        <v>1430</v>
      </c>
      <c r="C2230" s="161" t="s">
        <v>18</v>
      </c>
      <c r="D2230" s="133" t="s">
        <v>11</v>
      </c>
      <c r="E2230" s="225">
        <v>300</v>
      </c>
      <c r="F2230" s="189">
        <f t="shared" si="9"/>
        <v>0.45734705171223117</v>
      </c>
      <c r="G2230" s="189">
        <f t="shared" si="10"/>
        <v>0.57261175090930738</v>
      </c>
      <c r="H2230" s="135">
        <v>523.91520000000003</v>
      </c>
      <c r="I2230" s="162" t="s">
        <v>1883</v>
      </c>
      <c r="J2230" s="127" t="s">
        <v>1710</v>
      </c>
      <c r="K2230" s="144" t="s">
        <v>2041</v>
      </c>
      <c r="L2230" s="136" t="s">
        <v>14</v>
      </c>
      <c r="M2230" s="122" t="s">
        <v>1713</v>
      </c>
      <c r="N2230" s="204">
        <f t="shared" si="11"/>
        <v>0.79870357355741317</v>
      </c>
    </row>
    <row r="2231" spans="1:14" x14ac:dyDescent="0.2">
      <c r="A2231" s="365">
        <v>41846</v>
      </c>
      <c r="B2231" s="184" t="s">
        <v>247</v>
      </c>
      <c r="C2231" s="161" t="s">
        <v>18</v>
      </c>
      <c r="D2231" s="133" t="s">
        <v>11</v>
      </c>
      <c r="E2231" s="225">
        <v>300</v>
      </c>
      <c r="F2231" s="189">
        <f t="shared" si="9"/>
        <v>0.45734705171223117</v>
      </c>
      <c r="G2231" s="189">
        <f t="shared" si="10"/>
        <v>0.57261175090930738</v>
      </c>
      <c r="H2231" s="135">
        <v>523.91520000000003</v>
      </c>
      <c r="I2231" s="162" t="s">
        <v>1883</v>
      </c>
      <c r="J2231" s="127" t="s">
        <v>1710</v>
      </c>
      <c r="K2231" s="144" t="s">
        <v>2041</v>
      </c>
      <c r="L2231" s="136" t="s">
        <v>14</v>
      </c>
      <c r="M2231" s="122" t="s">
        <v>1713</v>
      </c>
      <c r="N2231" s="204">
        <f t="shared" si="11"/>
        <v>0.79870357355741317</v>
      </c>
    </row>
    <row r="2232" spans="1:14" x14ac:dyDescent="0.2">
      <c r="A2232" s="365">
        <v>41846</v>
      </c>
      <c r="B2232" s="184" t="s">
        <v>2042</v>
      </c>
      <c r="C2232" s="161" t="s">
        <v>18</v>
      </c>
      <c r="D2232" s="133" t="s">
        <v>11</v>
      </c>
      <c r="E2232" s="225">
        <v>3000</v>
      </c>
      <c r="F2232" s="189">
        <f t="shared" si="9"/>
        <v>4.5734705171223116</v>
      </c>
      <c r="G2232" s="189">
        <f t="shared" si="10"/>
        <v>5.7261175090930747</v>
      </c>
      <c r="H2232" s="135">
        <v>523.91520000000003</v>
      </c>
      <c r="I2232" s="162" t="s">
        <v>1883</v>
      </c>
      <c r="J2232" s="127" t="s">
        <v>1710</v>
      </c>
      <c r="K2232" s="144" t="s">
        <v>2041</v>
      </c>
      <c r="L2232" s="136" t="s">
        <v>14</v>
      </c>
      <c r="M2232" s="122" t="s">
        <v>1713</v>
      </c>
      <c r="N2232" s="204">
        <f t="shared" si="11"/>
        <v>0.79870357355741306</v>
      </c>
    </row>
    <row r="2233" spans="1:14" x14ac:dyDescent="0.2">
      <c r="A2233" s="367">
        <v>41846</v>
      </c>
      <c r="B2233" s="185" t="s">
        <v>2010</v>
      </c>
      <c r="C2233" s="159" t="s">
        <v>18</v>
      </c>
      <c r="D2233" s="160" t="s">
        <v>8</v>
      </c>
      <c r="E2233" s="230">
        <v>1000</v>
      </c>
      <c r="F2233" s="189">
        <f t="shared" si="9"/>
        <v>1.5244901723741038</v>
      </c>
      <c r="G2233" s="189">
        <f t="shared" si="10"/>
        <v>1.9087058363643581</v>
      </c>
      <c r="H2233" s="135">
        <v>523.91520000000003</v>
      </c>
      <c r="I2233" s="160" t="s">
        <v>77</v>
      </c>
      <c r="J2233" s="127" t="s">
        <v>1710</v>
      </c>
      <c r="K2233" s="170" t="s">
        <v>2043</v>
      </c>
      <c r="L2233" s="136" t="s">
        <v>14</v>
      </c>
      <c r="M2233" s="122" t="s">
        <v>1713</v>
      </c>
      <c r="N2233" s="204">
        <f t="shared" si="11"/>
        <v>0.79870357355741306</v>
      </c>
    </row>
    <row r="2234" spans="1:14" x14ac:dyDescent="0.2">
      <c r="A2234" s="367">
        <v>41846</v>
      </c>
      <c r="B2234" s="185" t="s">
        <v>2014</v>
      </c>
      <c r="C2234" s="159" t="s">
        <v>18</v>
      </c>
      <c r="D2234" s="160" t="s">
        <v>8</v>
      </c>
      <c r="E2234" s="230">
        <v>1000</v>
      </c>
      <c r="F2234" s="189">
        <f t="shared" si="9"/>
        <v>1.5244901723741038</v>
      </c>
      <c r="G2234" s="189">
        <f t="shared" si="10"/>
        <v>1.9087058363643581</v>
      </c>
      <c r="H2234" s="135">
        <v>523.91520000000003</v>
      </c>
      <c r="I2234" s="160" t="s">
        <v>77</v>
      </c>
      <c r="J2234" s="127" t="s">
        <v>1710</v>
      </c>
      <c r="K2234" s="170" t="s">
        <v>2043</v>
      </c>
      <c r="L2234" s="136" t="s">
        <v>14</v>
      </c>
      <c r="M2234" s="122" t="s">
        <v>1713</v>
      </c>
      <c r="N2234" s="204">
        <f t="shared" si="11"/>
        <v>0.79870357355741306</v>
      </c>
    </row>
    <row r="2235" spans="1:14" x14ac:dyDescent="0.2">
      <c r="A2235" s="367">
        <v>41846</v>
      </c>
      <c r="B2235" s="185" t="s">
        <v>227</v>
      </c>
      <c r="C2235" s="159" t="s">
        <v>351</v>
      </c>
      <c r="D2235" s="160" t="s">
        <v>8</v>
      </c>
      <c r="E2235" s="230">
        <v>2000</v>
      </c>
      <c r="F2235" s="189">
        <f t="shared" si="9"/>
        <v>3.0489803447482076</v>
      </c>
      <c r="G2235" s="189">
        <f t="shared" si="10"/>
        <v>3.8174116727287162</v>
      </c>
      <c r="H2235" s="135">
        <v>523.91520000000003</v>
      </c>
      <c r="I2235" s="160" t="s">
        <v>77</v>
      </c>
      <c r="J2235" s="127" t="s">
        <v>1710</v>
      </c>
      <c r="K2235" s="170" t="s">
        <v>2043</v>
      </c>
      <c r="L2235" s="136" t="s">
        <v>14</v>
      </c>
      <c r="M2235" s="122" t="s">
        <v>1713</v>
      </c>
      <c r="N2235" s="204">
        <f t="shared" si="11"/>
        <v>0.79870357355741306</v>
      </c>
    </row>
    <row r="2236" spans="1:14" x14ac:dyDescent="0.2">
      <c r="A2236" s="367">
        <v>41846</v>
      </c>
      <c r="B2236" s="185" t="s">
        <v>2044</v>
      </c>
      <c r="C2236" s="159" t="s">
        <v>18</v>
      </c>
      <c r="D2236" s="160" t="s">
        <v>8</v>
      </c>
      <c r="E2236" s="230">
        <v>100</v>
      </c>
      <c r="F2236" s="189">
        <f t="shared" si="9"/>
        <v>0.15244901723741039</v>
      </c>
      <c r="G2236" s="189">
        <f t="shared" si="10"/>
        <v>0.1908705836364358</v>
      </c>
      <c r="H2236" s="135">
        <v>523.91520000000003</v>
      </c>
      <c r="I2236" s="160" t="s">
        <v>77</v>
      </c>
      <c r="J2236" s="127" t="s">
        <v>1710</v>
      </c>
      <c r="K2236" s="170" t="s">
        <v>2043</v>
      </c>
      <c r="L2236" s="136" t="s">
        <v>14</v>
      </c>
      <c r="M2236" s="122" t="s">
        <v>1713</v>
      </c>
      <c r="N2236" s="204">
        <f t="shared" si="11"/>
        <v>0.79870357355741317</v>
      </c>
    </row>
    <row r="2237" spans="1:14" x14ac:dyDescent="0.2">
      <c r="A2237" s="365">
        <v>41846</v>
      </c>
      <c r="B2237" s="184" t="s">
        <v>2045</v>
      </c>
      <c r="C2237" s="161" t="s">
        <v>18</v>
      </c>
      <c r="D2237" s="133" t="s">
        <v>8</v>
      </c>
      <c r="E2237" s="225">
        <v>1300</v>
      </c>
      <c r="F2237" s="189">
        <f t="shared" si="9"/>
        <v>1.9818372240863349</v>
      </c>
      <c r="G2237" s="189">
        <f t="shared" si="10"/>
        <v>2.4813175872736655</v>
      </c>
      <c r="H2237" s="135">
        <v>523.91520000000003</v>
      </c>
      <c r="I2237" s="158" t="s">
        <v>12</v>
      </c>
      <c r="J2237" s="127" t="s">
        <v>1710</v>
      </c>
      <c r="K2237" s="162" t="s">
        <v>2046</v>
      </c>
      <c r="L2237" s="136" t="s">
        <v>14</v>
      </c>
      <c r="M2237" s="122" t="s">
        <v>1713</v>
      </c>
      <c r="N2237" s="204">
        <f t="shared" si="11"/>
        <v>0.79870357355741306</v>
      </c>
    </row>
    <row r="2238" spans="1:14" x14ac:dyDescent="0.2">
      <c r="A2238" s="365">
        <v>41846</v>
      </c>
      <c r="B2238" s="184" t="s">
        <v>2047</v>
      </c>
      <c r="C2238" s="161" t="s">
        <v>18</v>
      </c>
      <c r="D2238" s="133" t="s">
        <v>8</v>
      </c>
      <c r="E2238" s="225">
        <v>1300</v>
      </c>
      <c r="F2238" s="189">
        <f t="shared" si="9"/>
        <v>1.9818372240863349</v>
      </c>
      <c r="G2238" s="189">
        <f t="shared" si="10"/>
        <v>2.4813175872736655</v>
      </c>
      <c r="H2238" s="135">
        <v>523.91520000000003</v>
      </c>
      <c r="I2238" s="158" t="s">
        <v>12</v>
      </c>
      <c r="J2238" s="127" t="s">
        <v>1710</v>
      </c>
      <c r="K2238" s="162" t="s">
        <v>2046</v>
      </c>
      <c r="L2238" s="136" t="s">
        <v>14</v>
      </c>
      <c r="M2238" s="122" t="s">
        <v>1713</v>
      </c>
      <c r="N2238" s="204">
        <f t="shared" si="11"/>
        <v>0.79870357355741306</v>
      </c>
    </row>
    <row r="2239" spans="1:14" x14ac:dyDescent="0.2">
      <c r="A2239" s="365">
        <v>41846</v>
      </c>
      <c r="B2239" s="184" t="s">
        <v>227</v>
      </c>
      <c r="C2239" s="161" t="s">
        <v>73</v>
      </c>
      <c r="D2239" s="133" t="s">
        <v>8</v>
      </c>
      <c r="E2239" s="225">
        <v>1800</v>
      </c>
      <c r="F2239" s="189">
        <f t="shared" si="9"/>
        <v>2.7440823102733867</v>
      </c>
      <c r="G2239" s="189">
        <f t="shared" si="10"/>
        <v>3.4356705054558447</v>
      </c>
      <c r="H2239" s="135">
        <v>523.91520000000003</v>
      </c>
      <c r="I2239" s="158" t="s">
        <v>12</v>
      </c>
      <c r="J2239" s="127" t="s">
        <v>1710</v>
      </c>
      <c r="K2239" s="162" t="s">
        <v>2046</v>
      </c>
      <c r="L2239" s="136" t="s">
        <v>14</v>
      </c>
      <c r="M2239" s="122" t="s">
        <v>1713</v>
      </c>
      <c r="N2239" s="204">
        <f t="shared" si="11"/>
        <v>0.79870357355741306</v>
      </c>
    </row>
    <row r="2240" spans="1:14" x14ac:dyDescent="0.2">
      <c r="A2240" s="365">
        <v>41846</v>
      </c>
      <c r="B2240" s="184" t="s">
        <v>1963</v>
      </c>
      <c r="C2240" s="161" t="s">
        <v>18</v>
      </c>
      <c r="D2240" s="133" t="s">
        <v>10</v>
      </c>
      <c r="E2240" s="225">
        <v>6000</v>
      </c>
      <c r="F2240" s="189">
        <f t="shared" si="9"/>
        <v>9.1469410342446231</v>
      </c>
      <c r="G2240" s="189">
        <f t="shared" si="10"/>
        <v>11.452235018186149</v>
      </c>
      <c r="H2240" s="135">
        <v>523.91520000000003</v>
      </c>
      <c r="I2240" s="162" t="s">
        <v>430</v>
      </c>
      <c r="J2240" s="127" t="s">
        <v>1710</v>
      </c>
      <c r="K2240" s="144" t="s">
        <v>2015</v>
      </c>
      <c r="L2240" s="136" t="s">
        <v>14</v>
      </c>
      <c r="M2240" s="122" t="s">
        <v>1713</v>
      </c>
      <c r="N2240" s="204">
        <f t="shared" si="11"/>
        <v>0.79870357355741306</v>
      </c>
    </row>
    <row r="2241" spans="1:14" x14ac:dyDescent="0.2">
      <c r="A2241" s="367">
        <v>41846</v>
      </c>
      <c r="B2241" s="184" t="s">
        <v>2048</v>
      </c>
      <c r="C2241" s="161" t="s">
        <v>18</v>
      </c>
      <c r="D2241" s="144" t="s">
        <v>9</v>
      </c>
      <c r="E2241" s="225">
        <v>400</v>
      </c>
      <c r="F2241" s="189">
        <f t="shared" si="9"/>
        <v>0.60979606894964156</v>
      </c>
      <c r="G2241" s="189">
        <f t="shared" si="10"/>
        <v>0.76348233454574321</v>
      </c>
      <c r="H2241" s="135">
        <v>523.91520000000003</v>
      </c>
      <c r="I2241" s="162" t="s">
        <v>83</v>
      </c>
      <c r="J2241" s="127" t="s">
        <v>1710</v>
      </c>
      <c r="K2241" s="239" t="s">
        <v>2049</v>
      </c>
      <c r="L2241" s="136" t="s">
        <v>14</v>
      </c>
      <c r="M2241" s="122" t="s">
        <v>1713</v>
      </c>
      <c r="N2241" s="204">
        <f t="shared" si="11"/>
        <v>0.79870357355741317</v>
      </c>
    </row>
    <row r="2242" spans="1:14" x14ac:dyDescent="0.2">
      <c r="A2242" s="367">
        <v>41846</v>
      </c>
      <c r="B2242" s="184" t="s">
        <v>2050</v>
      </c>
      <c r="C2242" s="161" t="s">
        <v>18</v>
      </c>
      <c r="D2242" s="144" t="s">
        <v>9</v>
      </c>
      <c r="E2242" s="225">
        <v>400</v>
      </c>
      <c r="F2242" s="189">
        <f t="shared" si="9"/>
        <v>0.60979606894964156</v>
      </c>
      <c r="G2242" s="189">
        <f t="shared" si="10"/>
        <v>0.76348233454574321</v>
      </c>
      <c r="H2242" s="135">
        <v>523.91520000000003</v>
      </c>
      <c r="I2242" s="162" t="s">
        <v>83</v>
      </c>
      <c r="J2242" s="127" t="s">
        <v>1710</v>
      </c>
      <c r="K2242" s="239" t="s">
        <v>2049</v>
      </c>
      <c r="L2242" s="136" t="s">
        <v>14</v>
      </c>
      <c r="M2242" s="122" t="s">
        <v>1713</v>
      </c>
      <c r="N2242" s="204">
        <f t="shared" si="11"/>
        <v>0.79870357355741317</v>
      </c>
    </row>
    <row r="2243" spans="1:14" x14ac:dyDescent="0.2">
      <c r="A2243" s="367">
        <v>41846</v>
      </c>
      <c r="B2243" s="184" t="s">
        <v>2051</v>
      </c>
      <c r="C2243" s="161" t="s">
        <v>25</v>
      </c>
      <c r="D2243" s="144" t="s">
        <v>9</v>
      </c>
      <c r="E2243" s="225">
        <v>50000</v>
      </c>
      <c r="F2243" s="189">
        <f t="shared" si="9"/>
        <v>76.224508618705187</v>
      </c>
      <c r="G2243" s="189">
        <f t="shared" si="10"/>
        <v>95.435291818217905</v>
      </c>
      <c r="H2243" s="135">
        <v>523.91520000000003</v>
      </c>
      <c r="I2243" s="162" t="s">
        <v>83</v>
      </c>
      <c r="J2243" s="127" t="s">
        <v>1710</v>
      </c>
      <c r="K2243" s="239" t="s">
        <v>2052</v>
      </c>
      <c r="L2243" s="136" t="s">
        <v>14</v>
      </c>
      <c r="M2243" s="122" t="s">
        <v>1713</v>
      </c>
      <c r="N2243" s="204">
        <f t="shared" si="11"/>
        <v>0.79870357355741306</v>
      </c>
    </row>
    <row r="2244" spans="1:14" x14ac:dyDescent="0.2">
      <c r="A2244" s="367">
        <v>41846</v>
      </c>
      <c r="B2244" s="159" t="s">
        <v>2025</v>
      </c>
      <c r="C2244" s="159" t="s">
        <v>18</v>
      </c>
      <c r="D2244" s="160" t="s">
        <v>10</v>
      </c>
      <c r="E2244" s="230">
        <v>1000</v>
      </c>
      <c r="F2244" s="189">
        <f t="shared" si="9"/>
        <v>1.5244901723741038</v>
      </c>
      <c r="G2244" s="189">
        <f t="shared" si="10"/>
        <v>1.9087058363643581</v>
      </c>
      <c r="H2244" s="135">
        <v>523.91520000000003</v>
      </c>
      <c r="I2244" s="170" t="s">
        <v>82</v>
      </c>
      <c r="J2244" s="127" t="s">
        <v>1710</v>
      </c>
      <c r="K2244" s="170" t="s">
        <v>2053</v>
      </c>
      <c r="L2244" s="136" t="s">
        <v>14</v>
      </c>
      <c r="M2244" s="122" t="s">
        <v>1713</v>
      </c>
      <c r="N2244" s="204">
        <f t="shared" si="11"/>
        <v>0.79870357355741306</v>
      </c>
    </row>
    <row r="2245" spans="1:14" x14ac:dyDescent="0.2">
      <c r="A2245" s="367">
        <v>41846</v>
      </c>
      <c r="B2245" s="159" t="s">
        <v>1440</v>
      </c>
      <c r="C2245" s="159" t="s">
        <v>18</v>
      </c>
      <c r="D2245" s="160" t="s">
        <v>10</v>
      </c>
      <c r="E2245" s="230">
        <v>300</v>
      </c>
      <c r="F2245" s="189">
        <f t="shared" si="9"/>
        <v>0.45734705171223117</v>
      </c>
      <c r="G2245" s="189">
        <f t="shared" si="10"/>
        <v>0.57261175090930738</v>
      </c>
      <c r="H2245" s="135">
        <v>523.91520000000003</v>
      </c>
      <c r="I2245" s="170" t="s">
        <v>82</v>
      </c>
      <c r="J2245" s="127" t="s">
        <v>1710</v>
      </c>
      <c r="K2245" s="170" t="s">
        <v>2003</v>
      </c>
      <c r="L2245" s="136" t="s">
        <v>14</v>
      </c>
      <c r="M2245" s="122" t="s">
        <v>1713</v>
      </c>
      <c r="N2245" s="204">
        <f t="shared" si="11"/>
        <v>0.79870357355741317</v>
      </c>
    </row>
    <row r="2246" spans="1:14" x14ac:dyDescent="0.2">
      <c r="A2246" s="367">
        <v>41846</v>
      </c>
      <c r="B2246" s="159" t="s">
        <v>2025</v>
      </c>
      <c r="C2246" s="159" t="s">
        <v>18</v>
      </c>
      <c r="D2246" s="160" t="s">
        <v>10</v>
      </c>
      <c r="E2246" s="230">
        <v>1000</v>
      </c>
      <c r="F2246" s="189">
        <f t="shared" si="9"/>
        <v>1.5244901723741038</v>
      </c>
      <c r="G2246" s="189">
        <f t="shared" si="10"/>
        <v>1.9087058363643581</v>
      </c>
      <c r="H2246" s="135">
        <v>523.91520000000003</v>
      </c>
      <c r="I2246" s="170" t="s">
        <v>82</v>
      </c>
      <c r="J2246" s="127" t="s">
        <v>1710</v>
      </c>
      <c r="K2246" s="170" t="s">
        <v>2003</v>
      </c>
      <c r="L2246" s="136" t="s">
        <v>14</v>
      </c>
      <c r="M2246" s="122" t="s">
        <v>1713</v>
      </c>
      <c r="N2246" s="204">
        <f t="shared" si="11"/>
        <v>0.79870357355741306</v>
      </c>
    </row>
    <row r="2247" spans="1:14" x14ac:dyDescent="0.2">
      <c r="A2247" s="367">
        <v>41847</v>
      </c>
      <c r="B2247" s="185" t="s">
        <v>88</v>
      </c>
      <c r="C2247" s="155" t="s">
        <v>18</v>
      </c>
      <c r="D2247" s="144" t="s">
        <v>9</v>
      </c>
      <c r="E2247" s="230">
        <v>700</v>
      </c>
      <c r="F2247" s="189">
        <f t="shared" si="9"/>
        <v>1.0671431206618727</v>
      </c>
      <c r="G2247" s="189">
        <f t="shared" si="10"/>
        <v>1.3360940854550507</v>
      </c>
      <c r="H2247" s="135">
        <v>523.91520000000003</v>
      </c>
      <c r="I2247" s="162" t="s">
        <v>83</v>
      </c>
      <c r="J2247" s="127" t="s">
        <v>1710</v>
      </c>
      <c r="K2247" s="239" t="s">
        <v>2004</v>
      </c>
      <c r="L2247" s="136" t="s">
        <v>14</v>
      </c>
      <c r="M2247" s="122" t="s">
        <v>1713</v>
      </c>
      <c r="N2247" s="204">
        <f t="shared" si="11"/>
        <v>0.79870357355741306</v>
      </c>
    </row>
    <row r="2248" spans="1:14" x14ac:dyDescent="0.2">
      <c r="A2248" s="367">
        <v>41847</v>
      </c>
      <c r="B2248" s="185" t="s">
        <v>87</v>
      </c>
      <c r="C2248" s="155" t="s">
        <v>18</v>
      </c>
      <c r="D2248" s="144" t="s">
        <v>9</v>
      </c>
      <c r="E2248" s="230">
        <v>700</v>
      </c>
      <c r="F2248" s="189">
        <f t="shared" si="9"/>
        <v>1.0671431206618727</v>
      </c>
      <c r="G2248" s="189">
        <f t="shared" si="10"/>
        <v>1.3360940854550507</v>
      </c>
      <c r="H2248" s="135">
        <v>523.91520000000003</v>
      </c>
      <c r="I2248" s="162" t="s">
        <v>83</v>
      </c>
      <c r="J2248" s="127" t="s">
        <v>1710</v>
      </c>
      <c r="K2248" s="239" t="s">
        <v>2004</v>
      </c>
      <c r="L2248" s="136" t="s">
        <v>14</v>
      </c>
      <c r="M2248" s="122" t="s">
        <v>1713</v>
      </c>
      <c r="N2248" s="204">
        <f t="shared" si="11"/>
        <v>0.79870357355741306</v>
      </c>
    </row>
    <row r="2249" spans="1:14" x14ac:dyDescent="0.2">
      <c r="A2249" s="365">
        <v>41847</v>
      </c>
      <c r="B2249" s="184" t="s">
        <v>2054</v>
      </c>
      <c r="C2249" s="161" t="s">
        <v>18</v>
      </c>
      <c r="D2249" s="133" t="s">
        <v>8</v>
      </c>
      <c r="E2249" s="225">
        <v>1500</v>
      </c>
      <c r="F2249" s="189">
        <f t="shared" si="9"/>
        <v>2.2867352585611558</v>
      </c>
      <c r="G2249" s="189">
        <f t="shared" si="10"/>
        <v>2.8630587545465374</v>
      </c>
      <c r="H2249" s="135">
        <v>523.91520000000003</v>
      </c>
      <c r="I2249" s="158" t="s">
        <v>12</v>
      </c>
      <c r="J2249" s="127" t="s">
        <v>1710</v>
      </c>
      <c r="K2249" s="162" t="s">
        <v>2055</v>
      </c>
      <c r="L2249" s="136" t="s">
        <v>14</v>
      </c>
      <c r="M2249" s="122" t="s">
        <v>1713</v>
      </c>
      <c r="N2249" s="204">
        <f t="shared" si="11"/>
        <v>0.79870357355741306</v>
      </c>
    </row>
    <row r="2250" spans="1:14" x14ac:dyDescent="0.2">
      <c r="A2250" s="365">
        <v>41847</v>
      </c>
      <c r="B2250" s="184" t="s">
        <v>2056</v>
      </c>
      <c r="C2250" s="161" t="s">
        <v>18</v>
      </c>
      <c r="D2250" s="133" t="s">
        <v>8</v>
      </c>
      <c r="E2250" s="225">
        <v>1000</v>
      </c>
      <c r="F2250" s="189">
        <f t="shared" ref="F2250:F2313" si="12">E2250/655.957</f>
        <v>1.5244901723741038</v>
      </c>
      <c r="G2250" s="189">
        <f t="shared" ref="G2250:G2295" si="13">E2250/H2250</f>
        <v>1.9087058363643581</v>
      </c>
      <c r="H2250" s="135">
        <v>523.91520000000003</v>
      </c>
      <c r="I2250" s="158" t="s">
        <v>12</v>
      </c>
      <c r="J2250" s="127" t="s">
        <v>1710</v>
      </c>
      <c r="K2250" s="162" t="s">
        <v>2055</v>
      </c>
      <c r="L2250" s="136" t="s">
        <v>14</v>
      </c>
      <c r="M2250" s="122" t="s">
        <v>1713</v>
      </c>
      <c r="N2250" s="204">
        <f t="shared" ref="N2250:N2313" si="14">F2250/G2250</f>
        <v>0.79870357355741306</v>
      </c>
    </row>
    <row r="2251" spans="1:14" x14ac:dyDescent="0.2">
      <c r="A2251" s="365">
        <v>41847</v>
      </c>
      <c r="B2251" s="184" t="s">
        <v>86</v>
      </c>
      <c r="C2251" s="161" t="s">
        <v>25</v>
      </c>
      <c r="D2251" s="133" t="s">
        <v>9</v>
      </c>
      <c r="E2251" s="225">
        <v>30000</v>
      </c>
      <c r="F2251" s="189">
        <f t="shared" si="12"/>
        <v>45.734705171223112</v>
      </c>
      <c r="G2251" s="189">
        <f t="shared" si="13"/>
        <v>57.261175090930742</v>
      </c>
      <c r="H2251" s="135">
        <v>523.91520000000003</v>
      </c>
      <c r="I2251" s="162" t="s">
        <v>12</v>
      </c>
      <c r="J2251" s="127" t="s">
        <v>1710</v>
      </c>
      <c r="K2251" s="162" t="s">
        <v>2057</v>
      </c>
      <c r="L2251" s="136" t="s">
        <v>14</v>
      </c>
      <c r="M2251" s="122" t="s">
        <v>1713</v>
      </c>
      <c r="N2251" s="204">
        <f t="shared" si="14"/>
        <v>0.79870357355741306</v>
      </c>
    </row>
    <row r="2252" spans="1:14" x14ac:dyDescent="0.2">
      <c r="A2252" s="367">
        <v>41849</v>
      </c>
      <c r="B2252" s="184" t="s">
        <v>2058</v>
      </c>
      <c r="C2252" s="161" t="s">
        <v>71</v>
      </c>
      <c r="D2252" s="144" t="s">
        <v>9</v>
      </c>
      <c r="E2252" s="225">
        <v>34825</v>
      </c>
      <c r="F2252" s="189">
        <f t="shared" si="12"/>
        <v>53.090370252928167</v>
      </c>
      <c r="G2252" s="189">
        <f t="shared" si="13"/>
        <v>66.47068075138877</v>
      </c>
      <c r="H2252" s="135">
        <v>523.91520000000003</v>
      </c>
      <c r="I2252" s="162" t="s">
        <v>83</v>
      </c>
      <c r="J2252" s="127" t="s">
        <v>1710</v>
      </c>
      <c r="K2252" s="239" t="s">
        <v>2059</v>
      </c>
      <c r="L2252" s="136" t="s">
        <v>14</v>
      </c>
      <c r="M2252" s="122" t="s">
        <v>1713</v>
      </c>
      <c r="N2252" s="204">
        <f t="shared" si="14"/>
        <v>0.79870357355741317</v>
      </c>
    </row>
    <row r="2253" spans="1:14" x14ac:dyDescent="0.2">
      <c r="A2253" s="367">
        <v>41849</v>
      </c>
      <c r="B2253" s="184" t="s">
        <v>2060</v>
      </c>
      <c r="C2253" s="161" t="s">
        <v>18</v>
      </c>
      <c r="D2253" s="144" t="s">
        <v>9</v>
      </c>
      <c r="E2253" s="225">
        <v>800</v>
      </c>
      <c r="F2253" s="189">
        <f t="shared" si="12"/>
        <v>1.2195921378992831</v>
      </c>
      <c r="G2253" s="189">
        <f t="shared" si="13"/>
        <v>1.5269646690914864</v>
      </c>
      <c r="H2253" s="135">
        <v>523.91520000000003</v>
      </c>
      <c r="I2253" s="162" t="s">
        <v>83</v>
      </c>
      <c r="J2253" s="127" t="s">
        <v>1710</v>
      </c>
      <c r="K2253" s="239" t="s">
        <v>2059</v>
      </c>
      <c r="L2253" s="136" t="s">
        <v>14</v>
      </c>
      <c r="M2253" s="122" t="s">
        <v>1713</v>
      </c>
      <c r="N2253" s="204">
        <f t="shared" si="14"/>
        <v>0.79870357355741317</v>
      </c>
    </row>
    <row r="2254" spans="1:14" x14ac:dyDescent="0.2">
      <c r="A2254" s="367">
        <v>41849</v>
      </c>
      <c r="B2254" s="184" t="s">
        <v>925</v>
      </c>
      <c r="C2254" s="161" t="s">
        <v>26</v>
      </c>
      <c r="D2254" s="144" t="s">
        <v>9</v>
      </c>
      <c r="E2254" s="225">
        <v>100000</v>
      </c>
      <c r="F2254" s="189">
        <f t="shared" si="12"/>
        <v>152.44901723741037</v>
      </c>
      <c r="G2254" s="189">
        <f t="shared" si="13"/>
        <v>190.87058363643581</v>
      </c>
      <c r="H2254" s="135">
        <v>523.91520000000003</v>
      </c>
      <c r="I2254" s="162" t="s">
        <v>83</v>
      </c>
      <c r="J2254" s="127" t="s">
        <v>1710</v>
      </c>
      <c r="K2254" s="239" t="s">
        <v>2061</v>
      </c>
      <c r="L2254" s="136" t="s">
        <v>14</v>
      </c>
      <c r="M2254" s="122" t="s">
        <v>1713</v>
      </c>
      <c r="N2254" s="204">
        <f t="shared" si="14"/>
        <v>0.79870357355741306</v>
      </c>
    </row>
    <row r="2255" spans="1:14" x14ac:dyDescent="0.2">
      <c r="A2255" s="367">
        <v>41849</v>
      </c>
      <c r="B2255" s="184" t="s">
        <v>2062</v>
      </c>
      <c r="C2255" s="161" t="s">
        <v>27</v>
      </c>
      <c r="D2255" s="144" t="s">
        <v>9</v>
      </c>
      <c r="E2255" s="225">
        <v>35000</v>
      </c>
      <c r="F2255" s="189">
        <f t="shared" si="12"/>
        <v>53.357156033093631</v>
      </c>
      <c r="G2255" s="189">
        <f t="shared" si="13"/>
        <v>66.804704272752531</v>
      </c>
      <c r="H2255" s="135">
        <v>523.91520000000003</v>
      </c>
      <c r="I2255" s="162" t="s">
        <v>83</v>
      </c>
      <c r="J2255" s="127" t="s">
        <v>1710</v>
      </c>
      <c r="K2255" s="239" t="s">
        <v>2063</v>
      </c>
      <c r="L2255" s="136" t="s">
        <v>14</v>
      </c>
      <c r="M2255" s="122" t="s">
        <v>1713</v>
      </c>
      <c r="N2255" s="204">
        <f t="shared" si="14"/>
        <v>0.79870357355741306</v>
      </c>
    </row>
    <row r="2256" spans="1:14" x14ac:dyDescent="0.2">
      <c r="A2256" s="367">
        <v>41849</v>
      </c>
      <c r="B2256" s="184" t="s">
        <v>1443</v>
      </c>
      <c r="C2256" s="161" t="s">
        <v>71</v>
      </c>
      <c r="D2256" s="144" t="s">
        <v>9</v>
      </c>
      <c r="E2256" s="225">
        <v>3500</v>
      </c>
      <c r="F2256" s="189">
        <f t="shared" si="12"/>
        <v>5.3357156033093629</v>
      </c>
      <c r="G2256" s="189">
        <f t="shared" si="13"/>
        <v>6.6804704272752531</v>
      </c>
      <c r="H2256" s="135">
        <v>523.91520000000003</v>
      </c>
      <c r="I2256" s="162" t="s">
        <v>83</v>
      </c>
      <c r="J2256" s="127" t="s">
        <v>1710</v>
      </c>
      <c r="K2256" s="239" t="s">
        <v>2064</v>
      </c>
      <c r="L2256" s="136" t="s">
        <v>14</v>
      </c>
      <c r="M2256" s="122" t="s">
        <v>1713</v>
      </c>
      <c r="N2256" s="204">
        <f t="shared" si="14"/>
        <v>0.79870357355741306</v>
      </c>
    </row>
    <row r="2257" spans="1:14" x14ac:dyDescent="0.2">
      <c r="A2257" s="367">
        <v>41849</v>
      </c>
      <c r="B2257" s="184" t="s">
        <v>2065</v>
      </c>
      <c r="C2257" s="161" t="s">
        <v>71</v>
      </c>
      <c r="D2257" s="144" t="s">
        <v>9</v>
      </c>
      <c r="E2257" s="225">
        <v>3200</v>
      </c>
      <c r="F2257" s="189">
        <f t="shared" si="12"/>
        <v>4.8783685515971325</v>
      </c>
      <c r="G2257" s="189">
        <f t="shared" si="13"/>
        <v>6.1078586763659457</v>
      </c>
      <c r="H2257" s="135">
        <v>523.91520000000003</v>
      </c>
      <c r="I2257" s="162" t="s">
        <v>83</v>
      </c>
      <c r="J2257" s="127" t="s">
        <v>1710</v>
      </c>
      <c r="K2257" s="239" t="s">
        <v>2066</v>
      </c>
      <c r="L2257" s="136" t="s">
        <v>14</v>
      </c>
      <c r="M2257" s="122" t="s">
        <v>1713</v>
      </c>
      <c r="N2257" s="204">
        <f t="shared" si="14"/>
        <v>0.79870357355741317</v>
      </c>
    </row>
    <row r="2258" spans="1:14" x14ac:dyDescent="0.2">
      <c r="A2258" s="367">
        <v>41849</v>
      </c>
      <c r="B2258" s="184" t="s">
        <v>2067</v>
      </c>
      <c r="C2258" s="161" t="s">
        <v>18</v>
      </c>
      <c r="D2258" s="144" t="s">
        <v>9</v>
      </c>
      <c r="E2258" s="225">
        <v>1500</v>
      </c>
      <c r="F2258" s="189">
        <f t="shared" si="12"/>
        <v>2.2867352585611558</v>
      </c>
      <c r="G2258" s="189">
        <f t="shared" si="13"/>
        <v>2.8630587545465374</v>
      </c>
      <c r="H2258" s="135">
        <v>523.91520000000003</v>
      </c>
      <c r="I2258" s="162" t="s">
        <v>83</v>
      </c>
      <c r="J2258" s="127" t="s">
        <v>1710</v>
      </c>
      <c r="K2258" s="239" t="s">
        <v>2068</v>
      </c>
      <c r="L2258" s="136" t="s">
        <v>14</v>
      </c>
      <c r="M2258" s="122" t="s">
        <v>1713</v>
      </c>
      <c r="N2258" s="204">
        <f t="shared" si="14"/>
        <v>0.79870357355741306</v>
      </c>
    </row>
    <row r="2259" spans="1:14" x14ac:dyDescent="0.2">
      <c r="A2259" s="367">
        <v>41849</v>
      </c>
      <c r="B2259" s="185" t="s">
        <v>87</v>
      </c>
      <c r="C2259" s="155" t="s">
        <v>18</v>
      </c>
      <c r="D2259" s="144" t="s">
        <v>9</v>
      </c>
      <c r="E2259" s="230">
        <v>700</v>
      </c>
      <c r="F2259" s="189">
        <f t="shared" si="12"/>
        <v>1.0671431206618727</v>
      </c>
      <c r="G2259" s="189">
        <f t="shared" si="13"/>
        <v>1.3360940854550507</v>
      </c>
      <c r="H2259" s="135">
        <v>523.91520000000003</v>
      </c>
      <c r="I2259" s="162" t="s">
        <v>83</v>
      </c>
      <c r="J2259" s="127" t="s">
        <v>1710</v>
      </c>
      <c r="K2259" s="239" t="s">
        <v>2069</v>
      </c>
      <c r="L2259" s="136" t="s">
        <v>14</v>
      </c>
      <c r="M2259" s="122" t="s">
        <v>1713</v>
      </c>
      <c r="N2259" s="204">
        <f t="shared" si="14"/>
        <v>0.79870357355741306</v>
      </c>
    </row>
    <row r="2260" spans="1:14" x14ac:dyDescent="0.2">
      <c r="A2260" s="367">
        <v>41849</v>
      </c>
      <c r="B2260" s="185" t="s">
        <v>87</v>
      </c>
      <c r="C2260" s="155" t="s">
        <v>18</v>
      </c>
      <c r="D2260" s="144" t="s">
        <v>9</v>
      </c>
      <c r="E2260" s="230">
        <v>700</v>
      </c>
      <c r="F2260" s="189">
        <f t="shared" si="12"/>
        <v>1.0671431206618727</v>
      </c>
      <c r="G2260" s="189">
        <f t="shared" si="13"/>
        <v>1.3360940854550507</v>
      </c>
      <c r="H2260" s="135">
        <v>523.91520000000003</v>
      </c>
      <c r="I2260" s="162" t="s">
        <v>83</v>
      </c>
      <c r="J2260" s="127" t="s">
        <v>1710</v>
      </c>
      <c r="K2260" s="239" t="s">
        <v>2069</v>
      </c>
      <c r="L2260" s="136" t="s">
        <v>14</v>
      </c>
      <c r="M2260" s="122" t="s">
        <v>1713</v>
      </c>
      <c r="N2260" s="204">
        <f t="shared" si="14"/>
        <v>0.79870357355741306</v>
      </c>
    </row>
    <row r="2261" spans="1:14" x14ac:dyDescent="0.2">
      <c r="A2261" s="365">
        <v>41849</v>
      </c>
      <c r="B2261" s="184" t="s">
        <v>252</v>
      </c>
      <c r="C2261" s="161" t="s">
        <v>19</v>
      </c>
      <c r="D2261" s="133" t="s">
        <v>15</v>
      </c>
      <c r="E2261" s="225">
        <v>10000</v>
      </c>
      <c r="F2261" s="189">
        <f t="shared" si="12"/>
        <v>15.244901723741037</v>
      </c>
      <c r="G2261" s="189">
        <f t="shared" si="13"/>
        <v>19.087058363643582</v>
      </c>
      <c r="H2261" s="135">
        <v>523.91520000000003</v>
      </c>
      <c r="I2261" s="162" t="s">
        <v>24</v>
      </c>
      <c r="J2261" s="127" t="s">
        <v>1710</v>
      </c>
      <c r="K2261" s="144" t="s">
        <v>2070</v>
      </c>
      <c r="L2261" s="136" t="s">
        <v>14</v>
      </c>
      <c r="M2261" s="122" t="s">
        <v>1713</v>
      </c>
      <c r="N2261" s="204">
        <f t="shared" si="14"/>
        <v>0.79870357355741306</v>
      </c>
    </row>
    <row r="2262" spans="1:14" x14ac:dyDescent="0.2">
      <c r="A2262" s="365">
        <v>41849</v>
      </c>
      <c r="B2262" s="184" t="s">
        <v>252</v>
      </c>
      <c r="C2262" s="161" t="s">
        <v>19</v>
      </c>
      <c r="D2262" s="133" t="s">
        <v>15</v>
      </c>
      <c r="E2262" s="225">
        <v>10000</v>
      </c>
      <c r="F2262" s="189">
        <f t="shared" si="12"/>
        <v>15.244901723741037</v>
      </c>
      <c r="G2262" s="189">
        <f t="shared" si="13"/>
        <v>19.087058363643582</v>
      </c>
      <c r="H2262" s="135">
        <v>523.91520000000003</v>
      </c>
      <c r="I2262" s="162" t="s">
        <v>24</v>
      </c>
      <c r="J2262" s="127" t="s">
        <v>1710</v>
      </c>
      <c r="K2262" s="144" t="s">
        <v>2070</v>
      </c>
      <c r="L2262" s="136" t="s">
        <v>14</v>
      </c>
      <c r="M2262" s="122" t="s">
        <v>1713</v>
      </c>
      <c r="N2262" s="204">
        <f t="shared" si="14"/>
        <v>0.79870357355741306</v>
      </c>
    </row>
    <row r="2263" spans="1:14" x14ac:dyDescent="0.2">
      <c r="A2263" s="365">
        <v>41849</v>
      </c>
      <c r="B2263" s="184" t="s">
        <v>252</v>
      </c>
      <c r="C2263" s="161" t="s">
        <v>19</v>
      </c>
      <c r="D2263" s="133" t="s">
        <v>15</v>
      </c>
      <c r="E2263" s="225">
        <v>10000</v>
      </c>
      <c r="F2263" s="189">
        <f t="shared" si="12"/>
        <v>15.244901723741037</v>
      </c>
      <c r="G2263" s="189">
        <f t="shared" si="13"/>
        <v>19.087058363643582</v>
      </c>
      <c r="H2263" s="135">
        <v>523.91520000000003</v>
      </c>
      <c r="I2263" s="162" t="s">
        <v>24</v>
      </c>
      <c r="J2263" s="127" t="s">
        <v>1710</v>
      </c>
      <c r="K2263" s="144" t="s">
        <v>2070</v>
      </c>
      <c r="L2263" s="136" t="s">
        <v>14</v>
      </c>
      <c r="M2263" s="122" t="s">
        <v>1713</v>
      </c>
      <c r="N2263" s="204">
        <f t="shared" si="14"/>
        <v>0.79870357355741306</v>
      </c>
    </row>
    <row r="2264" spans="1:14" x14ac:dyDescent="0.2">
      <c r="A2264" s="365">
        <v>41849</v>
      </c>
      <c r="B2264" s="184" t="s">
        <v>252</v>
      </c>
      <c r="C2264" s="161" t="s">
        <v>19</v>
      </c>
      <c r="D2264" s="133" t="s">
        <v>15</v>
      </c>
      <c r="E2264" s="225">
        <v>10000</v>
      </c>
      <c r="F2264" s="189">
        <f t="shared" si="12"/>
        <v>15.244901723741037</v>
      </c>
      <c r="G2264" s="189">
        <f t="shared" si="13"/>
        <v>19.087058363643582</v>
      </c>
      <c r="H2264" s="135">
        <v>523.91520000000003</v>
      </c>
      <c r="I2264" s="162" t="s">
        <v>24</v>
      </c>
      <c r="J2264" s="127" t="s">
        <v>1710</v>
      </c>
      <c r="K2264" s="144" t="s">
        <v>2070</v>
      </c>
      <c r="L2264" s="136" t="s">
        <v>14</v>
      </c>
      <c r="M2264" s="122" t="s">
        <v>1713</v>
      </c>
      <c r="N2264" s="204">
        <f t="shared" si="14"/>
        <v>0.79870357355741306</v>
      </c>
    </row>
    <row r="2265" spans="1:14" x14ac:dyDescent="0.2">
      <c r="A2265" s="365">
        <v>41849</v>
      </c>
      <c r="B2265" s="184" t="s">
        <v>252</v>
      </c>
      <c r="C2265" s="161" t="s">
        <v>19</v>
      </c>
      <c r="D2265" s="133" t="s">
        <v>15</v>
      </c>
      <c r="E2265" s="225">
        <v>10000</v>
      </c>
      <c r="F2265" s="189">
        <f t="shared" si="12"/>
        <v>15.244901723741037</v>
      </c>
      <c r="G2265" s="189">
        <f t="shared" si="13"/>
        <v>19.087058363643582</v>
      </c>
      <c r="H2265" s="135">
        <v>523.91520000000003</v>
      </c>
      <c r="I2265" s="162" t="s">
        <v>24</v>
      </c>
      <c r="J2265" s="127" t="s">
        <v>1710</v>
      </c>
      <c r="K2265" s="144" t="s">
        <v>2070</v>
      </c>
      <c r="L2265" s="136" t="s">
        <v>14</v>
      </c>
      <c r="M2265" s="122" t="s">
        <v>1713</v>
      </c>
      <c r="N2265" s="204">
        <f t="shared" si="14"/>
        <v>0.79870357355741306</v>
      </c>
    </row>
    <row r="2266" spans="1:14" x14ac:dyDescent="0.2">
      <c r="A2266" s="365">
        <v>41849</v>
      </c>
      <c r="B2266" s="184" t="s">
        <v>252</v>
      </c>
      <c r="C2266" s="161" t="s">
        <v>19</v>
      </c>
      <c r="D2266" s="133" t="s">
        <v>15</v>
      </c>
      <c r="E2266" s="225">
        <v>10000</v>
      </c>
      <c r="F2266" s="189">
        <f t="shared" si="12"/>
        <v>15.244901723741037</v>
      </c>
      <c r="G2266" s="189">
        <f t="shared" si="13"/>
        <v>19.087058363643582</v>
      </c>
      <c r="H2266" s="135">
        <v>523.91520000000003</v>
      </c>
      <c r="I2266" s="162" t="s">
        <v>24</v>
      </c>
      <c r="J2266" s="127" t="s">
        <v>1710</v>
      </c>
      <c r="K2266" s="144" t="s">
        <v>2070</v>
      </c>
      <c r="L2266" s="136" t="s">
        <v>14</v>
      </c>
      <c r="M2266" s="122" t="s">
        <v>1713</v>
      </c>
      <c r="N2266" s="204">
        <f t="shared" si="14"/>
        <v>0.79870357355741306</v>
      </c>
    </row>
    <row r="2267" spans="1:14" x14ac:dyDescent="0.2">
      <c r="A2267" s="365">
        <v>41849</v>
      </c>
      <c r="B2267" s="184" t="s">
        <v>252</v>
      </c>
      <c r="C2267" s="161" t="s">
        <v>19</v>
      </c>
      <c r="D2267" s="133" t="s">
        <v>15</v>
      </c>
      <c r="E2267" s="225">
        <v>10000</v>
      </c>
      <c r="F2267" s="189">
        <f t="shared" si="12"/>
        <v>15.244901723741037</v>
      </c>
      <c r="G2267" s="189">
        <f t="shared" si="13"/>
        <v>19.087058363643582</v>
      </c>
      <c r="H2267" s="135">
        <v>523.91520000000003</v>
      </c>
      <c r="I2267" s="162" t="s">
        <v>24</v>
      </c>
      <c r="J2267" s="127" t="s">
        <v>1710</v>
      </c>
      <c r="K2267" s="144" t="s">
        <v>2070</v>
      </c>
      <c r="L2267" s="136" t="s">
        <v>14</v>
      </c>
      <c r="M2267" s="122" t="s">
        <v>1713</v>
      </c>
      <c r="N2267" s="204">
        <f t="shared" si="14"/>
        <v>0.79870357355741306</v>
      </c>
    </row>
    <row r="2268" spans="1:14" x14ac:dyDescent="0.2">
      <c r="A2268" s="365">
        <v>41849</v>
      </c>
      <c r="B2268" s="184" t="s">
        <v>2071</v>
      </c>
      <c r="C2268" s="161" t="s">
        <v>18</v>
      </c>
      <c r="D2268" s="133" t="s">
        <v>15</v>
      </c>
      <c r="E2268" s="225">
        <v>600</v>
      </c>
      <c r="F2268" s="189">
        <f t="shared" si="12"/>
        <v>0.91469410342446233</v>
      </c>
      <c r="G2268" s="189">
        <f t="shared" si="13"/>
        <v>1.1452235018186148</v>
      </c>
      <c r="H2268" s="135">
        <v>523.91520000000003</v>
      </c>
      <c r="I2268" s="162" t="s">
        <v>24</v>
      </c>
      <c r="J2268" s="127" t="s">
        <v>1710</v>
      </c>
      <c r="K2268" s="144" t="s">
        <v>2072</v>
      </c>
      <c r="L2268" s="136" t="s">
        <v>14</v>
      </c>
      <c r="M2268" s="122" t="s">
        <v>1713</v>
      </c>
      <c r="N2268" s="204">
        <f t="shared" si="14"/>
        <v>0.79870357355741317</v>
      </c>
    </row>
    <row r="2269" spans="1:14" x14ac:dyDescent="0.2">
      <c r="A2269" s="365">
        <v>41849</v>
      </c>
      <c r="B2269" s="184" t="s">
        <v>2073</v>
      </c>
      <c r="C2269" s="161" t="s">
        <v>18</v>
      </c>
      <c r="D2269" s="133" t="s">
        <v>15</v>
      </c>
      <c r="E2269" s="225">
        <v>600</v>
      </c>
      <c r="F2269" s="189">
        <f t="shared" si="12"/>
        <v>0.91469410342446233</v>
      </c>
      <c r="G2269" s="189">
        <f t="shared" si="13"/>
        <v>1.1452235018186148</v>
      </c>
      <c r="H2269" s="135">
        <v>523.91520000000003</v>
      </c>
      <c r="I2269" s="162" t="s">
        <v>24</v>
      </c>
      <c r="J2269" s="127" t="s">
        <v>1710</v>
      </c>
      <c r="K2269" s="144" t="s">
        <v>2072</v>
      </c>
      <c r="L2269" s="136" t="s">
        <v>14</v>
      </c>
      <c r="M2269" s="122" t="s">
        <v>1713</v>
      </c>
      <c r="N2269" s="204">
        <f t="shared" si="14"/>
        <v>0.79870357355741317</v>
      </c>
    </row>
    <row r="2270" spans="1:14" x14ac:dyDescent="0.2">
      <c r="A2270" s="365">
        <v>41849</v>
      </c>
      <c r="B2270" s="184" t="s">
        <v>2074</v>
      </c>
      <c r="C2270" s="161" t="s">
        <v>18</v>
      </c>
      <c r="D2270" s="133" t="s">
        <v>15</v>
      </c>
      <c r="E2270" s="225">
        <v>700</v>
      </c>
      <c r="F2270" s="189">
        <f t="shared" si="12"/>
        <v>1.0671431206618727</v>
      </c>
      <c r="G2270" s="189">
        <f t="shared" si="13"/>
        <v>1.3360940854550507</v>
      </c>
      <c r="H2270" s="135">
        <v>523.91520000000003</v>
      </c>
      <c r="I2270" s="162" t="s">
        <v>24</v>
      </c>
      <c r="J2270" s="127" t="s">
        <v>1710</v>
      </c>
      <c r="K2270" s="144" t="s">
        <v>2072</v>
      </c>
      <c r="L2270" s="136" t="s">
        <v>14</v>
      </c>
      <c r="M2270" s="122" t="s">
        <v>1713</v>
      </c>
      <c r="N2270" s="204">
        <f t="shared" si="14"/>
        <v>0.79870357355741306</v>
      </c>
    </row>
    <row r="2271" spans="1:14" x14ac:dyDescent="0.2">
      <c r="A2271" s="367">
        <v>41849</v>
      </c>
      <c r="B2271" s="159" t="s">
        <v>2025</v>
      </c>
      <c r="C2271" s="159" t="s">
        <v>18</v>
      </c>
      <c r="D2271" s="160" t="s">
        <v>10</v>
      </c>
      <c r="E2271" s="230">
        <v>1000</v>
      </c>
      <c r="F2271" s="189">
        <f t="shared" si="12"/>
        <v>1.5244901723741038</v>
      </c>
      <c r="G2271" s="189">
        <f t="shared" si="13"/>
        <v>1.9087058363643581</v>
      </c>
      <c r="H2271" s="135">
        <v>523.91520000000003</v>
      </c>
      <c r="I2271" s="170" t="s">
        <v>82</v>
      </c>
      <c r="J2271" s="127" t="s">
        <v>1710</v>
      </c>
      <c r="K2271" s="170" t="s">
        <v>2003</v>
      </c>
      <c r="L2271" s="136" t="s">
        <v>14</v>
      </c>
      <c r="M2271" s="122" t="s">
        <v>1713</v>
      </c>
      <c r="N2271" s="204">
        <f t="shared" si="14"/>
        <v>0.79870357355741306</v>
      </c>
    </row>
    <row r="2272" spans="1:14" x14ac:dyDescent="0.2">
      <c r="A2272" s="367">
        <v>41850</v>
      </c>
      <c r="B2272" s="184" t="s">
        <v>1475</v>
      </c>
      <c r="C2272" s="161" t="s">
        <v>29</v>
      </c>
      <c r="D2272" s="133" t="s">
        <v>9</v>
      </c>
      <c r="E2272" s="225">
        <v>6600</v>
      </c>
      <c r="F2272" s="189">
        <f t="shared" si="12"/>
        <v>10.061635137669086</v>
      </c>
      <c r="G2272" s="189">
        <f t="shared" si="13"/>
        <v>12.597458520004764</v>
      </c>
      <c r="H2272" s="135">
        <v>523.91520000000003</v>
      </c>
      <c r="I2272" s="162" t="s">
        <v>343</v>
      </c>
      <c r="J2272" s="127" t="s">
        <v>1710</v>
      </c>
      <c r="K2272" s="170" t="s">
        <v>2075</v>
      </c>
      <c r="L2272" s="136" t="s">
        <v>14</v>
      </c>
      <c r="M2272" s="122" t="s">
        <v>1713</v>
      </c>
      <c r="N2272" s="204">
        <f t="shared" si="14"/>
        <v>0.79870357355741317</v>
      </c>
    </row>
    <row r="2273" spans="1:14" x14ac:dyDescent="0.2">
      <c r="A2273" s="367">
        <v>41850</v>
      </c>
      <c r="B2273" s="185" t="s">
        <v>88</v>
      </c>
      <c r="C2273" s="155" t="s">
        <v>18</v>
      </c>
      <c r="D2273" s="144" t="s">
        <v>9</v>
      </c>
      <c r="E2273" s="230">
        <v>700</v>
      </c>
      <c r="F2273" s="189">
        <f t="shared" si="12"/>
        <v>1.0671431206618727</v>
      </c>
      <c r="G2273" s="189">
        <f t="shared" si="13"/>
        <v>1.3360940854550507</v>
      </c>
      <c r="H2273" s="135">
        <v>523.91520000000003</v>
      </c>
      <c r="I2273" s="162" t="s">
        <v>83</v>
      </c>
      <c r="J2273" s="127" t="s">
        <v>1710</v>
      </c>
      <c r="K2273" s="239" t="s">
        <v>2069</v>
      </c>
      <c r="L2273" s="136" t="s">
        <v>14</v>
      </c>
      <c r="M2273" s="122" t="s">
        <v>1713</v>
      </c>
      <c r="N2273" s="204">
        <f t="shared" si="14"/>
        <v>0.79870357355741306</v>
      </c>
    </row>
    <row r="2274" spans="1:14" x14ac:dyDescent="0.2">
      <c r="A2274" s="367">
        <v>41850</v>
      </c>
      <c r="B2274" s="185" t="s">
        <v>87</v>
      </c>
      <c r="C2274" s="155" t="s">
        <v>18</v>
      </c>
      <c r="D2274" s="144" t="s">
        <v>9</v>
      </c>
      <c r="E2274" s="230">
        <v>700</v>
      </c>
      <c r="F2274" s="189">
        <f t="shared" si="12"/>
        <v>1.0671431206618727</v>
      </c>
      <c r="G2274" s="189">
        <f t="shared" si="13"/>
        <v>1.3360940854550507</v>
      </c>
      <c r="H2274" s="135">
        <v>523.91520000000003</v>
      </c>
      <c r="I2274" s="162" t="s">
        <v>83</v>
      </c>
      <c r="J2274" s="127" t="s">
        <v>1710</v>
      </c>
      <c r="K2274" s="239" t="s">
        <v>2069</v>
      </c>
      <c r="L2274" s="136" t="s">
        <v>14</v>
      </c>
      <c r="M2274" s="122" t="s">
        <v>1713</v>
      </c>
      <c r="N2274" s="204">
        <f t="shared" si="14"/>
        <v>0.79870357355741306</v>
      </c>
    </row>
    <row r="2275" spans="1:14" x14ac:dyDescent="0.2">
      <c r="A2275" s="365">
        <v>41850</v>
      </c>
      <c r="B2275" s="184" t="s">
        <v>1430</v>
      </c>
      <c r="C2275" s="161" t="s">
        <v>18</v>
      </c>
      <c r="D2275" s="133" t="s">
        <v>11</v>
      </c>
      <c r="E2275" s="225">
        <v>300</v>
      </c>
      <c r="F2275" s="189">
        <f t="shared" si="12"/>
        <v>0.45734705171223117</v>
      </c>
      <c r="G2275" s="189">
        <f t="shared" si="13"/>
        <v>0.57261175090930738</v>
      </c>
      <c r="H2275" s="135">
        <v>523.91520000000003</v>
      </c>
      <c r="I2275" s="162" t="s">
        <v>1883</v>
      </c>
      <c r="J2275" s="127" t="s">
        <v>1710</v>
      </c>
      <c r="K2275" s="144" t="s">
        <v>2076</v>
      </c>
      <c r="L2275" s="136" t="s">
        <v>14</v>
      </c>
      <c r="M2275" s="122" t="s">
        <v>1713</v>
      </c>
      <c r="N2275" s="204">
        <f t="shared" si="14"/>
        <v>0.79870357355741317</v>
      </c>
    </row>
    <row r="2276" spans="1:14" x14ac:dyDescent="0.2">
      <c r="A2276" s="365">
        <v>41850</v>
      </c>
      <c r="B2276" s="184" t="s">
        <v>247</v>
      </c>
      <c r="C2276" s="161" t="s">
        <v>18</v>
      </c>
      <c r="D2276" s="133" t="s">
        <v>11</v>
      </c>
      <c r="E2276" s="225">
        <v>300</v>
      </c>
      <c r="F2276" s="189">
        <f t="shared" si="12"/>
        <v>0.45734705171223117</v>
      </c>
      <c r="G2276" s="189">
        <f t="shared" si="13"/>
        <v>0.57261175090930738</v>
      </c>
      <c r="H2276" s="135">
        <v>523.91520000000003</v>
      </c>
      <c r="I2276" s="162" t="s">
        <v>1883</v>
      </c>
      <c r="J2276" s="127" t="s">
        <v>1710</v>
      </c>
      <c r="K2276" s="144" t="s">
        <v>2076</v>
      </c>
      <c r="L2276" s="136" t="s">
        <v>14</v>
      </c>
      <c r="M2276" s="122" t="s">
        <v>1713</v>
      </c>
      <c r="N2276" s="204">
        <f t="shared" si="14"/>
        <v>0.79870357355741317</v>
      </c>
    </row>
    <row r="2277" spans="1:14" x14ac:dyDescent="0.2">
      <c r="A2277" s="367">
        <v>41850</v>
      </c>
      <c r="B2277" s="159" t="s">
        <v>1930</v>
      </c>
      <c r="C2277" s="159" t="s">
        <v>18</v>
      </c>
      <c r="D2277" s="160" t="s">
        <v>10</v>
      </c>
      <c r="E2277" s="230">
        <v>600</v>
      </c>
      <c r="F2277" s="189">
        <f t="shared" si="12"/>
        <v>0.91469410342446233</v>
      </c>
      <c r="G2277" s="189">
        <f t="shared" si="13"/>
        <v>1.1452235018186148</v>
      </c>
      <c r="H2277" s="135">
        <v>523.91520000000003</v>
      </c>
      <c r="I2277" s="170" t="s">
        <v>82</v>
      </c>
      <c r="J2277" s="127" t="s">
        <v>1710</v>
      </c>
      <c r="K2277" s="170" t="s">
        <v>2003</v>
      </c>
      <c r="L2277" s="136" t="s">
        <v>14</v>
      </c>
      <c r="M2277" s="122" t="s">
        <v>1713</v>
      </c>
      <c r="N2277" s="204">
        <f t="shared" si="14"/>
        <v>0.79870357355741317</v>
      </c>
    </row>
    <row r="2278" spans="1:14" x14ac:dyDescent="0.2">
      <c r="A2278" s="367">
        <v>41850</v>
      </c>
      <c r="B2278" s="184" t="s">
        <v>2077</v>
      </c>
      <c r="C2278" s="161" t="s">
        <v>18</v>
      </c>
      <c r="D2278" s="144" t="s">
        <v>9</v>
      </c>
      <c r="E2278" s="225">
        <v>1450</v>
      </c>
      <c r="F2278" s="189">
        <f t="shared" si="12"/>
        <v>2.2105107499424506</v>
      </c>
      <c r="G2278" s="189">
        <f t="shared" si="13"/>
        <v>2.7676234627283192</v>
      </c>
      <c r="H2278" s="135">
        <v>523.91520000000003</v>
      </c>
      <c r="I2278" s="162" t="s">
        <v>83</v>
      </c>
      <c r="J2278" s="127" t="s">
        <v>1710</v>
      </c>
      <c r="K2278" s="239" t="s">
        <v>2078</v>
      </c>
      <c r="L2278" s="136" t="s">
        <v>14</v>
      </c>
      <c r="M2278" s="122" t="s">
        <v>1713</v>
      </c>
      <c r="N2278" s="204">
        <f t="shared" si="14"/>
        <v>0.79870357355741317</v>
      </c>
    </row>
    <row r="2279" spans="1:14" x14ac:dyDescent="0.2">
      <c r="A2279" s="367">
        <v>41850</v>
      </c>
      <c r="B2279" s="185" t="s">
        <v>1915</v>
      </c>
      <c r="C2279" s="159" t="s">
        <v>18</v>
      </c>
      <c r="D2279" s="160" t="s">
        <v>8</v>
      </c>
      <c r="E2279" s="230">
        <v>1000</v>
      </c>
      <c r="F2279" s="189">
        <f t="shared" si="12"/>
        <v>1.5244901723741038</v>
      </c>
      <c r="G2279" s="189">
        <f t="shared" si="13"/>
        <v>1.9087058363643581</v>
      </c>
      <c r="H2279" s="135">
        <v>523.91520000000003</v>
      </c>
      <c r="I2279" s="160" t="s">
        <v>77</v>
      </c>
      <c r="J2279" s="127" t="s">
        <v>1710</v>
      </c>
      <c r="K2279" s="170" t="s">
        <v>2079</v>
      </c>
      <c r="L2279" s="136" t="s">
        <v>14</v>
      </c>
      <c r="M2279" s="122" t="s">
        <v>1713</v>
      </c>
      <c r="N2279" s="204">
        <f t="shared" si="14"/>
        <v>0.79870357355741306</v>
      </c>
    </row>
    <row r="2280" spans="1:14" x14ac:dyDescent="0.2">
      <c r="A2280" s="367">
        <v>41850</v>
      </c>
      <c r="B2280" s="185" t="s">
        <v>2080</v>
      </c>
      <c r="C2280" s="159" t="s">
        <v>18</v>
      </c>
      <c r="D2280" s="160" t="s">
        <v>8</v>
      </c>
      <c r="E2280" s="230">
        <v>300</v>
      </c>
      <c r="F2280" s="189">
        <f t="shared" si="12"/>
        <v>0.45734705171223117</v>
      </c>
      <c r="G2280" s="189">
        <f t="shared" si="13"/>
        <v>0.57261175090930738</v>
      </c>
      <c r="H2280" s="135">
        <v>523.91520000000003</v>
      </c>
      <c r="I2280" s="160" t="s">
        <v>77</v>
      </c>
      <c r="J2280" s="127" t="s">
        <v>1710</v>
      </c>
      <c r="K2280" s="170" t="s">
        <v>2079</v>
      </c>
      <c r="L2280" s="136" t="s">
        <v>14</v>
      </c>
      <c r="M2280" s="122" t="s">
        <v>1713</v>
      </c>
      <c r="N2280" s="204">
        <f t="shared" si="14"/>
        <v>0.79870357355741317</v>
      </c>
    </row>
    <row r="2281" spans="1:14" x14ac:dyDescent="0.2">
      <c r="A2281" s="367">
        <v>41850</v>
      </c>
      <c r="B2281" s="184" t="s">
        <v>86</v>
      </c>
      <c r="C2281" s="161" t="s">
        <v>25</v>
      </c>
      <c r="D2281" s="133" t="s">
        <v>9</v>
      </c>
      <c r="E2281" s="225">
        <v>150000</v>
      </c>
      <c r="F2281" s="189">
        <f t="shared" si="12"/>
        <v>228.67352585611556</v>
      </c>
      <c r="G2281" s="189">
        <f t="shared" si="13"/>
        <v>286.30587545465369</v>
      </c>
      <c r="H2281" s="135">
        <v>523.91520000000003</v>
      </c>
      <c r="I2281" s="162" t="s">
        <v>83</v>
      </c>
      <c r="J2281" s="127" t="s">
        <v>1710</v>
      </c>
      <c r="K2281" s="239" t="s">
        <v>2081</v>
      </c>
      <c r="L2281" s="136" t="s">
        <v>14</v>
      </c>
      <c r="M2281" s="122" t="s">
        <v>1713</v>
      </c>
      <c r="N2281" s="204">
        <f t="shared" si="14"/>
        <v>0.79870357355741317</v>
      </c>
    </row>
    <row r="2282" spans="1:14" x14ac:dyDescent="0.2">
      <c r="A2282" s="365">
        <v>41850</v>
      </c>
      <c r="B2282" s="184" t="s">
        <v>1656</v>
      </c>
      <c r="C2282" s="161" t="s">
        <v>18</v>
      </c>
      <c r="D2282" s="133" t="s">
        <v>8</v>
      </c>
      <c r="E2282" s="225">
        <v>700</v>
      </c>
      <c r="F2282" s="189">
        <f t="shared" si="12"/>
        <v>1.0671431206618727</v>
      </c>
      <c r="G2282" s="189">
        <f t="shared" si="13"/>
        <v>1.3360940854550507</v>
      </c>
      <c r="H2282" s="135">
        <v>523.91520000000003</v>
      </c>
      <c r="I2282" s="158" t="s">
        <v>12</v>
      </c>
      <c r="J2282" s="127" t="s">
        <v>1710</v>
      </c>
      <c r="K2282" s="162" t="s">
        <v>2082</v>
      </c>
      <c r="L2282" s="136" t="s">
        <v>14</v>
      </c>
      <c r="M2282" s="122" t="s">
        <v>1713</v>
      </c>
      <c r="N2282" s="204">
        <f t="shared" si="14"/>
        <v>0.79870357355741306</v>
      </c>
    </row>
    <row r="2283" spans="1:14" x14ac:dyDescent="0.2">
      <c r="A2283" s="365">
        <v>41850</v>
      </c>
      <c r="B2283" s="184" t="s">
        <v>1657</v>
      </c>
      <c r="C2283" s="161" t="s">
        <v>18</v>
      </c>
      <c r="D2283" s="133" t="s">
        <v>8</v>
      </c>
      <c r="E2283" s="225">
        <v>700</v>
      </c>
      <c r="F2283" s="189">
        <f t="shared" si="12"/>
        <v>1.0671431206618727</v>
      </c>
      <c r="G2283" s="189">
        <f t="shared" si="13"/>
        <v>1.3360940854550507</v>
      </c>
      <c r="H2283" s="135">
        <v>523.91520000000003</v>
      </c>
      <c r="I2283" s="158" t="s">
        <v>12</v>
      </c>
      <c r="J2283" s="127" t="s">
        <v>1710</v>
      </c>
      <c r="K2283" s="162" t="s">
        <v>2082</v>
      </c>
      <c r="L2283" s="136" t="s">
        <v>14</v>
      </c>
      <c r="M2283" s="122" t="s">
        <v>1713</v>
      </c>
      <c r="N2283" s="204">
        <f t="shared" si="14"/>
        <v>0.79870357355741306</v>
      </c>
    </row>
    <row r="2284" spans="1:14" x14ac:dyDescent="0.2">
      <c r="A2284" s="365">
        <v>41850</v>
      </c>
      <c r="B2284" s="184" t="s">
        <v>227</v>
      </c>
      <c r="C2284" s="161" t="s">
        <v>73</v>
      </c>
      <c r="D2284" s="133" t="s">
        <v>8</v>
      </c>
      <c r="E2284" s="225">
        <v>200</v>
      </c>
      <c r="F2284" s="189">
        <f t="shared" si="12"/>
        <v>0.30489803447482078</v>
      </c>
      <c r="G2284" s="189">
        <f t="shared" si="13"/>
        <v>0.38174116727287161</v>
      </c>
      <c r="H2284" s="135">
        <v>523.91520000000003</v>
      </c>
      <c r="I2284" s="158" t="s">
        <v>12</v>
      </c>
      <c r="J2284" s="127" t="s">
        <v>1710</v>
      </c>
      <c r="K2284" s="162" t="s">
        <v>2083</v>
      </c>
      <c r="L2284" s="136" t="s">
        <v>14</v>
      </c>
      <c r="M2284" s="122" t="s">
        <v>1713</v>
      </c>
      <c r="N2284" s="204">
        <f t="shared" si="14"/>
        <v>0.79870357355741317</v>
      </c>
    </row>
    <row r="2285" spans="1:14" x14ac:dyDescent="0.2">
      <c r="A2285" s="365">
        <v>41850</v>
      </c>
      <c r="B2285" s="184" t="s">
        <v>2084</v>
      </c>
      <c r="C2285" s="161" t="s">
        <v>18</v>
      </c>
      <c r="D2285" s="133" t="s">
        <v>8</v>
      </c>
      <c r="E2285" s="225">
        <v>500</v>
      </c>
      <c r="F2285" s="189">
        <f t="shared" si="12"/>
        <v>0.76224508618705189</v>
      </c>
      <c r="G2285" s="189">
        <f t="shared" si="13"/>
        <v>0.95435291818217904</v>
      </c>
      <c r="H2285" s="135">
        <v>523.91520000000003</v>
      </c>
      <c r="I2285" s="158" t="s">
        <v>12</v>
      </c>
      <c r="J2285" s="127" t="s">
        <v>1710</v>
      </c>
      <c r="K2285" s="162" t="s">
        <v>2083</v>
      </c>
      <c r="L2285" s="136" t="s">
        <v>14</v>
      </c>
      <c r="M2285" s="122" t="s">
        <v>1713</v>
      </c>
      <c r="N2285" s="204">
        <f t="shared" si="14"/>
        <v>0.79870357355741306</v>
      </c>
    </row>
    <row r="2286" spans="1:14" x14ac:dyDescent="0.2">
      <c r="A2286" s="365">
        <v>41850</v>
      </c>
      <c r="B2286" s="184" t="s">
        <v>1681</v>
      </c>
      <c r="C2286" s="161" t="s">
        <v>18</v>
      </c>
      <c r="D2286" s="133" t="s">
        <v>8</v>
      </c>
      <c r="E2286" s="225">
        <v>500</v>
      </c>
      <c r="F2286" s="189">
        <f t="shared" si="12"/>
        <v>0.76224508618705189</v>
      </c>
      <c r="G2286" s="189">
        <f t="shared" si="13"/>
        <v>0.95435291818217904</v>
      </c>
      <c r="H2286" s="135">
        <v>523.91520000000003</v>
      </c>
      <c r="I2286" s="158" t="s">
        <v>12</v>
      </c>
      <c r="J2286" s="127" t="s">
        <v>1710</v>
      </c>
      <c r="K2286" s="162" t="s">
        <v>2083</v>
      </c>
      <c r="L2286" s="136" t="s">
        <v>14</v>
      </c>
      <c r="M2286" s="122" t="s">
        <v>1713</v>
      </c>
      <c r="N2286" s="204">
        <f t="shared" si="14"/>
        <v>0.79870357355741306</v>
      </c>
    </row>
    <row r="2287" spans="1:14" x14ac:dyDescent="0.2">
      <c r="A2287" s="365">
        <v>41850</v>
      </c>
      <c r="B2287" s="184" t="s">
        <v>2085</v>
      </c>
      <c r="C2287" s="161" t="s">
        <v>1763</v>
      </c>
      <c r="D2287" s="133" t="s">
        <v>8</v>
      </c>
      <c r="E2287" s="225">
        <v>12000</v>
      </c>
      <c r="F2287" s="189">
        <f t="shared" si="12"/>
        <v>18.293882068489246</v>
      </c>
      <c r="G2287" s="189">
        <f t="shared" si="13"/>
        <v>22.904470036372299</v>
      </c>
      <c r="H2287" s="135">
        <v>523.91520000000003</v>
      </c>
      <c r="I2287" s="158" t="s">
        <v>12</v>
      </c>
      <c r="J2287" s="127" t="s">
        <v>1710</v>
      </c>
      <c r="K2287" s="162" t="s">
        <v>2083</v>
      </c>
      <c r="L2287" s="136" t="s">
        <v>14</v>
      </c>
      <c r="M2287" s="122" t="s">
        <v>1713</v>
      </c>
      <c r="N2287" s="204">
        <f t="shared" si="14"/>
        <v>0.79870357355741306</v>
      </c>
    </row>
    <row r="2288" spans="1:14" x14ac:dyDescent="0.2">
      <c r="A2288" s="367">
        <v>41850</v>
      </c>
      <c r="B2288" s="184" t="s">
        <v>2086</v>
      </c>
      <c r="C2288" s="161" t="s">
        <v>71</v>
      </c>
      <c r="D2288" s="133" t="s">
        <v>9</v>
      </c>
      <c r="E2288" s="225">
        <v>1200</v>
      </c>
      <c r="F2288" s="189">
        <f t="shared" si="12"/>
        <v>1.8293882068489247</v>
      </c>
      <c r="G2288" s="189">
        <f t="shared" si="13"/>
        <v>2.2904470036372295</v>
      </c>
      <c r="H2288" s="135">
        <v>523.91520000000003</v>
      </c>
      <c r="I2288" s="162" t="s">
        <v>83</v>
      </c>
      <c r="J2288" s="127" t="s">
        <v>1710</v>
      </c>
      <c r="K2288" s="239" t="s">
        <v>2087</v>
      </c>
      <c r="L2288" s="136" t="s">
        <v>14</v>
      </c>
      <c r="M2288" s="122" t="s">
        <v>1713</v>
      </c>
      <c r="N2288" s="204">
        <f t="shared" si="14"/>
        <v>0.79870357355741317</v>
      </c>
    </row>
    <row r="2289" spans="1:14" x14ac:dyDescent="0.2">
      <c r="A2289" s="367">
        <v>41850</v>
      </c>
      <c r="B2289" s="184" t="s">
        <v>2088</v>
      </c>
      <c r="C2289" s="159" t="s">
        <v>18</v>
      </c>
      <c r="D2289" s="160" t="s">
        <v>10</v>
      </c>
      <c r="E2289" s="230">
        <v>1000</v>
      </c>
      <c r="F2289" s="189">
        <f t="shared" si="12"/>
        <v>1.5244901723741038</v>
      </c>
      <c r="G2289" s="189">
        <f t="shared" si="13"/>
        <v>1.9087058363643581</v>
      </c>
      <c r="H2289" s="135">
        <v>523.91520000000003</v>
      </c>
      <c r="I2289" s="170" t="s">
        <v>82</v>
      </c>
      <c r="J2289" s="127" t="s">
        <v>1710</v>
      </c>
      <c r="K2289" s="170" t="s">
        <v>2089</v>
      </c>
      <c r="L2289" s="136" t="s">
        <v>14</v>
      </c>
      <c r="M2289" s="122" t="s">
        <v>1713</v>
      </c>
      <c r="N2289" s="204">
        <f t="shared" si="14"/>
        <v>0.79870357355741306</v>
      </c>
    </row>
    <row r="2290" spans="1:14" x14ac:dyDescent="0.2">
      <c r="A2290" s="367">
        <v>41850</v>
      </c>
      <c r="B2290" s="152" t="s">
        <v>1688</v>
      </c>
      <c r="C2290" s="161" t="s">
        <v>25</v>
      </c>
      <c r="D2290" s="133" t="s">
        <v>10</v>
      </c>
      <c r="E2290" s="230">
        <v>205055</v>
      </c>
      <c r="F2290" s="189">
        <f t="shared" si="12"/>
        <v>312.60433229617183</v>
      </c>
      <c r="G2290" s="189">
        <f t="shared" si="13"/>
        <v>391.38967527569343</v>
      </c>
      <c r="H2290" s="135">
        <v>523.91520000000003</v>
      </c>
      <c r="I2290" s="110" t="s">
        <v>343</v>
      </c>
      <c r="J2290" s="127" t="s">
        <v>1710</v>
      </c>
      <c r="K2290" s="240" t="s">
        <v>2090</v>
      </c>
      <c r="L2290" s="136" t="s">
        <v>14</v>
      </c>
      <c r="M2290" s="122" t="s">
        <v>1713</v>
      </c>
      <c r="N2290" s="204">
        <f t="shared" si="14"/>
        <v>0.79870357355741306</v>
      </c>
    </row>
    <row r="2291" spans="1:14" x14ac:dyDescent="0.2">
      <c r="A2291" s="367">
        <v>41850</v>
      </c>
      <c r="B2291" s="152" t="s">
        <v>1689</v>
      </c>
      <c r="C2291" s="161" t="s">
        <v>25</v>
      </c>
      <c r="D2291" s="133" t="s">
        <v>10</v>
      </c>
      <c r="E2291" s="230">
        <v>196785</v>
      </c>
      <c r="F2291" s="189">
        <f t="shared" si="12"/>
        <v>299.99679857063802</v>
      </c>
      <c r="G2291" s="189">
        <f t="shared" si="13"/>
        <v>375.60467800896021</v>
      </c>
      <c r="H2291" s="135">
        <v>523.91520000000003</v>
      </c>
      <c r="I2291" s="110" t="s">
        <v>343</v>
      </c>
      <c r="J2291" s="127" t="s">
        <v>1710</v>
      </c>
      <c r="K2291" s="240" t="s">
        <v>2090</v>
      </c>
      <c r="L2291" s="136" t="s">
        <v>14</v>
      </c>
      <c r="M2291" s="122" t="s">
        <v>1713</v>
      </c>
      <c r="N2291" s="204">
        <f t="shared" si="14"/>
        <v>0.79870357355741317</v>
      </c>
    </row>
    <row r="2292" spans="1:14" x14ac:dyDescent="0.2">
      <c r="A2292" s="367">
        <v>41850</v>
      </c>
      <c r="B2292" s="152" t="s">
        <v>1690</v>
      </c>
      <c r="C2292" s="161" t="s">
        <v>25</v>
      </c>
      <c r="D2292" s="133" t="s">
        <v>15</v>
      </c>
      <c r="E2292" s="230">
        <v>151795</v>
      </c>
      <c r="F2292" s="189">
        <f t="shared" si="12"/>
        <v>231.40998571552709</v>
      </c>
      <c r="G2292" s="189">
        <f t="shared" si="13"/>
        <v>289.73200243092776</v>
      </c>
      <c r="H2292" s="135">
        <v>523.91520000000003</v>
      </c>
      <c r="I2292" s="110" t="s">
        <v>343</v>
      </c>
      <c r="J2292" s="127" t="s">
        <v>1710</v>
      </c>
      <c r="K2292" s="240" t="s">
        <v>2090</v>
      </c>
      <c r="L2292" s="136" t="s">
        <v>14</v>
      </c>
      <c r="M2292" s="122" t="s">
        <v>1713</v>
      </c>
      <c r="N2292" s="204">
        <f t="shared" si="14"/>
        <v>0.79870357355741306</v>
      </c>
    </row>
    <row r="2293" spans="1:14" x14ac:dyDescent="0.2">
      <c r="A2293" s="367">
        <v>41850</v>
      </c>
      <c r="B2293" s="152" t="s">
        <v>1691</v>
      </c>
      <c r="C2293" s="161" t="s">
        <v>25</v>
      </c>
      <c r="D2293" s="133" t="s">
        <v>11</v>
      </c>
      <c r="E2293" s="230">
        <v>150955</v>
      </c>
      <c r="F2293" s="189">
        <f t="shared" si="12"/>
        <v>230.12941397073283</v>
      </c>
      <c r="G2293" s="189">
        <f t="shared" si="13"/>
        <v>288.1286895283817</v>
      </c>
      <c r="H2293" s="135">
        <v>523.91520000000003</v>
      </c>
      <c r="I2293" s="110" t="s">
        <v>343</v>
      </c>
      <c r="J2293" s="127" t="s">
        <v>1710</v>
      </c>
      <c r="K2293" s="240" t="s">
        <v>2090</v>
      </c>
      <c r="L2293" s="136" t="s">
        <v>14</v>
      </c>
      <c r="M2293" s="122" t="s">
        <v>1713</v>
      </c>
      <c r="N2293" s="204">
        <f t="shared" si="14"/>
        <v>0.79870357355741306</v>
      </c>
    </row>
    <row r="2294" spans="1:14" x14ac:dyDescent="0.2">
      <c r="A2294" s="367">
        <v>41850</v>
      </c>
      <c r="B2294" s="152" t="s">
        <v>1692</v>
      </c>
      <c r="C2294" s="161" t="s">
        <v>25</v>
      </c>
      <c r="D2294" s="133" t="s">
        <v>9</v>
      </c>
      <c r="E2294" s="230">
        <v>110000</v>
      </c>
      <c r="F2294" s="189">
        <f t="shared" si="12"/>
        <v>167.69391896115141</v>
      </c>
      <c r="G2294" s="189">
        <f t="shared" si="13"/>
        <v>209.9576420000794</v>
      </c>
      <c r="H2294" s="135">
        <v>523.91520000000003</v>
      </c>
      <c r="I2294" s="110" t="s">
        <v>343</v>
      </c>
      <c r="J2294" s="127" t="s">
        <v>1710</v>
      </c>
      <c r="K2294" s="240" t="s">
        <v>2090</v>
      </c>
      <c r="L2294" s="136" t="s">
        <v>14</v>
      </c>
      <c r="M2294" s="122" t="s">
        <v>1713</v>
      </c>
      <c r="N2294" s="204">
        <f t="shared" si="14"/>
        <v>0.79870357355741306</v>
      </c>
    </row>
    <row r="2295" spans="1:14" x14ac:dyDescent="0.2">
      <c r="A2295" s="367">
        <v>41850</v>
      </c>
      <c r="B2295" s="152" t="s">
        <v>1693</v>
      </c>
      <c r="C2295" s="161" t="s">
        <v>25</v>
      </c>
      <c r="D2295" s="133" t="s">
        <v>11</v>
      </c>
      <c r="E2295" s="230">
        <v>151375</v>
      </c>
      <c r="F2295" s="189">
        <f t="shared" si="12"/>
        <v>230.76969984312996</v>
      </c>
      <c r="G2295" s="189">
        <f t="shared" si="13"/>
        <v>288.9303459796547</v>
      </c>
      <c r="H2295" s="135">
        <v>523.91520000000003</v>
      </c>
      <c r="I2295" s="110" t="s">
        <v>343</v>
      </c>
      <c r="J2295" s="127" t="s">
        <v>1710</v>
      </c>
      <c r="K2295" s="240" t="s">
        <v>2090</v>
      </c>
      <c r="L2295" s="136" t="s">
        <v>14</v>
      </c>
      <c r="M2295" s="122" t="s">
        <v>1713</v>
      </c>
      <c r="N2295" s="204">
        <f t="shared" si="14"/>
        <v>0.79870357355741306</v>
      </c>
    </row>
    <row r="2296" spans="1:14" x14ac:dyDescent="0.2">
      <c r="A2296" s="367">
        <v>41850</v>
      </c>
      <c r="B2296" s="152" t="s">
        <v>1694</v>
      </c>
      <c r="C2296" s="161" t="s">
        <v>25</v>
      </c>
      <c r="D2296" s="133" t="s">
        <v>8</v>
      </c>
      <c r="E2296" s="230">
        <v>152215</v>
      </c>
      <c r="F2296" s="189">
        <f t="shared" si="12"/>
        <v>232.05027158792421</v>
      </c>
      <c r="G2296" s="189">
        <f>E2296/H2296</f>
        <v>290.53365888220077</v>
      </c>
      <c r="H2296" s="135">
        <v>523.91520000000003</v>
      </c>
      <c r="I2296" s="110" t="s">
        <v>343</v>
      </c>
      <c r="J2296" s="127" t="s">
        <v>1710</v>
      </c>
      <c r="K2296" s="240" t="s">
        <v>2090</v>
      </c>
      <c r="L2296" s="136" t="s">
        <v>14</v>
      </c>
      <c r="M2296" s="122" t="s">
        <v>1713</v>
      </c>
      <c r="N2296" s="204">
        <f t="shared" si="14"/>
        <v>0.79870357355741317</v>
      </c>
    </row>
    <row r="2297" spans="1:14" x14ac:dyDescent="0.2">
      <c r="A2297" s="341">
        <v>41851</v>
      </c>
      <c r="B2297" s="170" t="s">
        <v>1617</v>
      </c>
      <c r="C2297" s="170" t="s">
        <v>18</v>
      </c>
      <c r="D2297" s="190" t="s">
        <v>10</v>
      </c>
      <c r="E2297" s="225">
        <v>400</v>
      </c>
      <c r="F2297" s="189">
        <f t="shared" si="12"/>
        <v>0.60979606894964156</v>
      </c>
      <c r="G2297" s="189">
        <f t="shared" ref="G2297:G2360" si="15">E2297/H2297</f>
        <v>0.76348233454574321</v>
      </c>
      <c r="H2297" s="135">
        <v>523.91520000000003</v>
      </c>
      <c r="I2297" s="191" t="s">
        <v>77</v>
      </c>
      <c r="J2297" s="127" t="s">
        <v>1710</v>
      </c>
      <c r="K2297" s="198" t="s">
        <v>1479</v>
      </c>
      <c r="L2297" s="136" t="s">
        <v>14</v>
      </c>
      <c r="M2297" s="122" t="s">
        <v>1713</v>
      </c>
      <c r="N2297" s="204">
        <f t="shared" si="14"/>
        <v>0.79870357355741317</v>
      </c>
    </row>
    <row r="2298" spans="1:14" x14ac:dyDescent="0.2">
      <c r="A2298" s="341">
        <v>41851</v>
      </c>
      <c r="B2298" s="170" t="s">
        <v>1618</v>
      </c>
      <c r="C2298" s="170" t="s">
        <v>18</v>
      </c>
      <c r="D2298" s="190" t="s">
        <v>10</v>
      </c>
      <c r="E2298" s="225">
        <v>400</v>
      </c>
      <c r="F2298" s="189">
        <f t="shared" si="12"/>
        <v>0.60979606894964156</v>
      </c>
      <c r="G2298" s="189">
        <f t="shared" si="15"/>
        <v>0.76348233454574321</v>
      </c>
      <c r="H2298" s="135">
        <v>523.91520000000003</v>
      </c>
      <c r="I2298" s="192" t="s">
        <v>77</v>
      </c>
      <c r="J2298" s="127" t="s">
        <v>1710</v>
      </c>
      <c r="K2298" s="198" t="s">
        <v>1479</v>
      </c>
      <c r="L2298" s="136" t="s">
        <v>14</v>
      </c>
      <c r="M2298" s="122" t="s">
        <v>1713</v>
      </c>
      <c r="N2298" s="204">
        <f t="shared" si="14"/>
        <v>0.79870357355741317</v>
      </c>
    </row>
    <row r="2299" spans="1:14" x14ac:dyDescent="0.2">
      <c r="A2299" s="341">
        <v>41851</v>
      </c>
      <c r="B2299" s="170" t="s">
        <v>1619</v>
      </c>
      <c r="C2299" s="170" t="s">
        <v>18</v>
      </c>
      <c r="D2299" s="190" t="s">
        <v>10</v>
      </c>
      <c r="E2299" s="225">
        <v>8000</v>
      </c>
      <c r="F2299" s="189">
        <f t="shared" si="12"/>
        <v>12.19592137899283</v>
      </c>
      <c r="G2299" s="189">
        <f t="shared" si="15"/>
        <v>15.269646690914865</v>
      </c>
      <c r="H2299" s="135">
        <v>523.91520000000003</v>
      </c>
      <c r="I2299" s="192" t="s">
        <v>77</v>
      </c>
      <c r="J2299" s="127" t="s">
        <v>1710</v>
      </c>
      <c r="K2299" s="198" t="s">
        <v>1480</v>
      </c>
      <c r="L2299" s="136" t="s">
        <v>14</v>
      </c>
      <c r="M2299" s="122" t="s">
        <v>1713</v>
      </c>
      <c r="N2299" s="204">
        <f t="shared" si="14"/>
        <v>0.79870357355741306</v>
      </c>
    </row>
    <row r="2300" spans="1:14" x14ac:dyDescent="0.2">
      <c r="A2300" s="341">
        <v>41852</v>
      </c>
      <c r="B2300" s="170" t="s">
        <v>1430</v>
      </c>
      <c r="C2300" s="170" t="s">
        <v>18</v>
      </c>
      <c r="D2300" s="137" t="s">
        <v>11</v>
      </c>
      <c r="E2300" s="225">
        <v>300</v>
      </c>
      <c r="F2300" s="189">
        <f t="shared" si="12"/>
        <v>0.45734705171223117</v>
      </c>
      <c r="G2300" s="189">
        <f t="shared" si="15"/>
        <v>0.57261175090930738</v>
      </c>
      <c r="H2300" s="135">
        <v>523.91520000000003</v>
      </c>
      <c r="I2300" s="191" t="s">
        <v>1614</v>
      </c>
      <c r="J2300" s="127" t="s">
        <v>1710</v>
      </c>
      <c r="K2300" s="198" t="s">
        <v>1481</v>
      </c>
      <c r="L2300" s="136" t="s">
        <v>14</v>
      </c>
      <c r="M2300" s="122" t="s">
        <v>1713</v>
      </c>
      <c r="N2300" s="204">
        <f t="shared" si="14"/>
        <v>0.79870357355741317</v>
      </c>
    </row>
    <row r="2301" spans="1:14" x14ac:dyDescent="0.2">
      <c r="A2301" s="341">
        <v>41852</v>
      </c>
      <c r="B2301" s="170" t="s">
        <v>1440</v>
      </c>
      <c r="C2301" s="170" t="s">
        <v>18</v>
      </c>
      <c r="D2301" s="137" t="s">
        <v>11</v>
      </c>
      <c r="E2301" s="225">
        <v>300</v>
      </c>
      <c r="F2301" s="189">
        <f t="shared" si="12"/>
        <v>0.45734705171223117</v>
      </c>
      <c r="G2301" s="189">
        <f t="shared" si="15"/>
        <v>0.57261175090930738</v>
      </c>
      <c r="H2301" s="135">
        <v>523.91520000000003</v>
      </c>
      <c r="I2301" s="191" t="s">
        <v>1614</v>
      </c>
      <c r="J2301" s="127" t="s">
        <v>1710</v>
      </c>
      <c r="K2301" s="198" t="s">
        <v>1481</v>
      </c>
      <c r="L2301" s="136" t="s">
        <v>14</v>
      </c>
      <c r="M2301" s="122" t="s">
        <v>1713</v>
      </c>
      <c r="N2301" s="204">
        <f t="shared" si="14"/>
        <v>0.79870357355741317</v>
      </c>
    </row>
    <row r="2302" spans="1:14" x14ac:dyDescent="0.2">
      <c r="A2302" s="341">
        <v>41852</v>
      </c>
      <c r="B2302" s="170" t="s">
        <v>1606</v>
      </c>
      <c r="C2302" s="170" t="s">
        <v>18</v>
      </c>
      <c r="D2302" s="137" t="s">
        <v>11</v>
      </c>
      <c r="E2302" s="225">
        <v>5000</v>
      </c>
      <c r="F2302" s="189">
        <f t="shared" si="12"/>
        <v>7.6224508618705187</v>
      </c>
      <c r="G2302" s="189">
        <f t="shared" si="15"/>
        <v>9.5435291818217909</v>
      </c>
      <c r="H2302" s="135">
        <v>523.91520000000003</v>
      </c>
      <c r="I2302" s="191" t="s">
        <v>1614</v>
      </c>
      <c r="J2302" s="127" t="s">
        <v>1710</v>
      </c>
      <c r="K2302" s="198" t="s">
        <v>1481</v>
      </c>
      <c r="L2302" s="136" t="s">
        <v>14</v>
      </c>
      <c r="M2302" s="122" t="s">
        <v>1713</v>
      </c>
      <c r="N2302" s="204">
        <f t="shared" si="14"/>
        <v>0.79870357355741306</v>
      </c>
    </row>
    <row r="2303" spans="1:14" x14ac:dyDescent="0.2">
      <c r="A2303" s="341">
        <v>41852</v>
      </c>
      <c r="B2303" s="170" t="s">
        <v>1622</v>
      </c>
      <c r="C2303" s="170" t="s">
        <v>25</v>
      </c>
      <c r="D2303" s="190" t="s">
        <v>347</v>
      </c>
      <c r="E2303" s="225">
        <v>5625</v>
      </c>
      <c r="F2303" s="189">
        <f t="shared" si="12"/>
        <v>8.5752572196043335</v>
      </c>
      <c r="G2303" s="189">
        <f t="shared" si="15"/>
        <v>10.736470329549514</v>
      </c>
      <c r="H2303" s="135">
        <v>523.91520000000003</v>
      </c>
      <c r="I2303" s="191" t="s">
        <v>24</v>
      </c>
      <c r="J2303" s="127" t="s">
        <v>1710</v>
      </c>
      <c r="K2303" s="198" t="s">
        <v>1483</v>
      </c>
      <c r="L2303" s="136" t="s">
        <v>14</v>
      </c>
      <c r="M2303" s="122" t="s">
        <v>1713</v>
      </c>
      <c r="N2303" s="204">
        <f t="shared" si="14"/>
        <v>0.79870357355741317</v>
      </c>
    </row>
    <row r="2304" spans="1:14" x14ac:dyDescent="0.2">
      <c r="A2304" s="341">
        <v>41852</v>
      </c>
      <c r="B2304" s="170" t="s">
        <v>1650</v>
      </c>
      <c r="C2304" s="170" t="s">
        <v>18</v>
      </c>
      <c r="D2304" s="193" t="s">
        <v>8</v>
      </c>
      <c r="E2304" s="225">
        <v>1200</v>
      </c>
      <c r="F2304" s="189">
        <f t="shared" si="12"/>
        <v>1.8293882068489247</v>
      </c>
      <c r="G2304" s="189">
        <f t="shared" si="15"/>
        <v>2.2904470036372295</v>
      </c>
      <c r="H2304" s="135">
        <v>523.91520000000003</v>
      </c>
      <c r="I2304" s="191" t="s">
        <v>12</v>
      </c>
      <c r="J2304" s="127" t="s">
        <v>1710</v>
      </c>
      <c r="K2304" s="198" t="s">
        <v>1482</v>
      </c>
      <c r="L2304" s="136" t="s">
        <v>14</v>
      </c>
      <c r="M2304" s="122" t="s">
        <v>1713</v>
      </c>
      <c r="N2304" s="204">
        <f t="shared" si="14"/>
        <v>0.79870357355741317</v>
      </c>
    </row>
    <row r="2305" spans="1:14" x14ac:dyDescent="0.2">
      <c r="A2305" s="341">
        <v>41852</v>
      </c>
      <c r="B2305" s="170" t="s">
        <v>224</v>
      </c>
      <c r="C2305" s="170" t="s">
        <v>18</v>
      </c>
      <c r="D2305" s="193" t="s">
        <v>8</v>
      </c>
      <c r="E2305" s="225">
        <v>400</v>
      </c>
      <c r="F2305" s="189">
        <f t="shared" si="12"/>
        <v>0.60979606894964156</v>
      </c>
      <c r="G2305" s="189">
        <f t="shared" si="15"/>
        <v>0.76348233454574321</v>
      </c>
      <c r="H2305" s="135">
        <v>523.91520000000003</v>
      </c>
      <c r="I2305" s="192" t="s">
        <v>12</v>
      </c>
      <c r="J2305" s="127" t="s">
        <v>1710</v>
      </c>
      <c r="K2305" s="198" t="s">
        <v>1482</v>
      </c>
      <c r="L2305" s="136" t="s">
        <v>14</v>
      </c>
      <c r="M2305" s="122" t="s">
        <v>1713</v>
      </c>
      <c r="N2305" s="204">
        <f t="shared" si="14"/>
        <v>0.79870357355741317</v>
      </c>
    </row>
    <row r="2306" spans="1:14" x14ac:dyDescent="0.2">
      <c r="A2306" s="341">
        <v>41852</v>
      </c>
      <c r="B2306" s="170" t="s">
        <v>227</v>
      </c>
      <c r="C2306" s="170" t="s">
        <v>73</v>
      </c>
      <c r="D2306" s="193" t="s">
        <v>8</v>
      </c>
      <c r="E2306" s="225">
        <v>1400</v>
      </c>
      <c r="F2306" s="189">
        <f t="shared" si="12"/>
        <v>2.1342862413237453</v>
      </c>
      <c r="G2306" s="189">
        <f t="shared" si="15"/>
        <v>2.6721881709101014</v>
      </c>
      <c r="H2306" s="135">
        <v>523.91520000000003</v>
      </c>
      <c r="I2306" s="192" t="s">
        <v>12</v>
      </c>
      <c r="J2306" s="127" t="s">
        <v>1710</v>
      </c>
      <c r="K2306" s="198" t="s">
        <v>1482</v>
      </c>
      <c r="L2306" s="136" t="s">
        <v>14</v>
      </c>
      <c r="M2306" s="122" t="s">
        <v>1713</v>
      </c>
      <c r="N2306" s="204">
        <f t="shared" si="14"/>
        <v>0.79870357355741306</v>
      </c>
    </row>
    <row r="2307" spans="1:14" x14ac:dyDescent="0.2">
      <c r="A2307" s="341">
        <v>41852</v>
      </c>
      <c r="B2307" s="170" t="s">
        <v>1651</v>
      </c>
      <c r="C2307" s="170" t="s">
        <v>18</v>
      </c>
      <c r="D2307" s="193" t="s">
        <v>8</v>
      </c>
      <c r="E2307" s="225">
        <v>1200</v>
      </c>
      <c r="F2307" s="189">
        <f t="shared" si="12"/>
        <v>1.8293882068489247</v>
      </c>
      <c r="G2307" s="189">
        <f t="shared" si="15"/>
        <v>2.2904470036372295</v>
      </c>
      <c r="H2307" s="135">
        <v>523.91520000000003</v>
      </c>
      <c r="I2307" s="192" t="s">
        <v>12</v>
      </c>
      <c r="J2307" s="127" t="s">
        <v>1710</v>
      </c>
      <c r="K2307" s="198" t="s">
        <v>1482</v>
      </c>
      <c r="L2307" s="136" t="s">
        <v>14</v>
      </c>
      <c r="M2307" s="122" t="s">
        <v>1713</v>
      </c>
      <c r="N2307" s="204">
        <f t="shared" si="14"/>
        <v>0.79870357355741317</v>
      </c>
    </row>
    <row r="2308" spans="1:14" x14ac:dyDescent="0.2">
      <c r="A2308" s="368">
        <v>41852</v>
      </c>
      <c r="B2308" s="145" t="s">
        <v>1605</v>
      </c>
      <c r="C2308" s="194" t="s">
        <v>349</v>
      </c>
      <c r="D2308" s="195" t="s">
        <v>9</v>
      </c>
      <c r="E2308" s="234">
        <v>247021</v>
      </c>
      <c r="F2308" s="189">
        <f t="shared" si="12"/>
        <v>376.58108687002351</v>
      </c>
      <c r="G2308" s="189">
        <f t="shared" si="15"/>
        <v>471.49042440456009</v>
      </c>
      <c r="H2308" s="135">
        <v>523.91520000000003</v>
      </c>
      <c r="I2308" s="196" t="s">
        <v>343</v>
      </c>
      <c r="J2308" s="127" t="s">
        <v>1710</v>
      </c>
      <c r="K2308" s="238" t="s">
        <v>1590</v>
      </c>
      <c r="L2308" s="136" t="s">
        <v>14</v>
      </c>
      <c r="M2308" s="122" t="s">
        <v>1713</v>
      </c>
      <c r="N2308" s="204">
        <f t="shared" si="14"/>
        <v>0.79870357355741317</v>
      </c>
    </row>
    <row r="2309" spans="1:14" x14ac:dyDescent="0.2">
      <c r="A2309" s="368">
        <v>41852</v>
      </c>
      <c r="B2309" s="145" t="s">
        <v>1604</v>
      </c>
      <c r="C2309" s="194" t="s">
        <v>349</v>
      </c>
      <c r="D2309" s="195" t="s">
        <v>9</v>
      </c>
      <c r="E2309" s="234">
        <v>132271</v>
      </c>
      <c r="F2309" s="189">
        <f t="shared" si="12"/>
        <v>201.64583959009508</v>
      </c>
      <c r="G2309" s="189">
        <f t="shared" si="15"/>
        <v>252.46642968175001</v>
      </c>
      <c r="H2309" s="135">
        <v>523.91520000000003</v>
      </c>
      <c r="I2309" s="196" t="s">
        <v>343</v>
      </c>
      <c r="J2309" s="127" t="s">
        <v>1710</v>
      </c>
      <c r="K2309" s="238" t="s">
        <v>1591</v>
      </c>
      <c r="L2309" s="136" t="s">
        <v>14</v>
      </c>
      <c r="M2309" s="122" t="s">
        <v>1713</v>
      </c>
      <c r="N2309" s="204">
        <f t="shared" si="14"/>
        <v>0.79870357355741306</v>
      </c>
    </row>
    <row r="2310" spans="1:14" x14ac:dyDescent="0.2">
      <c r="A2310" s="341">
        <v>41853</v>
      </c>
      <c r="B2310" s="152" t="s">
        <v>1545</v>
      </c>
      <c r="C2310" s="152" t="s">
        <v>18</v>
      </c>
      <c r="D2310" s="184" t="s">
        <v>10</v>
      </c>
      <c r="E2310" s="225">
        <v>800</v>
      </c>
      <c r="F2310" s="189">
        <f t="shared" si="12"/>
        <v>1.2195921378992831</v>
      </c>
      <c r="G2310" s="189">
        <f t="shared" si="15"/>
        <v>1.5269646690914864</v>
      </c>
      <c r="H2310" s="135">
        <v>523.91520000000003</v>
      </c>
      <c r="I2310" s="192" t="s">
        <v>74</v>
      </c>
      <c r="J2310" s="127" t="s">
        <v>1710</v>
      </c>
      <c r="K2310" s="198" t="s">
        <v>1484</v>
      </c>
      <c r="L2310" s="136" t="s">
        <v>14</v>
      </c>
      <c r="M2310" s="122" t="s">
        <v>1713</v>
      </c>
      <c r="N2310" s="204">
        <f t="shared" si="14"/>
        <v>0.79870357355741317</v>
      </c>
    </row>
    <row r="2311" spans="1:14" x14ac:dyDescent="0.2">
      <c r="A2311" s="341">
        <v>41853</v>
      </c>
      <c r="B2311" s="152" t="s">
        <v>1546</v>
      </c>
      <c r="C2311" s="152" t="s">
        <v>18</v>
      </c>
      <c r="D2311" s="184" t="s">
        <v>10</v>
      </c>
      <c r="E2311" s="225">
        <v>600</v>
      </c>
      <c r="F2311" s="189">
        <f t="shared" si="12"/>
        <v>0.91469410342446233</v>
      </c>
      <c r="G2311" s="189">
        <f t="shared" si="15"/>
        <v>1.1452235018186148</v>
      </c>
      <c r="H2311" s="135">
        <v>523.91520000000003</v>
      </c>
      <c r="I2311" s="192" t="s">
        <v>74</v>
      </c>
      <c r="J2311" s="127" t="s">
        <v>1710</v>
      </c>
      <c r="K2311" s="198" t="s">
        <v>1485</v>
      </c>
      <c r="L2311" s="136" t="s">
        <v>14</v>
      </c>
      <c r="M2311" s="122" t="s">
        <v>1713</v>
      </c>
      <c r="N2311" s="204">
        <f t="shared" si="14"/>
        <v>0.79870357355741317</v>
      </c>
    </row>
    <row r="2312" spans="1:14" x14ac:dyDescent="0.2">
      <c r="A2312" s="368">
        <v>41853</v>
      </c>
      <c r="B2312" s="145" t="s">
        <v>1603</v>
      </c>
      <c r="C2312" s="194" t="s">
        <v>25</v>
      </c>
      <c r="D2312" s="195" t="s">
        <v>10</v>
      </c>
      <c r="E2312" s="234">
        <v>320000</v>
      </c>
      <c r="F2312" s="189">
        <f t="shared" si="12"/>
        <v>487.8368551597132</v>
      </c>
      <c r="G2312" s="189">
        <f t="shared" si="15"/>
        <v>610.78586763659462</v>
      </c>
      <c r="H2312" s="135">
        <v>523.91520000000003</v>
      </c>
      <c r="I2312" s="196" t="s">
        <v>343</v>
      </c>
      <c r="J2312" s="127" t="s">
        <v>1710</v>
      </c>
      <c r="K2312" s="238" t="s">
        <v>1592</v>
      </c>
      <c r="L2312" s="136" t="s">
        <v>14</v>
      </c>
      <c r="M2312" s="122" t="s">
        <v>1713</v>
      </c>
      <c r="N2312" s="204">
        <f t="shared" si="14"/>
        <v>0.79870357355741306</v>
      </c>
    </row>
    <row r="2313" spans="1:14" x14ac:dyDescent="0.2">
      <c r="A2313" s="341">
        <v>41856</v>
      </c>
      <c r="B2313" s="170" t="s">
        <v>1622</v>
      </c>
      <c r="C2313" s="170" t="s">
        <v>25</v>
      </c>
      <c r="D2313" s="190" t="s">
        <v>347</v>
      </c>
      <c r="E2313" s="225">
        <v>5950</v>
      </c>
      <c r="F2313" s="189">
        <f t="shared" si="12"/>
        <v>9.070716525625917</v>
      </c>
      <c r="G2313" s="189">
        <f t="shared" si="15"/>
        <v>11.35679972636793</v>
      </c>
      <c r="H2313" s="135">
        <v>523.91520000000003</v>
      </c>
      <c r="I2313" s="191" t="s">
        <v>24</v>
      </c>
      <c r="J2313" s="127" t="s">
        <v>1710</v>
      </c>
      <c r="K2313" s="198" t="s">
        <v>1489</v>
      </c>
      <c r="L2313" s="136" t="s">
        <v>14</v>
      </c>
      <c r="M2313" s="122" t="s">
        <v>1713</v>
      </c>
      <c r="N2313" s="204">
        <f t="shared" si="14"/>
        <v>0.79870357355741306</v>
      </c>
    </row>
    <row r="2314" spans="1:14" x14ac:dyDescent="0.2">
      <c r="A2314" s="341">
        <v>41856</v>
      </c>
      <c r="B2314" s="170" t="s">
        <v>1652</v>
      </c>
      <c r="C2314" s="170" t="s">
        <v>18</v>
      </c>
      <c r="D2314" s="193" t="s">
        <v>8</v>
      </c>
      <c r="E2314" s="225">
        <v>1500</v>
      </c>
      <c r="F2314" s="189">
        <f t="shared" ref="F2314:F2377" si="16">E2314/655.957</f>
        <v>2.2867352585611558</v>
      </c>
      <c r="G2314" s="189">
        <f t="shared" si="15"/>
        <v>2.8630587545465374</v>
      </c>
      <c r="H2314" s="135">
        <v>523.91520000000003</v>
      </c>
      <c r="I2314" s="192" t="s">
        <v>12</v>
      </c>
      <c r="J2314" s="127" t="s">
        <v>1710</v>
      </c>
      <c r="K2314" s="198" t="s">
        <v>1488</v>
      </c>
      <c r="L2314" s="136" t="s">
        <v>14</v>
      </c>
      <c r="M2314" s="122" t="s">
        <v>1713</v>
      </c>
      <c r="N2314" s="204">
        <f t="shared" ref="N2314:N2377" si="17">F2314/G2314</f>
        <v>0.79870357355741306</v>
      </c>
    </row>
    <row r="2315" spans="1:14" x14ac:dyDescent="0.2">
      <c r="A2315" s="341">
        <v>41856</v>
      </c>
      <c r="B2315" s="170" t="s">
        <v>227</v>
      </c>
      <c r="C2315" s="170" t="s">
        <v>73</v>
      </c>
      <c r="D2315" s="193" t="s">
        <v>8</v>
      </c>
      <c r="E2315" s="225">
        <v>1800</v>
      </c>
      <c r="F2315" s="189">
        <f t="shared" si="16"/>
        <v>2.7440823102733867</v>
      </c>
      <c r="G2315" s="189">
        <f t="shared" si="15"/>
        <v>3.4356705054558447</v>
      </c>
      <c r="H2315" s="135">
        <v>523.91520000000003</v>
      </c>
      <c r="I2315" s="192" t="s">
        <v>12</v>
      </c>
      <c r="J2315" s="127" t="s">
        <v>1710</v>
      </c>
      <c r="K2315" s="198" t="s">
        <v>1488</v>
      </c>
      <c r="L2315" s="136" t="s">
        <v>14</v>
      </c>
      <c r="M2315" s="122" t="s">
        <v>1713</v>
      </c>
      <c r="N2315" s="204">
        <f t="shared" si="17"/>
        <v>0.79870357355741306</v>
      </c>
    </row>
    <row r="2316" spans="1:14" x14ac:dyDescent="0.2">
      <c r="A2316" s="341">
        <v>41856</v>
      </c>
      <c r="B2316" s="170" t="s">
        <v>1653</v>
      </c>
      <c r="C2316" s="170" t="s">
        <v>18</v>
      </c>
      <c r="D2316" s="193" t="s">
        <v>8</v>
      </c>
      <c r="E2316" s="225">
        <v>1500</v>
      </c>
      <c r="F2316" s="189">
        <f t="shared" si="16"/>
        <v>2.2867352585611558</v>
      </c>
      <c r="G2316" s="189">
        <f t="shared" si="15"/>
        <v>2.8630587545465374</v>
      </c>
      <c r="H2316" s="135">
        <v>523.91520000000003</v>
      </c>
      <c r="I2316" s="192" t="s">
        <v>12</v>
      </c>
      <c r="J2316" s="127" t="s">
        <v>1710</v>
      </c>
      <c r="K2316" s="198" t="s">
        <v>1488</v>
      </c>
      <c r="L2316" s="136" t="s">
        <v>14</v>
      </c>
      <c r="M2316" s="122" t="s">
        <v>1713</v>
      </c>
      <c r="N2316" s="204">
        <f t="shared" si="17"/>
        <v>0.79870357355741306</v>
      </c>
    </row>
    <row r="2317" spans="1:14" x14ac:dyDescent="0.2">
      <c r="A2317" s="341">
        <v>41857</v>
      </c>
      <c r="B2317" s="170" t="s">
        <v>1654</v>
      </c>
      <c r="C2317" s="170" t="s">
        <v>18</v>
      </c>
      <c r="D2317" s="193" t="s">
        <v>8</v>
      </c>
      <c r="E2317" s="225">
        <v>700</v>
      </c>
      <c r="F2317" s="189">
        <f t="shared" si="16"/>
        <v>1.0671431206618727</v>
      </c>
      <c r="G2317" s="189">
        <f t="shared" si="15"/>
        <v>1.3360940854550507</v>
      </c>
      <c r="H2317" s="135">
        <v>523.91520000000003</v>
      </c>
      <c r="I2317" s="192" t="s">
        <v>12</v>
      </c>
      <c r="J2317" s="127" t="s">
        <v>1710</v>
      </c>
      <c r="K2317" s="198" t="s">
        <v>1491</v>
      </c>
      <c r="L2317" s="136" t="s">
        <v>14</v>
      </c>
      <c r="M2317" s="122" t="s">
        <v>1713</v>
      </c>
      <c r="N2317" s="204">
        <f t="shared" si="17"/>
        <v>0.79870357355741306</v>
      </c>
    </row>
    <row r="2318" spans="1:14" x14ac:dyDescent="0.2">
      <c r="A2318" s="341">
        <v>41857</v>
      </c>
      <c r="B2318" s="170" t="s">
        <v>1655</v>
      </c>
      <c r="C2318" s="170" t="s">
        <v>18</v>
      </c>
      <c r="D2318" s="193" t="s">
        <v>8</v>
      </c>
      <c r="E2318" s="225">
        <v>700</v>
      </c>
      <c r="F2318" s="189">
        <f t="shared" si="16"/>
        <v>1.0671431206618727</v>
      </c>
      <c r="G2318" s="189">
        <f t="shared" si="15"/>
        <v>1.3360940854550507</v>
      </c>
      <c r="H2318" s="135">
        <v>523.91520000000003</v>
      </c>
      <c r="I2318" s="192" t="s">
        <v>12</v>
      </c>
      <c r="J2318" s="127" t="s">
        <v>1710</v>
      </c>
      <c r="K2318" s="198" t="s">
        <v>1491</v>
      </c>
      <c r="L2318" s="136" t="s">
        <v>14</v>
      </c>
      <c r="M2318" s="122" t="s">
        <v>1713</v>
      </c>
      <c r="N2318" s="204">
        <f t="shared" si="17"/>
        <v>0.79870357355741306</v>
      </c>
    </row>
    <row r="2319" spans="1:14" x14ac:dyDescent="0.2">
      <c r="A2319" s="341">
        <v>41857</v>
      </c>
      <c r="B2319" s="170" t="s">
        <v>227</v>
      </c>
      <c r="C2319" s="170" t="s">
        <v>73</v>
      </c>
      <c r="D2319" s="193" t="s">
        <v>8</v>
      </c>
      <c r="E2319" s="225">
        <v>1200</v>
      </c>
      <c r="F2319" s="189">
        <f t="shared" si="16"/>
        <v>1.8293882068489247</v>
      </c>
      <c r="G2319" s="189">
        <f t="shared" si="15"/>
        <v>2.2904470036372295</v>
      </c>
      <c r="H2319" s="135">
        <v>523.91520000000003</v>
      </c>
      <c r="I2319" s="192" t="s">
        <v>12</v>
      </c>
      <c r="J2319" s="127" t="s">
        <v>1710</v>
      </c>
      <c r="K2319" s="198" t="s">
        <v>1491</v>
      </c>
      <c r="L2319" s="136" t="s">
        <v>14</v>
      </c>
      <c r="M2319" s="122" t="s">
        <v>1713</v>
      </c>
      <c r="N2319" s="204">
        <f t="shared" si="17"/>
        <v>0.79870357355741317</v>
      </c>
    </row>
    <row r="2320" spans="1:14" x14ac:dyDescent="0.2">
      <c r="A2320" s="341">
        <v>41858</v>
      </c>
      <c r="B2320" s="144" t="s">
        <v>1547</v>
      </c>
      <c r="C2320" s="143" t="s">
        <v>71</v>
      </c>
      <c r="D2320" s="137" t="s">
        <v>9</v>
      </c>
      <c r="E2320" s="225">
        <v>36000</v>
      </c>
      <c r="F2320" s="189">
        <f t="shared" si="16"/>
        <v>54.881646205467739</v>
      </c>
      <c r="G2320" s="189">
        <f t="shared" si="15"/>
        <v>68.713410109116893</v>
      </c>
      <c r="H2320" s="135">
        <v>523.91520000000003</v>
      </c>
      <c r="I2320" s="197" t="s">
        <v>83</v>
      </c>
      <c r="J2320" s="127" t="s">
        <v>1710</v>
      </c>
      <c r="K2320" s="143" t="s">
        <v>1486</v>
      </c>
      <c r="L2320" s="136" t="s">
        <v>14</v>
      </c>
      <c r="M2320" s="122" t="s">
        <v>1713</v>
      </c>
      <c r="N2320" s="204">
        <f t="shared" si="17"/>
        <v>0.79870357355741317</v>
      </c>
    </row>
    <row r="2321" spans="1:14" x14ac:dyDescent="0.2">
      <c r="A2321" s="341">
        <v>41858</v>
      </c>
      <c r="B2321" s="144" t="s">
        <v>1548</v>
      </c>
      <c r="C2321" s="143" t="s">
        <v>18</v>
      </c>
      <c r="D2321" s="137" t="s">
        <v>9</v>
      </c>
      <c r="E2321" s="225">
        <v>500</v>
      </c>
      <c r="F2321" s="189">
        <f t="shared" si="16"/>
        <v>0.76224508618705189</v>
      </c>
      <c r="G2321" s="189">
        <f t="shared" si="15"/>
        <v>0.95435291818217904</v>
      </c>
      <c r="H2321" s="135">
        <v>523.91520000000003</v>
      </c>
      <c r="I2321" s="197" t="s">
        <v>83</v>
      </c>
      <c r="J2321" s="127" t="s">
        <v>1710</v>
      </c>
      <c r="K2321" s="143" t="s">
        <v>1486</v>
      </c>
      <c r="L2321" s="136" t="s">
        <v>14</v>
      </c>
      <c r="M2321" s="122" t="s">
        <v>1713</v>
      </c>
      <c r="N2321" s="204">
        <f t="shared" si="17"/>
        <v>0.79870357355741306</v>
      </c>
    </row>
    <row r="2322" spans="1:14" x14ac:dyDescent="0.2">
      <c r="A2322" s="341">
        <v>41858</v>
      </c>
      <c r="B2322" s="170" t="s">
        <v>1549</v>
      </c>
      <c r="C2322" s="198" t="s">
        <v>18</v>
      </c>
      <c r="D2322" s="137" t="s">
        <v>9</v>
      </c>
      <c r="E2322" s="225">
        <v>500</v>
      </c>
      <c r="F2322" s="189">
        <f t="shared" si="16"/>
        <v>0.76224508618705189</v>
      </c>
      <c r="G2322" s="189">
        <f t="shared" si="15"/>
        <v>0.95435291818217904</v>
      </c>
      <c r="H2322" s="135">
        <v>523.91520000000003</v>
      </c>
      <c r="I2322" s="197" t="s">
        <v>83</v>
      </c>
      <c r="J2322" s="127" t="s">
        <v>1710</v>
      </c>
      <c r="K2322" s="143" t="s">
        <v>1486</v>
      </c>
      <c r="L2322" s="136" t="s">
        <v>14</v>
      </c>
      <c r="M2322" s="122" t="s">
        <v>1713</v>
      </c>
      <c r="N2322" s="204">
        <f t="shared" si="17"/>
        <v>0.79870357355741306</v>
      </c>
    </row>
    <row r="2323" spans="1:14" x14ac:dyDescent="0.2">
      <c r="A2323" s="341">
        <v>41858</v>
      </c>
      <c r="B2323" s="170" t="s">
        <v>1550</v>
      </c>
      <c r="C2323" s="198" t="s">
        <v>71</v>
      </c>
      <c r="D2323" s="137" t="s">
        <v>9</v>
      </c>
      <c r="E2323" s="225">
        <v>5600</v>
      </c>
      <c r="F2323" s="189">
        <f t="shared" si="16"/>
        <v>8.5371449652949813</v>
      </c>
      <c r="G2323" s="189">
        <f t="shared" si="15"/>
        <v>10.688752683640406</v>
      </c>
      <c r="H2323" s="135">
        <v>523.91520000000003</v>
      </c>
      <c r="I2323" s="197" t="s">
        <v>83</v>
      </c>
      <c r="J2323" s="127" t="s">
        <v>1710</v>
      </c>
      <c r="K2323" s="143" t="s">
        <v>1487</v>
      </c>
      <c r="L2323" s="136" t="s">
        <v>14</v>
      </c>
      <c r="M2323" s="122" t="s">
        <v>1713</v>
      </c>
      <c r="N2323" s="204">
        <f t="shared" si="17"/>
        <v>0.79870357355741306</v>
      </c>
    </row>
    <row r="2324" spans="1:14" x14ac:dyDescent="0.2">
      <c r="A2324" s="341">
        <v>41858</v>
      </c>
      <c r="B2324" s="170" t="s">
        <v>1551</v>
      </c>
      <c r="C2324" s="198" t="s">
        <v>18</v>
      </c>
      <c r="D2324" s="137" t="s">
        <v>9</v>
      </c>
      <c r="E2324" s="225">
        <v>1100</v>
      </c>
      <c r="F2324" s="189">
        <f t="shared" si="16"/>
        <v>1.6769391896115142</v>
      </c>
      <c r="G2324" s="189">
        <f t="shared" si="15"/>
        <v>2.099576420000794</v>
      </c>
      <c r="H2324" s="135">
        <v>523.91520000000003</v>
      </c>
      <c r="I2324" s="197" t="s">
        <v>83</v>
      </c>
      <c r="J2324" s="127" t="s">
        <v>1710</v>
      </c>
      <c r="K2324" s="143" t="s">
        <v>1487</v>
      </c>
      <c r="L2324" s="136" t="s">
        <v>14</v>
      </c>
      <c r="M2324" s="122" t="s">
        <v>1713</v>
      </c>
      <c r="N2324" s="204">
        <f t="shared" si="17"/>
        <v>0.79870357355741306</v>
      </c>
    </row>
    <row r="2325" spans="1:14" x14ac:dyDescent="0.2">
      <c r="A2325" s="341">
        <v>41858</v>
      </c>
      <c r="B2325" s="170" t="s">
        <v>1552</v>
      </c>
      <c r="C2325" s="198" t="s">
        <v>71</v>
      </c>
      <c r="D2325" s="137" t="s">
        <v>9</v>
      </c>
      <c r="E2325" s="225">
        <v>2000</v>
      </c>
      <c r="F2325" s="189">
        <f t="shared" si="16"/>
        <v>3.0489803447482076</v>
      </c>
      <c r="G2325" s="189">
        <f t="shared" si="15"/>
        <v>3.8174116727287162</v>
      </c>
      <c r="H2325" s="135">
        <v>523.91520000000003</v>
      </c>
      <c r="I2325" s="197" t="s">
        <v>83</v>
      </c>
      <c r="J2325" s="127" t="s">
        <v>1710</v>
      </c>
      <c r="K2325" s="143" t="s">
        <v>1493</v>
      </c>
      <c r="L2325" s="136" t="s">
        <v>14</v>
      </c>
      <c r="M2325" s="122" t="s">
        <v>1713</v>
      </c>
      <c r="N2325" s="204">
        <f t="shared" si="17"/>
        <v>0.79870357355741306</v>
      </c>
    </row>
    <row r="2326" spans="1:14" x14ac:dyDescent="0.2">
      <c r="A2326" s="341">
        <v>41858</v>
      </c>
      <c r="B2326" s="170" t="s">
        <v>1553</v>
      </c>
      <c r="C2326" s="198" t="s">
        <v>18</v>
      </c>
      <c r="D2326" s="137" t="s">
        <v>9</v>
      </c>
      <c r="E2326" s="225">
        <v>500</v>
      </c>
      <c r="F2326" s="189">
        <f t="shared" si="16"/>
        <v>0.76224508618705189</v>
      </c>
      <c r="G2326" s="189">
        <f t="shared" si="15"/>
        <v>0.95435291818217904</v>
      </c>
      <c r="H2326" s="135">
        <v>523.91520000000003</v>
      </c>
      <c r="I2326" s="197" t="s">
        <v>83</v>
      </c>
      <c r="J2326" s="127" t="s">
        <v>1710</v>
      </c>
      <c r="K2326" s="143" t="s">
        <v>1493</v>
      </c>
      <c r="L2326" s="136" t="s">
        <v>14</v>
      </c>
      <c r="M2326" s="122" t="s">
        <v>1713</v>
      </c>
      <c r="N2326" s="204">
        <f t="shared" si="17"/>
        <v>0.79870357355741306</v>
      </c>
    </row>
    <row r="2327" spans="1:14" x14ac:dyDescent="0.2">
      <c r="A2327" s="341">
        <v>41858</v>
      </c>
      <c r="B2327" s="170" t="s">
        <v>1623</v>
      </c>
      <c r="C2327" s="170" t="s">
        <v>25</v>
      </c>
      <c r="D2327" s="190" t="s">
        <v>15</v>
      </c>
      <c r="E2327" s="225">
        <v>20000</v>
      </c>
      <c r="F2327" s="189">
        <f t="shared" si="16"/>
        <v>30.489803447482075</v>
      </c>
      <c r="G2327" s="189">
        <f t="shared" si="15"/>
        <v>38.174116727287164</v>
      </c>
      <c r="H2327" s="135">
        <v>523.91520000000003</v>
      </c>
      <c r="I2327" s="191" t="s">
        <v>24</v>
      </c>
      <c r="J2327" s="127" t="s">
        <v>1710</v>
      </c>
      <c r="K2327" s="198" t="s">
        <v>1490</v>
      </c>
      <c r="L2327" s="136" t="s">
        <v>14</v>
      </c>
      <c r="M2327" s="122" t="s">
        <v>1713</v>
      </c>
      <c r="N2327" s="204">
        <f t="shared" si="17"/>
        <v>0.79870357355741306</v>
      </c>
    </row>
    <row r="2328" spans="1:14" x14ac:dyDescent="0.2">
      <c r="A2328" s="341">
        <v>41858</v>
      </c>
      <c r="B2328" s="170" t="s">
        <v>1656</v>
      </c>
      <c r="C2328" s="170" t="s">
        <v>18</v>
      </c>
      <c r="D2328" s="193" t="s">
        <v>8</v>
      </c>
      <c r="E2328" s="225">
        <v>700</v>
      </c>
      <c r="F2328" s="189">
        <f t="shared" si="16"/>
        <v>1.0671431206618727</v>
      </c>
      <c r="G2328" s="189">
        <f t="shared" si="15"/>
        <v>1.3360940854550507</v>
      </c>
      <c r="H2328" s="135">
        <v>523.91520000000003</v>
      </c>
      <c r="I2328" s="192" t="s">
        <v>12</v>
      </c>
      <c r="J2328" s="127" t="s">
        <v>1710</v>
      </c>
      <c r="K2328" s="198" t="s">
        <v>1492</v>
      </c>
      <c r="L2328" s="136" t="s">
        <v>14</v>
      </c>
      <c r="M2328" s="122" t="s">
        <v>1713</v>
      </c>
      <c r="N2328" s="204">
        <f t="shared" si="17"/>
        <v>0.79870357355741306</v>
      </c>
    </row>
    <row r="2329" spans="1:14" x14ac:dyDescent="0.2">
      <c r="A2329" s="341">
        <v>41858</v>
      </c>
      <c r="B2329" s="170" t="s">
        <v>1657</v>
      </c>
      <c r="C2329" s="170" t="s">
        <v>18</v>
      </c>
      <c r="D2329" s="193" t="s">
        <v>8</v>
      </c>
      <c r="E2329" s="225">
        <v>700</v>
      </c>
      <c r="F2329" s="189">
        <f t="shared" si="16"/>
        <v>1.0671431206618727</v>
      </c>
      <c r="G2329" s="189">
        <f t="shared" si="15"/>
        <v>1.3360940854550507</v>
      </c>
      <c r="H2329" s="135">
        <v>523.91520000000003</v>
      </c>
      <c r="I2329" s="192" t="s">
        <v>12</v>
      </c>
      <c r="J2329" s="127" t="s">
        <v>1710</v>
      </c>
      <c r="K2329" s="198" t="s">
        <v>1492</v>
      </c>
      <c r="L2329" s="136" t="s">
        <v>14</v>
      </c>
      <c r="M2329" s="122" t="s">
        <v>1713</v>
      </c>
      <c r="N2329" s="204">
        <f t="shared" si="17"/>
        <v>0.79870357355741306</v>
      </c>
    </row>
    <row r="2330" spans="1:14" x14ac:dyDescent="0.2">
      <c r="A2330" s="341">
        <v>41858</v>
      </c>
      <c r="B2330" s="170" t="s">
        <v>227</v>
      </c>
      <c r="C2330" s="170" t="s">
        <v>73</v>
      </c>
      <c r="D2330" s="193" t="s">
        <v>8</v>
      </c>
      <c r="E2330" s="225">
        <v>2900</v>
      </c>
      <c r="F2330" s="189">
        <f t="shared" si="16"/>
        <v>4.4210214998849011</v>
      </c>
      <c r="G2330" s="189">
        <f t="shared" si="15"/>
        <v>5.5352469254566383</v>
      </c>
      <c r="H2330" s="135">
        <v>523.91520000000003</v>
      </c>
      <c r="I2330" s="192" t="s">
        <v>12</v>
      </c>
      <c r="J2330" s="127" t="s">
        <v>1710</v>
      </c>
      <c r="K2330" s="198" t="s">
        <v>1492</v>
      </c>
      <c r="L2330" s="136" t="s">
        <v>14</v>
      </c>
      <c r="M2330" s="122" t="s">
        <v>1713</v>
      </c>
      <c r="N2330" s="204">
        <f t="shared" si="17"/>
        <v>0.79870357355741317</v>
      </c>
    </row>
    <row r="2331" spans="1:14" x14ac:dyDescent="0.2">
      <c r="A2331" s="341">
        <v>41859</v>
      </c>
      <c r="B2331" s="170" t="s">
        <v>1554</v>
      </c>
      <c r="C2331" s="198" t="s">
        <v>71</v>
      </c>
      <c r="D2331" s="137" t="s">
        <v>9</v>
      </c>
      <c r="E2331" s="225">
        <v>3500</v>
      </c>
      <c r="F2331" s="189">
        <f t="shared" si="16"/>
        <v>5.3357156033093629</v>
      </c>
      <c r="G2331" s="189">
        <f t="shared" si="15"/>
        <v>6.6804704272752531</v>
      </c>
      <c r="H2331" s="135">
        <v>523.91520000000003</v>
      </c>
      <c r="I2331" s="197" t="s">
        <v>83</v>
      </c>
      <c r="J2331" s="127" t="s">
        <v>1710</v>
      </c>
      <c r="K2331" s="143" t="s">
        <v>1495</v>
      </c>
      <c r="L2331" s="136" t="s">
        <v>14</v>
      </c>
      <c r="M2331" s="122" t="s">
        <v>1713</v>
      </c>
      <c r="N2331" s="204">
        <f t="shared" si="17"/>
        <v>0.79870357355741306</v>
      </c>
    </row>
    <row r="2332" spans="1:14" x14ac:dyDescent="0.2">
      <c r="A2332" s="341">
        <v>41859</v>
      </c>
      <c r="B2332" s="170" t="s">
        <v>1430</v>
      </c>
      <c r="C2332" s="170" t="s">
        <v>18</v>
      </c>
      <c r="D2332" s="190" t="s">
        <v>10</v>
      </c>
      <c r="E2332" s="225">
        <v>300</v>
      </c>
      <c r="F2332" s="189">
        <f t="shared" si="16"/>
        <v>0.45734705171223117</v>
      </c>
      <c r="G2332" s="189">
        <f t="shared" si="15"/>
        <v>0.57261175090930738</v>
      </c>
      <c r="H2332" s="135">
        <v>523.91520000000003</v>
      </c>
      <c r="I2332" s="191" t="s">
        <v>82</v>
      </c>
      <c r="J2332" s="127" t="s">
        <v>1710</v>
      </c>
      <c r="K2332" s="143" t="s">
        <v>1543</v>
      </c>
      <c r="L2332" s="136" t="s">
        <v>14</v>
      </c>
      <c r="M2332" s="122" t="s">
        <v>1713</v>
      </c>
      <c r="N2332" s="204">
        <f t="shared" si="17"/>
        <v>0.79870357355741317</v>
      </c>
    </row>
    <row r="2333" spans="1:14" x14ac:dyDescent="0.2">
      <c r="A2333" s="341">
        <v>41859</v>
      </c>
      <c r="B2333" s="170" t="s">
        <v>1440</v>
      </c>
      <c r="C2333" s="170" t="s">
        <v>18</v>
      </c>
      <c r="D2333" s="190" t="s">
        <v>10</v>
      </c>
      <c r="E2333" s="225">
        <v>300</v>
      </c>
      <c r="F2333" s="189">
        <f t="shared" si="16"/>
        <v>0.45734705171223117</v>
      </c>
      <c r="G2333" s="189">
        <f t="shared" si="15"/>
        <v>0.57261175090930738</v>
      </c>
      <c r="H2333" s="135">
        <v>523.91520000000003</v>
      </c>
      <c r="I2333" s="191" t="s">
        <v>82</v>
      </c>
      <c r="J2333" s="127" t="s">
        <v>1710</v>
      </c>
      <c r="K2333" s="143" t="s">
        <v>1543</v>
      </c>
      <c r="L2333" s="136" t="s">
        <v>14</v>
      </c>
      <c r="M2333" s="122" t="s">
        <v>1713</v>
      </c>
      <c r="N2333" s="204">
        <f t="shared" si="17"/>
        <v>0.79870357355741317</v>
      </c>
    </row>
    <row r="2334" spans="1:14" x14ac:dyDescent="0.2">
      <c r="A2334" s="341">
        <v>41859</v>
      </c>
      <c r="B2334" s="170" t="s">
        <v>1650</v>
      </c>
      <c r="C2334" s="170" t="s">
        <v>18</v>
      </c>
      <c r="D2334" s="193" t="s">
        <v>8</v>
      </c>
      <c r="E2334" s="225">
        <v>1300</v>
      </c>
      <c r="F2334" s="189">
        <f t="shared" si="16"/>
        <v>1.9818372240863349</v>
      </c>
      <c r="G2334" s="189">
        <f t="shared" si="15"/>
        <v>2.4813175872736655</v>
      </c>
      <c r="H2334" s="135">
        <v>523.91520000000003</v>
      </c>
      <c r="I2334" s="192" t="s">
        <v>12</v>
      </c>
      <c r="J2334" s="127" t="s">
        <v>1710</v>
      </c>
      <c r="K2334" s="198" t="s">
        <v>1494</v>
      </c>
      <c r="L2334" s="136" t="s">
        <v>14</v>
      </c>
      <c r="M2334" s="122" t="s">
        <v>1713</v>
      </c>
      <c r="N2334" s="204">
        <f t="shared" si="17"/>
        <v>0.79870357355741306</v>
      </c>
    </row>
    <row r="2335" spans="1:14" x14ac:dyDescent="0.2">
      <c r="A2335" s="341">
        <v>41859</v>
      </c>
      <c r="B2335" s="170" t="s">
        <v>1658</v>
      </c>
      <c r="C2335" s="170" t="s">
        <v>18</v>
      </c>
      <c r="D2335" s="193" t="s">
        <v>8</v>
      </c>
      <c r="E2335" s="225">
        <v>200</v>
      </c>
      <c r="F2335" s="189">
        <f t="shared" si="16"/>
        <v>0.30489803447482078</v>
      </c>
      <c r="G2335" s="189">
        <f t="shared" si="15"/>
        <v>0.38174116727287161</v>
      </c>
      <c r="H2335" s="135">
        <v>523.91520000000003</v>
      </c>
      <c r="I2335" s="192" t="s">
        <v>12</v>
      </c>
      <c r="J2335" s="127" t="s">
        <v>1710</v>
      </c>
      <c r="K2335" s="198" t="s">
        <v>1494</v>
      </c>
      <c r="L2335" s="136" t="s">
        <v>14</v>
      </c>
      <c r="M2335" s="122" t="s">
        <v>1713</v>
      </c>
      <c r="N2335" s="204">
        <f t="shared" si="17"/>
        <v>0.79870357355741317</v>
      </c>
    </row>
    <row r="2336" spans="1:14" x14ac:dyDescent="0.2">
      <c r="A2336" s="341">
        <v>41859</v>
      </c>
      <c r="B2336" s="170" t="s">
        <v>1659</v>
      </c>
      <c r="C2336" s="170" t="s">
        <v>18</v>
      </c>
      <c r="D2336" s="193" t="s">
        <v>8</v>
      </c>
      <c r="E2336" s="225">
        <v>150</v>
      </c>
      <c r="F2336" s="189">
        <f t="shared" si="16"/>
        <v>0.22867352585611558</v>
      </c>
      <c r="G2336" s="189">
        <f t="shared" si="15"/>
        <v>0.28630587545465369</v>
      </c>
      <c r="H2336" s="135">
        <v>523.91520000000003</v>
      </c>
      <c r="I2336" s="192" t="s">
        <v>12</v>
      </c>
      <c r="J2336" s="127" t="s">
        <v>1710</v>
      </c>
      <c r="K2336" s="198" t="s">
        <v>1494</v>
      </c>
      <c r="L2336" s="136" t="s">
        <v>14</v>
      </c>
      <c r="M2336" s="122" t="s">
        <v>1713</v>
      </c>
      <c r="N2336" s="204">
        <f t="shared" si="17"/>
        <v>0.79870357355741317</v>
      </c>
    </row>
    <row r="2337" spans="1:14" x14ac:dyDescent="0.2">
      <c r="A2337" s="341">
        <v>41859</v>
      </c>
      <c r="B2337" s="170" t="s">
        <v>1660</v>
      </c>
      <c r="C2337" s="170" t="s">
        <v>18</v>
      </c>
      <c r="D2337" s="193" t="s">
        <v>8</v>
      </c>
      <c r="E2337" s="225">
        <v>1200</v>
      </c>
      <c r="F2337" s="189">
        <f t="shared" si="16"/>
        <v>1.8293882068489247</v>
      </c>
      <c r="G2337" s="189">
        <f t="shared" si="15"/>
        <v>2.2904470036372295</v>
      </c>
      <c r="H2337" s="135">
        <v>523.91520000000003</v>
      </c>
      <c r="I2337" s="192" t="s">
        <v>12</v>
      </c>
      <c r="J2337" s="127" t="s">
        <v>1710</v>
      </c>
      <c r="K2337" s="198" t="s">
        <v>1494</v>
      </c>
      <c r="L2337" s="136" t="s">
        <v>14</v>
      </c>
      <c r="M2337" s="122" t="s">
        <v>1713</v>
      </c>
      <c r="N2337" s="204">
        <f t="shared" si="17"/>
        <v>0.79870357355741317</v>
      </c>
    </row>
    <row r="2338" spans="1:14" x14ac:dyDescent="0.2">
      <c r="A2338" s="341">
        <v>41859</v>
      </c>
      <c r="B2338" s="170" t="s">
        <v>227</v>
      </c>
      <c r="C2338" s="170" t="s">
        <v>73</v>
      </c>
      <c r="D2338" s="193" t="s">
        <v>8</v>
      </c>
      <c r="E2338" s="225">
        <v>2600</v>
      </c>
      <c r="F2338" s="189">
        <f t="shared" si="16"/>
        <v>3.9636744481726698</v>
      </c>
      <c r="G2338" s="189">
        <f t="shared" si="15"/>
        <v>4.9626351745473309</v>
      </c>
      <c r="H2338" s="135">
        <v>523.91520000000003</v>
      </c>
      <c r="I2338" s="192" t="s">
        <v>12</v>
      </c>
      <c r="J2338" s="127" t="s">
        <v>1710</v>
      </c>
      <c r="K2338" s="198" t="s">
        <v>1494</v>
      </c>
      <c r="L2338" s="136" t="s">
        <v>14</v>
      </c>
      <c r="M2338" s="122" t="s">
        <v>1713</v>
      </c>
      <c r="N2338" s="204">
        <f t="shared" si="17"/>
        <v>0.79870357355741306</v>
      </c>
    </row>
    <row r="2339" spans="1:14" x14ac:dyDescent="0.2">
      <c r="A2339" s="341">
        <v>41860</v>
      </c>
      <c r="B2339" s="170" t="s">
        <v>1555</v>
      </c>
      <c r="C2339" s="198" t="s">
        <v>71</v>
      </c>
      <c r="D2339" s="137" t="s">
        <v>9</v>
      </c>
      <c r="E2339" s="225">
        <v>1500</v>
      </c>
      <c r="F2339" s="189">
        <f t="shared" si="16"/>
        <v>2.2867352585611558</v>
      </c>
      <c r="G2339" s="189">
        <f t="shared" si="15"/>
        <v>2.8630587545465374</v>
      </c>
      <c r="H2339" s="135">
        <v>523.91520000000003</v>
      </c>
      <c r="I2339" s="197" t="s">
        <v>83</v>
      </c>
      <c r="J2339" s="127" t="s">
        <v>1710</v>
      </c>
      <c r="K2339" s="143" t="s">
        <v>1496</v>
      </c>
      <c r="L2339" s="136" t="s">
        <v>14</v>
      </c>
      <c r="M2339" s="122" t="s">
        <v>1713</v>
      </c>
      <c r="N2339" s="204">
        <f t="shared" si="17"/>
        <v>0.79870357355741306</v>
      </c>
    </row>
    <row r="2340" spans="1:14" x14ac:dyDescent="0.2">
      <c r="A2340" s="341">
        <v>41860</v>
      </c>
      <c r="B2340" s="170" t="s">
        <v>1556</v>
      </c>
      <c r="C2340" s="198" t="s">
        <v>27</v>
      </c>
      <c r="D2340" s="137" t="s">
        <v>9</v>
      </c>
      <c r="E2340" s="225">
        <v>10000</v>
      </c>
      <c r="F2340" s="189">
        <f t="shared" si="16"/>
        <v>15.244901723741037</v>
      </c>
      <c r="G2340" s="189">
        <f t="shared" si="15"/>
        <v>19.087058363643582</v>
      </c>
      <c r="H2340" s="135">
        <v>523.91520000000003</v>
      </c>
      <c r="I2340" s="197" t="s">
        <v>83</v>
      </c>
      <c r="J2340" s="127" t="s">
        <v>1710</v>
      </c>
      <c r="K2340" s="143" t="s">
        <v>1496</v>
      </c>
      <c r="L2340" s="136" t="s">
        <v>14</v>
      </c>
      <c r="M2340" s="122" t="s">
        <v>1713</v>
      </c>
      <c r="N2340" s="204">
        <f t="shared" si="17"/>
        <v>0.79870357355741306</v>
      </c>
    </row>
    <row r="2341" spans="1:14" x14ac:dyDescent="0.2">
      <c r="A2341" s="341">
        <v>41860</v>
      </c>
      <c r="B2341" s="170" t="s">
        <v>1557</v>
      </c>
      <c r="C2341" s="198" t="s">
        <v>18</v>
      </c>
      <c r="D2341" s="137" t="s">
        <v>9</v>
      </c>
      <c r="E2341" s="225">
        <v>600</v>
      </c>
      <c r="F2341" s="189">
        <f t="shared" si="16"/>
        <v>0.91469410342446233</v>
      </c>
      <c r="G2341" s="189">
        <f t="shared" si="15"/>
        <v>1.1452235018186148</v>
      </c>
      <c r="H2341" s="135">
        <v>523.91520000000003</v>
      </c>
      <c r="I2341" s="197" t="s">
        <v>83</v>
      </c>
      <c r="J2341" s="127" t="s">
        <v>1710</v>
      </c>
      <c r="K2341" s="143" t="s">
        <v>1497</v>
      </c>
      <c r="L2341" s="136" t="s">
        <v>14</v>
      </c>
      <c r="M2341" s="122" t="s">
        <v>1713</v>
      </c>
      <c r="N2341" s="204">
        <f t="shared" si="17"/>
        <v>0.79870357355741317</v>
      </c>
    </row>
    <row r="2342" spans="1:14" x14ac:dyDescent="0.2">
      <c r="A2342" s="341">
        <v>41860</v>
      </c>
      <c r="B2342" s="170" t="s">
        <v>1558</v>
      </c>
      <c r="C2342" s="198" t="s">
        <v>18</v>
      </c>
      <c r="D2342" s="137" t="s">
        <v>9</v>
      </c>
      <c r="E2342" s="225">
        <v>600</v>
      </c>
      <c r="F2342" s="189">
        <f t="shared" si="16"/>
        <v>0.91469410342446233</v>
      </c>
      <c r="G2342" s="189">
        <f t="shared" si="15"/>
        <v>1.1452235018186148</v>
      </c>
      <c r="H2342" s="135">
        <v>523.91520000000003</v>
      </c>
      <c r="I2342" s="197" t="s">
        <v>83</v>
      </c>
      <c r="J2342" s="127" t="s">
        <v>1710</v>
      </c>
      <c r="K2342" s="143" t="s">
        <v>1497</v>
      </c>
      <c r="L2342" s="136" t="s">
        <v>14</v>
      </c>
      <c r="M2342" s="122" t="s">
        <v>1713</v>
      </c>
      <c r="N2342" s="204">
        <f t="shared" si="17"/>
        <v>0.79870357355741317</v>
      </c>
    </row>
    <row r="2343" spans="1:14" x14ac:dyDescent="0.2">
      <c r="A2343" s="341">
        <v>41860</v>
      </c>
      <c r="B2343" s="170" t="s">
        <v>1559</v>
      </c>
      <c r="C2343" s="143" t="s">
        <v>18</v>
      </c>
      <c r="D2343" s="137" t="s">
        <v>9</v>
      </c>
      <c r="E2343" s="225">
        <v>400</v>
      </c>
      <c r="F2343" s="189">
        <f t="shared" si="16"/>
        <v>0.60979606894964156</v>
      </c>
      <c r="G2343" s="189">
        <f t="shared" si="15"/>
        <v>0.76348233454574321</v>
      </c>
      <c r="H2343" s="135">
        <v>523.91520000000003</v>
      </c>
      <c r="I2343" s="197" t="s">
        <v>83</v>
      </c>
      <c r="J2343" s="127" t="s">
        <v>1710</v>
      </c>
      <c r="K2343" s="143" t="s">
        <v>1498</v>
      </c>
      <c r="L2343" s="136" t="s">
        <v>14</v>
      </c>
      <c r="M2343" s="122" t="s">
        <v>1713</v>
      </c>
      <c r="N2343" s="204">
        <f t="shared" si="17"/>
        <v>0.79870357355741317</v>
      </c>
    </row>
    <row r="2344" spans="1:14" x14ac:dyDescent="0.2">
      <c r="A2344" s="341">
        <v>41860</v>
      </c>
      <c r="B2344" s="170" t="s">
        <v>1560</v>
      </c>
      <c r="C2344" s="149" t="s">
        <v>18</v>
      </c>
      <c r="D2344" s="137" t="s">
        <v>9</v>
      </c>
      <c r="E2344" s="225">
        <v>400</v>
      </c>
      <c r="F2344" s="189">
        <f t="shared" si="16"/>
        <v>0.60979606894964156</v>
      </c>
      <c r="G2344" s="189">
        <f t="shared" si="15"/>
        <v>0.76348233454574321</v>
      </c>
      <c r="H2344" s="135">
        <v>523.91520000000003</v>
      </c>
      <c r="I2344" s="197" t="s">
        <v>83</v>
      </c>
      <c r="J2344" s="127" t="s">
        <v>1710</v>
      </c>
      <c r="K2344" s="143" t="s">
        <v>1498</v>
      </c>
      <c r="L2344" s="136" t="s">
        <v>14</v>
      </c>
      <c r="M2344" s="122" t="s">
        <v>1713</v>
      </c>
      <c r="N2344" s="204">
        <f t="shared" si="17"/>
        <v>0.79870357355741317</v>
      </c>
    </row>
    <row r="2345" spans="1:14" x14ac:dyDescent="0.2">
      <c r="A2345" s="368">
        <v>41860</v>
      </c>
      <c r="B2345" s="145" t="s">
        <v>1602</v>
      </c>
      <c r="C2345" s="194" t="s">
        <v>25</v>
      </c>
      <c r="D2345" s="195" t="s">
        <v>347</v>
      </c>
      <c r="E2345" s="234">
        <v>72500</v>
      </c>
      <c r="F2345" s="189">
        <f t="shared" si="16"/>
        <v>110.52553749712253</v>
      </c>
      <c r="G2345" s="189">
        <f t="shared" si="15"/>
        <v>138.38117313641595</v>
      </c>
      <c r="H2345" s="135">
        <v>523.91520000000003</v>
      </c>
      <c r="I2345" s="196" t="s">
        <v>343</v>
      </c>
      <c r="J2345" s="127" t="s">
        <v>1710</v>
      </c>
      <c r="K2345" s="238" t="s">
        <v>1593</v>
      </c>
      <c r="L2345" s="136" t="s">
        <v>14</v>
      </c>
      <c r="M2345" s="122" t="s">
        <v>1713</v>
      </c>
      <c r="N2345" s="204">
        <f t="shared" si="17"/>
        <v>0.79870357355741317</v>
      </c>
    </row>
    <row r="2346" spans="1:14" x14ac:dyDescent="0.2">
      <c r="A2346" s="341">
        <v>41861</v>
      </c>
      <c r="B2346" s="170" t="s">
        <v>1615</v>
      </c>
      <c r="C2346" s="170" t="s">
        <v>18</v>
      </c>
      <c r="D2346" s="190" t="s">
        <v>10</v>
      </c>
      <c r="E2346" s="225">
        <v>700</v>
      </c>
      <c r="F2346" s="189">
        <f t="shared" si="16"/>
        <v>1.0671431206618727</v>
      </c>
      <c r="G2346" s="189">
        <f t="shared" si="15"/>
        <v>1.3360940854550507</v>
      </c>
      <c r="H2346" s="135">
        <v>523.91520000000003</v>
      </c>
      <c r="I2346" s="191" t="s">
        <v>82</v>
      </c>
      <c r="J2346" s="127" t="s">
        <v>1710</v>
      </c>
      <c r="K2346" s="143" t="s">
        <v>1543</v>
      </c>
      <c r="L2346" s="136" t="s">
        <v>14</v>
      </c>
      <c r="M2346" s="122" t="s">
        <v>1713</v>
      </c>
      <c r="N2346" s="204">
        <f t="shared" si="17"/>
        <v>0.79870357355741306</v>
      </c>
    </row>
    <row r="2347" spans="1:14" x14ac:dyDescent="0.2">
      <c r="A2347" s="341">
        <v>41861</v>
      </c>
      <c r="B2347" s="170" t="s">
        <v>1616</v>
      </c>
      <c r="C2347" s="170" t="s">
        <v>18</v>
      </c>
      <c r="D2347" s="190" t="s">
        <v>10</v>
      </c>
      <c r="E2347" s="225">
        <v>700</v>
      </c>
      <c r="F2347" s="189">
        <f t="shared" si="16"/>
        <v>1.0671431206618727</v>
      </c>
      <c r="G2347" s="189">
        <f t="shared" si="15"/>
        <v>1.3360940854550507</v>
      </c>
      <c r="H2347" s="135">
        <v>523.91520000000003</v>
      </c>
      <c r="I2347" s="191" t="s">
        <v>82</v>
      </c>
      <c r="J2347" s="127" t="s">
        <v>1710</v>
      </c>
      <c r="K2347" s="143" t="s">
        <v>1543</v>
      </c>
      <c r="L2347" s="136" t="s">
        <v>14</v>
      </c>
      <c r="M2347" s="122" t="s">
        <v>1713</v>
      </c>
      <c r="N2347" s="204">
        <f t="shared" si="17"/>
        <v>0.79870357355741306</v>
      </c>
    </row>
    <row r="2348" spans="1:14" x14ac:dyDescent="0.2">
      <c r="A2348" s="341">
        <v>41861</v>
      </c>
      <c r="B2348" s="170" t="s">
        <v>230</v>
      </c>
      <c r="C2348" s="170" t="s">
        <v>18</v>
      </c>
      <c r="D2348" s="193" t="s">
        <v>8</v>
      </c>
      <c r="E2348" s="225">
        <v>300</v>
      </c>
      <c r="F2348" s="189">
        <f t="shared" si="16"/>
        <v>0.45734705171223117</v>
      </c>
      <c r="G2348" s="189">
        <f t="shared" si="15"/>
        <v>0.57261175090930738</v>
      </c>
      <c r="H2348" s="135">
        <v>523.91520000000003</v>
      </c>
      <c r="I2348" s="192" t="s">
        <v>12</v>
      </c>
      <c r="J2348" s="127" t="s">
        <v>1710</v>
      </c>
      <c r="K2348" s="198" t="s">
        <v>1499</v>
      </c>
      <c r="L2348" s="136" t="s">
        <v>14</v>
      </c>
      <c r="M2348" s="122" t="s">
        <v>1713</v>
      </c>
      <c r="N2348" s="204">
        <f t="shared" si="17"/>
        <v>0.79870357355741317</v>
      </c>
    </row>
    <row r="2349" spans="1:14" x14ac:dyDescent="0.2">
      <c r="A2349" s="341">
        <v>41861</v>
      </c>
      <c r="B2349" s="170" t="s">
        <v>1661</v>
      </c>
      <c r="C2349" s="170" t="s">
        <v>18</v>
      </c>
      <c r="D2349" s="193" t="s">
        <v>8</v>
      </c>
      <c r="E2349" s="225">
        <v>500</v>
      </c>
      <c r="F2349" s="189">
        <f t="shared" si="16"/>
        <v>0.76224508618705189</v>
      </c>
      <c r="G2349" s="189">
        <f t="shared" si="15"/>
        <v>0.95435291818217904</v>
      </c>
      <c r="H2349" s="135">
        <v>523.91520000000003</v>
      </c>
      <c r="I2349" s="192" t="s">
        <v>12</v>
      </c>
      <c r="J2349" s="127" t="s">
        <v>1710</v>
      </c>
      <c r="K2349" s="198" t="s">
        <v>1499</v>
      </c>
      <c r="L2349" s="136" t="s">
        <v>14</v>
      </c>
      <c r="M2349" s="122" t="s">
        <v>1713</v>
      </c>
      <c r="N2349" s="204">
        <f t="shared" si="17"/>
        <v>0.79870357355741306</v>
      </c>
    </row>
    <row r="2350" spans="1:14" x14ac:dyDescent="0.2">
      <c r="A2350" s="341">
        <v>41861</v>
      </c>
      <c r="B2350" s="170" t="s">
        <v>1662</v>
      </c>
      <c r="C2350" s="170" t="s">
        <v>18</v>
      </c>
      <c r="D2350" s="193" t="s">
        <v>8</v>
      </c>
      <c r="E2350" s="225">
        <v>200</v>
      </c>
      <c r="F2350" s="189">
        <f t="shared" si="16"/>
        <v>0.30489803447482078</v>
      </c>
      <c r="G2350" s="189">
        <f t="shared" si="15"/>
        <v>0.38174116727287161</v>
      </c>
      <c r="H2350" s="135">
        <v>523.91520000000003</v>
      </c>
      <c r="I2350" s="192" t="s">
        <v>12</v>
      </c>
      <c r="J2350" s="127" t="s">
        <v>1710</v>
      </c>
      <c r="K2350" s="198" t="s">
        <v>1499</v>
      </c>
      <c r="L2350" s="136" t="s">
        <v>14</v>
      </c>
      <c r="M2350" s="122" t="s">
        <v>1713</v>
      </c>
      <c r="N2350" s="204">
        <f t="shared" si="17"/>
        <v>0.79870357355741317</v>
      </c>
    </row>
    <row r="2351" spans="1:14" x14ac:dyDescent="0.2">
      <c r="A2351" s="341">
        <v>41861</v>
      </c>
      <c r="B2351" s="170" t="s">
        <v>1663</v>
      </c>
      <c r="C2351" s="170" t="s">
        <v>18</v>
      </c>
      <c r="D2351" s="193" t="s">
        <v>8</v>
      </c>
      <c r="E2351" s="225">
        <v>1000</v>
      </c>
      <c r="F2351" s="189">
        <f t="shared" si="16"/>
        <v>1.5244901723741038</v>
      </c>
      <c r="G2351" s="189">
        <f t="shared" si="15"/>
        <v>1.9087058363643581</v>
      </c>
      <c r="H2351" s="135">
        <v>523.91520000000003</v>
      </c>
      <c r="I2351" s="192" t="s">
        <v>12</v>
      </c>
      <c r="J2351" s="127" t="s">
        <v>1710</v>
      </c>
      <c r="K2351" s="198" t="s">
        <v>1499</v>
      </c>
      <c r="L2351" s="136" t="s">
        <v>14</v>
      </c>
      <c r="M2351" s="122" t="s">
        <v>1713</v>
      </c>
      <c r="N2351" s="204">
        <f t="shared" si="17"/>
        <v>0.79870357355741306</v>
      </c>
    </row>
    <row r="2352" spans="1:14" x14ac:dyDescent="0.2">
      <c r="A2352" s="341">
        <v>41861</v>
      </c>
      <c r="B2352" s="170" t="s">
        <v>224</v>
      </c>
      <c r="C2352" s="170" t="s">
        <v>18</v>
      </c>
      <c r="D2352" s="193" t="s">
        <v>8</v>
      </c>
      <c r="E2352" s="225">
        <v>400</v>
      </c>
      <c r="F2352" s="189">
        <f t="shared" si="16"/>
        <v>0.60979606894964156</v>
      </c>
      <c r="G2352" s="189">
        <f t="shared" si="15"/>
        <v>0.76348233454574321</v>
      </c>
      <c r="H2352" s="135">
        <v>523.91520000000003</v>
      </c>
      <c r="I2352" s="192" t="s">
        <v>12</v>
      </c>
      <c r="J2352" s="127" t="s">
        <v>1710</v>
      </c>
      <c r="K2352" s="198" t="s">
        <v>1499</v>
      </c>
      <c r="L2352" s="136" t="s">
        <v>14</v>
      </c>
      <c r="M2352" s="122" t="s">
        <v>1713</v>
      </c>
      <c r="N2352" s="204">
        <f t="shared" si="17"/>
        <v>0.79870357355741317</v>
      </c>
    </row>
    <row r="2353" spans="1:14" x14ac:dyDescent="0.2">
      <c r="A2353" s="341">
        <v>41861</v>
      </c>
      <c r="B2353" s="170" t="s">
        <v>1664</v>
      </c>
      <c r="C2353" s="170" t="s">
        <v>18</v>
      </c>
      <c r="D2353" s="193" t="s">
        <v>8</v>
      </c>
      <c r="E2353" s="225">
        <v>700</v>
      </c>
      <c r="F2353" s="189">
        <f t="shared" si="16"/>
        <v>1.0671431206618727</v>
      </c>
      <c r="G2353" s="189">
        <f t="shared" si="15"/>
        <v>1.3360940854550507</v>
      </c>
      <c r="H2353" s="135">
        <v>523.91520000000003</v>
      </c>
      <c r="I2353" s="192" t="s">
        <v>12</v>
      </c>
      <c r="J2353" s="127" t="s">
        <v>1710</v>
      </c>
      <c r="K2353" s="198" t="s">
        <v>1499</v>
      </c>
      <c r="L2353" s="136" t="s">
        <v>14</v>
      </c>
      <c r="M2353" s="122" t="s">
        <v>1713</v>
      </c>
      <c r="N2353" s="204">
        <f t="shared" si="17"/>
        <v>0.79870357355741306</v>
      </c>
    </row>
    <row r="2354" spans="1:14" x14ac:dyDescent="0.2">
      <c r="A2354" s="341">
        <v>41861</v>
      </c>
      <c r="B2354" s="170" t="s">
        <v>1665</v>
      </c>
      <c r="C2354" s="170" t="s">
        <v>18</v>
      </c>
      <c r="D2354" s="193" t="s">
        <v>8</v>
      </c>
      <c r="E2354" s="225">
        <v>200</v>
      </c>
      <c r="F2354" s="189">
        <f t="shared" si="16"/>
        <v>0.30489803447482078</v>
      </c>
      <c r="G2354" s="189">
        <f t="shared" si="15"/>
        <v>0.38174116727287161</v>
      </c>
      <c r="H2354" s="135">
        <v>523.91520000000003</v>
      </c>
      <c r="I2354" s="192" t="s">
        <v>12</v>
      </c>
      <c r="J2354" s="127" t="s">
        <v>1710</v>
      </c>
      <c r="K2354" s="198" t="s">
        <v>1499</v>
      </c>
      <c r="L2354" s="136" t="s">
        <v>14</v>
      </c>
      <c r="M2354" s="122" t="s">
        <v>1713</v>
      </c>
      <c r="N2354" s="204">
        <f t="shared" si="17"/>
        <v>0.79870357355741317</v>
      </c>
    </row>
    <row r="2355" spans="1:14" x14ac:dyDescent="0.2">
      <c r="A2355" s="341">
        <v>41861</v>
      </c>
      <c r="B2355" s="170" t="s">
        <v>1666</v>
      </c>
      <c r="C2355" s="170" t="s">
        <v>18</v>
      </c>
      <c r="D2355" s="193" t="s">
        <v>8</v>
      </c>
      <c r="E2355" s="225">
        <v>500</v>
      </c>
      <c r="F2355" s="189">
        <f t="shared" si="16"/>
        <v>0.76224508618705189</v>
      </c>
      <c r="G2355" s="189">
        <f t="shared" si="15"/>
        <v>0.95435291818217904</v>
      </c>
      <c r="H2355" s="135">
        <v>523.91520000000003</v>
      </c>
      <c r="I2355" s="192" t="s">
        <v>12</v>
      </c>
      <c r="J2355" s="127" t="s">
        <v>1710</v>
      </c>
      <c r="K2355" s="198" t="s">
        <v>1499</v>
      </c>
      <c r="L2355" s="136" t="s">
        <v>14</v>
      </c>
      <c r="M2355" s="122" t="s">
        <v>1713</v>
      </c>
      <c r="N2355" s="204">
        <f t="shared" si="17"/>
        <v>0.79870357355741306</v>
      </c>
    </row>
    <row r="2356" spans="1:14" x14ac:dyDescent="0.2">
      <c r="A2356" s="341">
        <v>41861</v>
      </c>
      <c r="B2356" s="170" t="s">
        <v>1667</v>
      </c>
      <c r="C2356" s="170" t="s">
        <v>18</v>
      </c>
      <c r="D2356" s="193" t="s">
        <v>8</v>
      </c>
      <c r="E2356" s="225">
        <v>300</v>
      </c>
      <c r="F2356" s="189">
        <f t="shared" si="16"/>
        <v>0.45734705171223117</v>
      </c>
      <c r="G2356" s="189">
        <f t="shared" si="15"/>
        <v>0.57261175090930738</v>
      </c>
      <c r="H2356" s="135">
        <v>523.91520000000003</v>
      </c>
      <c r="I2356" s="192" t="s">
        <v>12</v>
      </c>
      <c r="J2356" s="127" t="s">
        <v>1710</v>
      </c>
      <c r="K2356" s="198" t="s">
        <v>1499</v>
      </c>
      <c r="L2356" s="136" t="s">
        <v>14</v>
      </c>
      <c r="M2356" s="122" t="s">
        <v>1713</v>
      </c>
      <c r="N2356" s="204">
        <f t="shared" si="17"/>
        <v>0.79870357355741317</v>
      </c>
    </row>
    <row r="2357" spans="1:14" x14ac:dyDescent="0.2">
      <c r="A2357" s="341">
        <v>41861</v>
      </c>
      <c r="B2357" s="170" t="s">
        <v>227</v>
      </c>
      <c r="C2357" s="170" t="s">
        <v>73</v>
      </c>
      <c r="D2357" s="193" t="s">
        <v>8</v>
      </c>
      <c r="E2357" s="225">
        <v>1500</v>
      </c>
      <c r="F2357" s="189">
        <f t="shared" si="16"/>
        <v>2.2867352585611558</v>
      </c>
      <c r="G2357" s="189">
        <f t="shared" si="15"/>
        <v>2.8630587545465374</v>
      </c>
      <c r="H2357" s="135">
        <v>523.91520000000003</v>
      </c>
      <c r="I2357" s="192" t="s">
        <v>12</v>
      </c>
      <c r="J2357" s="127" t="s">
        <v>1710</v>
      </c>
      <c r="K2357" s="198" t="s">
        <v>1499</v>
      </c>
      <c r="L2357" s="136" t="s">
        <v>14</v>
      </c>
      <c r="M2357" s="122" t="s">
        <v>1713</v>
      </c>
      <c r="N2357" s="204">
        <f t="shared" si="17"/>
        <v>0.79870357355741306</v>
      </c>
    </row>
    <row r="2358" spans="1:14" x14ac:dyDescent="0.2">
      <c r="A2358" s="341">
        <v>41862</v>
      </c>
      <c r="B2358" s="170" t="s">
        <v>1668</v>
      </c>
      <c r="C2358" s="170" t="s">
        <v>18</v>
      </c>
      <c r="D2358" s="193" t="s">
        <v>8</v>
      </c>
      <c r="E2358" s="225">
        <v>400</v>
      </c>
      <c r="F2358" s="189">
        <f t="shared" si="16"/>
        <v>0.60979606894964156</v>
      </c>
      <c r="G2358" s="189">
        <f t="shared" si="15"/>
        <v>0.76348233454574321</v>
      </c>
      <c r="H2358" s="135">
        <v>523.91520000000003</v>
      </c>
      <c r="I2358" s="192" t="s">
        <v>12</v>
      </c>
      <c r="J2358" s="127" t="s">
        <v>1710</v>
      </c>
      <c r="K2358" s="198" t="s">
        <v>1500</v>
      </c>
      <c r="L2358" s="136" t="s">
        <v>14</v>
      </c>
      <c r="M2358" s="122" t="s">
        <v>1713</v>
      </c>
      <c r="N2358" s="204">
        <f t="shared" si="17"/>
        <v>0.79870357355741317</v>
      </c>
    </row>
    <row r="2359" spans="1:14" x14ac:dyDescent="0.2">
      <c r="A2359" s="341">
        <v>41862</v>
      </c>
      <c r="B2359" s="170" t="s">
        <v>1669</v>
      </c>
      <c r="C2359" s="170" t="s">
        <v>18</v>
      </c>
      <c r="D2359" s="193" t="s">
        <v>8</v>
      </c>
      <c r="E2359" s="225">
        <v>400</v>
      </c>
      <c r="F2359" s="189">
        <f t="shared" si="16"/>
        <v>0.60979606894964156</v>
      </c>
      <c r="G2359" s="189">
        <f t="shared" si="15"/>
        <v>0.76348233454574321</v>
      </c>
      <c r="H2359" s="135">
        <v>523.91520000000003</v>
      </c>
      <c r="I2359" s="192" t="s">
        <v>12</v>
      </c>
      <c r="J2359" s="127" t="s">
        <v>1710</v>
      </c>
      <c r="K2359" s="198" t="s">
        <v>1500</v>
      </c>
      <c r="L2359" s="136" t="s">
        <v>14</v>
      </c>
      <c r="M2359" s="122" t="s">
        <v>1713</v>
      </c>
      <c r="N2359" s="204">
        <f t="shared" si="17"/>
        <v>0.79870357355741317</v>
      </c>
    </row>
    <row r="2360" spans="1:14" x14ac:dyDescent="0.2">
      <c r="A2360" s="341">
        <v>41862</v>
      </c>
      <c r="B2360" s="170" t="s">
        <v>227</v>
      </c>
      <c r="C2360" s="170" t="s">
        <v>73</v>
      </c>
      <c r="D2360" s="193" t="s">
        <v>8</v>
      </c>
      <c r="E2360" s="225">
        <v>1050</v>
      </c>
      <c r="F2360" s="189">
        <f t="shared" si="16"/>
        <v>1.600714680992809</v>
      </c>
      <c r="G2360" s="189">
        <f t="shared" si="15"/>
        <v>2.0041411281825758</v>
      </c>
      <c r="H2360" s="135">
        <v>523.91520000000003</v>
      </c>
      <c r="I2360" s="192" t="s">
        <v>12</v>
      </c>
      <c r="J2360" s="127" t="s">
        <v>1710</v>
      </c>
      <c r="K2360" s="198" t="s">
        <v>1500</v>
      </c>
      <c r="L2360" s="136" t="s">
        <v>14</v>
      </c>
      <c r="M2360" s="122" t="s">
        <v>1713</v>
      </c>
      <c r="N2360" s="204">
        <f t="shared" si="17"/>
        <v>0.79870357355741317</v>
      </c>
    </row>
    <row r="2361" spans="1:14" x14ac:dyDescent="0.2">
      <c r="A2361" s="341">
        <v>41863</v>
      </c>
      <c r="B2361" s="144" t="s">
        <v>1561</v>
      </c>
      <c r="C2361" s="143" t="s">
        <v>18</v>
      </c>
      <c r="D2361" s="137" t="s">
        <v>9</v>
      </c>
      <c r="E2361" s="225">
        <v>600</v>
      </c>
      <c r="F2361" s="189">
        <f t="shared" si="16"/>
        <v>0.91469410342446233</v>
      </c>
      <c r="G2361" s="189">
        <f t="shared" ref="G2361:G2424" si="18">E2361/H2361</f>
        <v>1.1452235018186148</v>
      </c>
      <c r="H2361" s="135">
        <v>523.91520000000003</v>
      </c>
      <c r="I2361" s="197" t="s">
        <v>83</v>
      </c>
      <c r="J2361" s="127" t="s">
        <v>1710</v>
      </c>
      <c r="K2361" s="143" t="s">
        <v>1501</v>
      </c>
      <c r="L2361" s="136" t="s">
        <v>14</v>
      </c>
      <c r="M2361" s="122" t="s">
        <v>1713</v>
      </c>
      <c r="N2361" s="204">
        <f t="shared" si="17"/>
        <v>0.79870357355741317</v>
      </c>
    </row>
    <row r="2362" spans="1:14" x14ac:dyDescent="0.2">
      <c r="A2362" s="341">
        <v>41863</v>
      </c>
      <c r="B2362" s="144" t="s">
        <v>1562</v>
      </c>
      <c r="C2362" s="199" t="s">
        <v>18</v>
      </c>
      <c r="D2362" s="137" t="s">
        <v>9</v>
      </c>
      <c r="E2362" s="225">
        <v>600</v>
      </c>
      <c r="F2362" s="189">
        <f t="shared" si="16"/>
        <v>0.91469410342446233</v>
      </c>
      <c r="G2362" s="189">
        <f t="shared" si="18"/>
        <v>1.1452235018186148</v>
      </c>
      <c r="H2362" s="135">
        <v>523.91520000000003</v>
      </c>
      <c r="I2362" s="197" t="s">
        <v>83</v>
      </c>
      <c r="J2362" s="127" t="s">
        <v>1710</v>
      </c>
      <c r="K2362" s="143" t="s">
        <v>1501</v>
      </c>
      <c r="L2362" s="136" t="s">
        <v>14</v>
      </c>
      <c r="M2362" s="122" t="s">
        <v>1713</v>
      </c>
      <c r="N2362" s="204">
        <f t="shared" si="17"/>
        <v>0.79870357355741317</v>
      </c>
    </row>
    <row r="2363" spans="1:14" x14ac:dyDescent="0.2">
      <c r="A2363" s="341">
        <v>41863</v>
      </c>
      <c r="B2363" s="170" t="s">
        <v>1430</v>
      </c>
      <c r="C2363" s="170" t="s">
        <v>18</v>
      </c>
      <c r="D2363" s="137" t="s">
        <v>11</v>
      </c>
      <c r="E2363" s="225">
        <v>300</v>
      </c>
      <c r="F2363" s="189">
        <f t="shared" si="16"/>
        <v>0.45734705171223117</v>
      </c>
      <c r="G2363" s="189">
        <f t="shared" si="18"/>
        <v>0.57261175090930738</v>
      </c>
      <c r="H2363" s="135">
        <v>523.91520000000003</v>
      </c>
      <c r="I2363" s="191" t="s">
        <v>1614</v>
      </c>
      <c r="J2363" s="127" t="s">
        <v>1710</v>
      </c>
      <c r="K2363" s="198" t="s">
        <v>1502</v>
      </c>
      <c r="L2363" s="136" t="s">
        <v>14</v>
      </c>
      <c r="M2363" s="122" t="s">
        <v>1713</v>
      </c>
      <c r="N2363" s="204">
        <f t="shared" si="17"/>
        <v>0.79870357355741317</v>
      </c>
    </row>
    <row r="2364" spans="1:14" x14ac:dyDescent="0.2">
      <c r="A2364" s="341">
        <v>41863</v>
      </c>
      <c r="B2364" s="170" t="s">
        <v>1440</v>
      </c>
      <c r="C2364" s="170" t="s">
        <v>18</v>
      </c>
      <c r="D2364" s="137" t="s">
        <v>11</v>
      </c>
      <c r="E2364" s="225">
        <v>300</v>
      </c>
      <c r="F2364" s="189">
        <f t="shared" si="16"/>
        <v>0.45734705171223117</v>
      </c>
      <c r="G2364" s="189">
        <f t="shared" si="18"/>
        <v>0.57261175090930738</v>
      </c>
      <c r="H2364" s="135">
        <v>523.91520000000003</v>
      </c>
      <c r="I2364" s="191" t="s">
        <v>1614</v>
      </c>
      <c r="J2364" s="127" t="s">
        <v>1710</v>
      </c>
      <c r="K2364" s="198" t="s">
        <v>1502</v>
      </c>
      <c r="L2364" s="136" t="s">
        <v>14</v>
      </c>
      <c r="M2364" s="122" t="s">
        <v>1713</v>
      </c>
      <c r="N2364" s="204">
        <f t="shared" si="17"/>
        <v>0.79870357355741317</v>
      </c>
    </row>
    <row r="2365" spans="1:14" x14ac:dyDescent="0.2">
      <c r="A2365" s="341">
        <v>41863</v>
      </c>
      <c r="B2365" s="170" t="s">
        <v>1639</v>
      </c>
      <c r="C2365" s="170" t="s">
        <v>18</v>
      </c>
      <c r="D2365" s="190" t="s">
        <v>11</v>
      </c>
      <c r="E2365" s="225">
        <v>400</v>
      </c>
      <c r="F2365" s="189">
        <f t="shared" si="16"/>
        <v>0.60979606894964156</v>
      </c>
      <c r="G2365" s="189">
        <f t="shared" si="18"/>
        <v>0.76348233454574321</v>
      </c>
      <c r="H2365" s="135">
        <v>523.91520000000003</v>
      </c>
      <c r="I2365" s="191" t="s">
        <v>23</v>
      </c>
      <c r="J2365" s="127" t="s">
        <v>1710</v>
      </c>
      <c r="K2365" s="198" t="s">
        <v>1503</v>
      </c>
      <c r="L2365" s="136" t="s">
        <v>14</v>
      </c>
      <c r="M2365" s="122" t="s">
        <v>1713</v>
      </c>
      <c r="N2365" s="204">
        <f t="shared" si="17"/>
        <v>0.79870357355741317</v>
      </c>
    </row>
    <row r="2366" spans="1:14" x14ac:dyDescent="0.2">
      <c r="A2366" s="341">
        <v>41863</v>
      </c>
      <c r="B2366" s="170" t="s">
        <v>1640</v>
      </c>
      <c r="C2366" s="170" t="s">
        <v>18</v>
      </c>
      <c r="D2366" s="190" t="s">
        <v>11</v>
      </c>
      <c r="E2366" s="225">
        <v>400</v>
      </c>
      <c r="F2366" s="189">
        <f t="shared" si="16"/>
        <v>0.60979606894964156</v>
      </c>
      <c r="G2366" s="189">
        <f t="shared" si="18"/>
        <v>0.76348233454574321</v>
      </c>
      <c r="H2366" s="135">
        <v>523.91520000000003</v>
      </c>
      <c r="I2366" s="192" t="s">
        <v>23</v>
      </c>
      <c r="J2366" s="127" t="s">
        <v>1710</v>
      </c>
      <c r="K2366" s="198" t="s">
        <v>1503</v>
      </c>
      <c r="L2366" s="136" t="s">
        <v>14</v>
      </c>
      <c r="M2366" s="122" t="s">
        <v>1713</v>
      </c>
      <c r="N2366" s="204">
        <f t="shared" si="17"/>
        <v>0.79870357355741317</v>
      </c>
    </row>
    <row r="2367" spans="1:14" x14ac:dyDescent="0.2">
      <c r="A2367" s="341">
        <v>41863</v>
      </c>
      <c r="B2367" s="170" t="s">
        <v>1641</v>
      </c>
      <c r="C2367" s="170" t="s">
        <v>361</v>
      </c>
      <c r="D2367" s="190" t="s">
        <v>11</v>
      </c>
      <c r="E2367" s="225">
        <v>1000</v>
      </c>
      <c r="F2367" s="189">
        <f t="shared" si="16"/>
        <v>1.5244901723741038</v>
      </c>
      <c r="G2367" s="189">
        <f t="shared" si="18"/>
        <v>1.9087058363643581</v>
      </c>
      <c r="H2367" s="135">
        <v>523.91520000000003</v>
      </c>
      <c r="I2367" s="192" t="s">
        <v>23</v>
      </c>
      <c r="J2367" s="127" t="s">
        <v>1710</v>
      </c>
      <c r="K2367" s="198" t="s">
        <v>1503</v>
      </c>
      <c r="L2367" s="136" t="s">
        <v>14</v>
      </c>
      <c r="M2367" s="122" t="s">
        <v>1713</v>
      </c>
      <c r="N2367" s="204">
        <f t="shared" si="17"/>
        <v>0.79870357355741306</v>
      </c>
    </row>
    <row r="2368" spans="1:14" x14ac:dyDescent="0.2">
      <c r="A2368" s="341">
        <v>41864</v>
      </c>
      <c r="B2368" s="144" t="s">
        <v>1563</v>
      </c>
      <c r="C2368" s="149" t="s">
        <v>349</v>
      </c>
      <c r="D2368" s="137" t="s">
        <v>9</v>
      </c>
      <c r="E2368" s="225">
        <v>2750</v>
      </c>
      <c r="F2368" s="189">
        <f t="shared" si="16"/>
        <v>4.1923479740287855</v>
      </c>
      <c r="G2368" s="189">
        <f t="shared" si="18"/>
        <v>5.2489410500019851</v>
      </c>
      <c r="H2368" s="135">
        <v>523.91520000000003</v>
      </c>
      <c r="I2368" s="197" t="s">
        <v>83</v>
      </c>
      <c r="J2368" s="127" t="s">
        <v>1710</v>
      </c>
      <c r="K2368" s="143" t="s">
        <v>1505</v>
      </c>
      <c r="L2368" s="136" t="s">
        <v>14</v>
      </c>
      <c r="M2368" s="122" t="s">
        <v>1713</v>
      </c>
      <c r="N2368" s="204">
        <f t="shared" si="17"/>
        <v>0.79870357355741306</v>
      </c>
    </row>
    <row r="2369" spans="1:14" x14ac:dyDescent="0.2">
      <c r="A2369" s="341">
        <v>41864</v>
      </c>
      <c r="B2369" s="170" t="s">
        <v>1564</v>
      </c>
      <c r="C2369" s="198" t="s">
        <v>18</v>
      </c>
      <c r="D2369" s="137" t="s">
        <v>9</v>
      </c>
      <c r="E2369" s="225">
        <v>300</v>
      </c>
      <c r="F2369" s="189">
        <f t="shared" si="16"/>
        <v>0.45734705171223117</v>
      </c>
      <c r="G2369" s="189">
        <f t="shared" si="18"/>
        <v>0.57261175090930738</v>
      </c>
      <c r="H2369" s="135">
        <v>523.91520000000003</v>
      </c>
      <c r="I2369" s="197" t="s">
        <v>83</v>
      </c>
      <c r="J2369" s="127" t="s">
        <v>1710</v>
      </c>
      <c r="K2369" s="143" t="s">
        <v>1505</v>
      </c>
      <c r="L2369" s="136" t="s">
        <v>14</v>
      </c>
      <c r="M2369" s="122" t="s">
        <v>1713</v>
      </c>
      <c r="N2369" s="204">
        <f t="shared" si="17"/>
        <v>0.79870357355741317</v>
      </c>
    </row>
    <row r="2370" spans="1:14" x14ac:dyDescent="0.2">
      <c r="A2370" s="341">
        <v>41864</v>
      </c>
      <c r="B2370" s="170" t="s">
        <v>1624</v>
      </c>
      <c r="C2370" s="170" t="s">
        <v>18</v>
      </c>
      <c r="D2370" s="190" t="s">
        <v>15</v>
      </c>
      <c r="E2370" s="225">
        <v>600</v>
      </c>
      <c r="F2370" s="189">
        <f t="shared" si="16"/>
        <v>0.91469410342446233</v>
      </c>
      <c r="G2370" s="189">
        <f t="shared" si="18"/>
        <v>1.1452235018186148</v>
      </c>
      <c r="H2370" s="135">
        <v>523.91520000000003</v>
      </c>
      <c r="I2370" s="191" t="s">
        <v>24</v>
      </c>
      <c r="J2370" s="127" t="s">
        <v>1710</v>
      </c>
      <c r="K2370" s="198" t="s">
        <v>1504</v>
      </c>
      <c r="L2370" s="136" t="s">
        <v>14</v>
      </c>
      <c r="M2370" s="122" t="s">
        <v>1713</v>
      </c>
      <c r="N2370" s="204">
        <f t="shared" si="17"/>
        <v>0.79870357355741317</v>
      </c>
    </row>
    <row r="2371" spans="1:14" x14ac:dyDescent="0.2">
      <c r="A2371" s="341">
        <v>41864</v>
      </c>
      <c r="B2371" s="170" t="s">
        <v>1625</v>
      </c>
      <c r="C2371" s="170" t="s">
        <v>18</v>
      </c>
      <c r="D2371" s="190" t="s">
        <v>15</v>
      </c>
      <c r="E2371" s="225">
        <v>500</v>
      </c>
      <c r="F2371" s="189">
        <f t="shared" si="16"/>
        <v>0.76224508618705189</v>
      </c>
      <c r="G2371" s="189">
        <f t="shared" si="18"/>
        <v>0.95435291818217904</v>
      </c>
      <c r="H2371" s="135">
        <v>523.91520000000003</v>
      </c>
      <c r="I2371" s="191" t="s">
        <v>24</v>
      </c>
      <c r="J2371" s="127" t="s">
        <v>1710</v>
      </c>
      <c r="K2371" s="198" t="s">
        <v>1504</v>
      </c>
      <c r="L2371" s="136" t="s">
        <v>14</v>
      </c>
      <c r="M2371" s="122" t="s">
        <v>1713</v>
      </c>
      <c r="N2371" s="204">
        <f t="shared" si="17"/>
        <v>0.79870357355741306</v>
      </c>
    </row>
    <row r="2372" spans="1:14" x14ac:dyDescent="0.2">
      <c r="A2372" s="341">
        <v>41864</v>
      </c>
      <c r="B2372" s="170" t="s">
        <v>1626</v>
      </c>
      <c r="C2372" s="170" t="s">
        <v>18</v>
      </c>
      <c r="D2372" s="190" t="s">
        <v>15</v>
      </c>
      <c r="E2372" s="225">
        <v>700</v>
      </c>
      <c r="F2372" s="189">
        <f t="shared" si="16"/>
        <v>1.0671431206618727</v>
      </c>
      <c r="G2372" s="189">
        <f t="shared" si="18"/>
        <v>1.3360940854550507</v>
      </c>
      <c r="H2372" s="135">
        <v>523.91520000000003</v>
      </c>
      <c r="I2372" s="191" t="s">
        <v>24</v>
      </c>
      <c r="J2372" s="127" t="s">
        <v>1710</v>
      </c>
      <c r="K2372" s="198" t="s">
        <v>1504</v>
      </c>
      <c r="L2372" s="136" t="s">
        <v>14</v>
      </c>
      <c r="M2372" s="122" t="s">
        <v>1713</v>
      </c>
      <c r="N2372" s="204">
        <f t="shared" si="17"/>
        <v>0.79870357355741306</v>
      </c>
    </row>
    <row r="2373" spans="1:14" x14ac:dyDescent="0.2">
      <c r="A2373" s="341">
        <v>41865</v>
      </c>
      <c r="B2373" s="170" t="s">
        <v>230</v>
      </c>
      <c r="C2373" s="170" t="s">
        <v>18</v>
      </c>
      <c r="D2373" s="193" t="s">
        <v>8</v>
      </c>
      <c r="E2373" s="225">
        <v>300</v>
      </c>
      <c r="F2373" s="189">
        <f t="shared" si="16"/>
        <v>0.45734705171223117</v>
      </c>
      <c r="G2373" s="189">
        <f t="shared" si="18"/>
        <v>0.57261175090930738</v>
      </c>
      <c r="H2373" s="135">
        <v>523.91520000000003</v>
      </c>
      <c r="I2373" s="192" t="s">
        <v>12</v>
      </c>
      <c r="J2373" s="127" t="s">
        <v>1710</v>
      </c>
      <c r="K2373" s="198" t="s">
        <v>1506</v>
      </c>
      <c r="L2373" s="136" t="s">
        <v>14</v>
      </c>
      <c r="M2373" s="122" t="s">
        <v>1713</v>
      </c>
      <c r="N2373" s="204">
        <f t="shared" si="17"/>
        <v>0.79870357355741317</v>
      </c>
    </row>
    <row r="2374" spans="1:14" x14ac:dyDescent="0.2">
      <c r="A2374" s="341">
        <v>41865</v>
      </c>
      <c r="B2374" s="170" t="s">
        <v>1661</v>
      </c>
      <c r="C2374" s="170" t="s">
        <v>18</v>
      </c>
      <c r="D2374" s="193" t="s">
        <v>8</v>
      </c>
      <c r="E2374" s="225">
        <v>500</v>
      </c>
      <c r="F2374" s="189">
        <f t="shared" si="16"/>
        <v>0.76224508618705189</v>
      </c>
      <c r="G2374" s="189">
        <f t="shared" si="18"/>
        <v>0.95435291818217904</v>
      </c>
      <c r="H2374" s="135">
        <v>523.91520000000003</v>
      </c>
      <c r="I2374" s="192" t="s">
        <v>12</v>
      </c>
      <c r="J2374" s="127" t="s">
        <v>1710</v>
      </c>
      <c r="K2374" s="198" t="s">
        <v>1506</v>
      </c>
      <c r="L2374" s="136" t="s">
        <v>14</v>
      </c>
      <c r="M2374" s="122" t="s">
        <v>1713</v>
      </c>
      <c r="N2374" s="204">
        <f t="shared" si="17"/>
        <v>0.79870357355741306</v>
      </c>
    </row>
    <row r="2375" spans="1:14" x14ac:dyDescent="0.2">
      <c r="A2375" s="341">
        <v>41865</v>
      </c>
      <c r="B2375" s="170" t="s">
        <v>1662</v>
      </c>
      <c r="C2375" s="170" t="s">
        <v>18</v>
      </c>
      <c r="D2375" s="193" t="s">
        <v>8</v>
      </c>
      <c r="E2375" s="225">
        <v>250</v>
      </c>
      <c r="F2375" s="189">
        <f t="shared" si="16"/>
        <v>0.38112254309352595</v>
      </c>
      <c r="G2375" s="189">
        <f t="shared" si="18"/>
        <v>0.47717645909108952</v>
      </c>
      <c r="H2375" s="135">
        <v>523.91520000000003</v>
      </c>
      <c r="I2375" s="192" t="s">
        <v>12</v>
      </c>
      <c r="J2375" s="127" t="s">
        <v>1710</v>
      </c>
      <c r="K2375" s="198" t="s">
        <v>1506</v>
      </c>
      <c r="L2375" s="136" t="s">
        <v>14</v>
      </c>
      <c r="M2375" s="122" t="s">
        <v>1713</v>
      </c>
      <c r="N2375" s="204">
        <f t="shared" si="17"/>
        <v>0.79870357355741306</v>
      </c>
    </row>
    <row r="2376" spans="1:14" x14ac:dyDescent="0.2">
      <c r="A2376" s="341">
        <v>41865</v>
      </c>
      <c r="B2376" s="170" t="s">
        <v>1670</v>
      </c>
      <c r="C2376" s="170" t="s">
        <v>18</v>
      </c>
      <c r="D2376" s="193" t="s">
        <v>8</v>
      </c>
      <c r="E2376" s="225">
        <v>1000</v>
      </c>
      <c r="F2376" s="189">
        <f t="shared" si="16"/>
        <v>1.5244901723741038</v>
      </c>
      <c r="G2376" s="189">
        <f t="shared" si="18"/>
        <v>1.9087058363643581</v>
      </c>
      <c r="H2376" s="135">
        <v>523.91520000000003</v>
      </c>
      <c r="I2376" s="192" t="s">
        <v>12</v>
      </c>
      <c r="J2376" s="127" t="s">
        <v>1710</v>
      </c>
      <c r="K2376" s="198" t="s">
        <v>1506</v>
      </c>
      <c r="L2376" s="136" t="s">
        <v>14</v>
      </c>
      <c r="M2376" s="122" t="s">
        <v>1713</v>
      </c>
      <c r="N2376" s="204">
        <f t="shared" si="17"/>
        <v>0.79870357355741306</v>
      </c>
    </row>
    <row r="2377" spans="1:14" x14ac:dyDescent="0.2">
      <c r="A2377" s="341">
        <v>41865</v>
      </c>
      <c r="B2377" s="170" t="s">
        <v>1671</v>
      </c>
      <c r="C2377" s="170" t="s">
        <v>18</v>
      </c>
      <c r="D2377" s="193" t="s">
        <v>8</v>
      </c>
      <c r="E2377" s="225">
        <v>700</v>
      </c>
      <c r="F2377" s="189">
        <f t="shared" si="16"/>
        <v>1.0671431206618727</v>
      </c>
      <c r="G2377" s="189">
        <f t="shared" si="18"/>
        <v>1.3360940854550507</v>
      </c>
      <c r="H2377" s="135">
        <v>523.91520000000003</v>
      </c>
      <c r="I2377" s="192" t="s">
        <v>12</v>
      </c>
      <c r="J2377" s="127" t="s">
        <v>1710</v>
      </c>
      <c r="K2377" s="198" t="s">
        <v>1506</v>
      </c>
      <c r="L2377" s="136" t="s">
        <v>14</v>
      </c>
      <c r="M2377" s="122" t="s">
        <v>1713</v>
      </c>
      <c r="N2377" s="204">
        <f t="shared" si="17"/>
        <v>0.79870357355741306</v>
      </c>
    </row>
    <row r="2378" spans="1:14" x14ac:dyDescent="0.2">
      <c r="A2378" s="341">
        <v>41865</v>
      </c>
      <c r="B2378" s="170" t="s">
        <v>1672</v>
      </c>
      <c r="C2378" s="170" t="s">
        <v>18</v>
      </c>
      <c r="D2378" s="193" t="s">
        <v>8</v>
      </c>
      <c r="E2378" s="225">
        <v>1200</v>
      </c>
      <c r="F2378" s="189">
        <f t="shared" ref="F2378:F2441" si="19">E2378/655.957</f>
        <v>1.8293882068489247</v>
      </c>
      <c r="G2378" s="189">
        <f t="shared" si="18"/>
        <v>2.2904470036372295</v>
      </c>
      <c r="H2378" s="135">
        <v>523.91520000000003</v>
      </c>
      <c r="I2378" s="192" t="s">
        <v>12</v>
      </c>
      <c r="J2378" s="127" t="s">
        <v>1710</v>
      </c>
      <c r="K2378" s="198" t="s">
        <v>1506</v>
      </c>
      <c r="L2378" s="136" t="s">
        <v>14</v>
      </c>
      <c r="M2378" s="122" t="s">
        <v>1713</v>
      </c>
      <c r="N2378" s="204">
        <f t="shared" ref="N2378:N2441" si="20">F2378/G2378</f>
        <v>0.79870357355741317</v>
      </c>
    </row>
    <row r="2379" spans="1:14" x14ac:dyDescent="0.2">
      <c r="A2379" s="341">
        <v>41865</v>
      </c>
      <c r="B2379" s="170" t="s">
        <v>227</v>
      </c>
      <c r="C2379" s="170" t="s">
        <v>73</v>
      </c>
      <c r="D2379" s="193" t="s">
        <v>8</v>
      </c>
      <c r="E2379" s="225">
        <v>2500</v>
      </c>
      <c r="F2379" s="189">
        <f t="shared" si="19"/>
        <v>3.8112254309352593</v>
      </c>
      <c r="G2379" s="189">
        <f t="shared" si="18"/>
        <v>4.7717645909108954</v>
      </c>
      <c r="H2379" s="135">
        <v>523.91520000000003</v>
      </c>
      <c r="I2379" s="192" t="s">
        <v>12</v>
      </c>
      <c r="J2379" s="127" t="s">
        <v>1710</v>
      </c>
      <c r="K2379" s="198" t="s">
        <v>1506</v>
      </c>
      <c r="L2379" s="136" t="s">
        <v>14</v>
      </c>
      <c r="M2379" s="122" t="s">
        <v>1713</v>
      </c>
      <c r="N2379" s="204">
        <f t="shared" si="20"/>
        <v>0.79870357355741306</v>
      </c>
    </row>
    <row r="2380" spans="1:14" x14ac:dyDescent="0.2">
      <c r="A2380" s="341">
        <v>41866</v>
      </c>
      <c r="B2380" s="170" t="s">
        <v>1430</v>
      </c>
      <c r="C2380" s="170" t="s">
        <v>18</v>
      </c>
      <c r="D2380" s="137" t="s">
        <v>11</v>
      </c>
      <c r="E2380" s="225">
        <v>300</v>
      </c>
      <c r="F2380" s="189">
        <f t="shared" si="19"/>
        <v>0.45734705171223117</v>
      </c>
      <c r="G2380" s="189">
        <f t="shared" si="18"/>
        <v>0.57261175090930738</v>
      </c>
      <c r="H2380" s="135">
        <v>523.91520000000003</v>
      </c>
      <c r="I2380" s="191" t="s">
        <v>1614</v>
      </c>
      <c r="J2380" s="127" t="s">
        <v>1710</v>
      </c>
      <c r="K2380" s="198" t="s">
        <v>1507</v>
      </c>
      <c r="L2380" s="136" t="s">
        <v>14</v>
      </c>
      <c r="M2380" s="122" t="s">
        <v>1713</v>
      </c>
      <c r="N2380" s="204">
        <f t="shared" si="20"/>
        <v>0.79870357355741317</v>
      </c>
    </row>
    <row r="2381" spans="1:14" x14ac:dyDescent="0.2">
      <c r="A2381" s="341">
        <v>41866</v>
      </c>
      <c r="B2381" s="170" t="s">
        <v>1440</v>
      </c>
      <c r="C2381" s="170" t="s">
        <v>18</v>
      </c>
      <c r="D2381" s="137" t="s">
        <v>11</v>
      </c>
      <c r="E2381" s="225">
        <v>300</v>
      </c>
      <c r="F2381" s="189">
        <f t="shared" si="19"/>
        <v>0.45734705171223117</v>
      </c>
      <c r="G2381" s="189">
        <f t="shared" si="18"/>
        <v>0.57261175090930738</v>
      </c>
      <c r="H2381" s="135">
        <v>523.91520000000003</v>
      </c>
      <c r="I2381" s="191" t="s">
        <v>1614</v>
      </c>
      <c r="J2381" s="127" t="s">
        <v>1710</v>
      </c>
      <c r="K2381" s="198" t="s">
        <v>1507</v>
      </c>
      <c r="L2381" s="136" t="s">
        <v>14</v>
      </c>
      <c r="M2381" s="122" t="s">
        <v>1713</v>
      </c>
      <c r="N2381" s="204">
        <f t="shared" si="20"/>
        <v>0.79870357355741317</v>
      </c>
    </row>
    <row r="2382" spans="1:14" x14ac:dyDescent="0.2">
      <c r="A2382" s="341">
        <v>41866</v>
      </c>
      <c r="B2382" s="170" t="s">
        <v>1620</v>
      </c>
      <c r="C2382" s="170" t="s">
        <v>1621</v>
      </c>
      <c r="D2382" s="190" t="s">
        <v>10</v>
      </c>
      <c r="E2382" s="225">
        <v>6670</v>
      </c>
      <c r="F2382" s="189">
        <f t="shared" si="19"/>
        <v>10.168349449735272</v>
      </c>
      <c r="G2382" s="189">
        <f t="shared" si="18"/>
        <v>12.731067928550269</v>
      </c>
      <c r="H2382" s="135">
        <v>523.91520000000003</v>
      </c>
      <c r="I2382" s="192" t="s">
        <v>77</v>
      </c>
      <c r="J2382" s="127" t="s">
        <v>1710</v>
      </c>
      <c r="K2382" s="198" t="s">
        <v>1509</v>
      </c>
      <c r="L2382" s="136" t="s">
        <v>14</v>
      </c>
      <c r="M2382" s="122" t="s">
        <v>1713</v>
      </c>
      <c r="N2382" s="204">
        <f t="shared" si="20"/>
        <v>0.79870357355741306</v>
      </c>
    </row>
    <row r="2383" spans="1:14" x14ac:dyDescent="0.2">
      <c r="A2383" s="341">
        <v>41866</v>
      </c>
      <c r="B2383" s="170" t="s">
        <v>1226</v>
      </c>
      <c r="C2383" s="170" t="s">
        <v>18</v>
      </c>
      <c r="D2383" s="190" t="s">
        <v>15</v>
      </c>
      <c r="E2383" s="225">
        <v>700</v>
      </c>
      <c r="F2383" s="189">
        <f t="shared" si="19"/>
        <v>1.0671431206618727</v>
      </c>
      <c r="G2383" s="189">
        <f t="shared" si="18"/>
        <v>1.3360940854550507</v>
      </c>
      <c r="H2383" s="135">
        <v>523.91520000000003</v>
      </c>
      <c r="I2383" s="191" t="s">
        <v>24</v>
      </c>
      <c r="J2383" s="127" t="s">
        <v>1710</v>
      </c>
      <c r="K2383" s="198" t="s">
        <v>1508</v>
      </c>
      <c r="L2383" s="136" t="s">
        <v>14</v>
      </c>
      <c r="M2383" s="122" t="s">
        <v>1713</v>
      </c>
      <c r="N2383" s="204">
        <f t="shared" si="20"/>
        <v>0.79870357355741306</v>
      </c>
    </row>
    <row r="2384" spans="1:14" x14ac:dyDescent="0.2">
      <c r="A2384" s="341">
        <v>41866</v>
      </c>
      <c r="B2384" s="198" t="s">
        <v>1627</v>
      </c>
      <c r="C2384" s="170" t="s">
        <v>18</v>
      </c>
      <c r="D2384" s="190" t="s">
        <v>15</v>
      </c>
      <c r="E2384" s="225">
        <v>800</v>
      </c>
      <c r="F2384" s="189">
        <f t="shared" si="19"/>
        <v>1.2195921378992831</v>
      </c>
      <c r="G2384" s="189">
        <f t="shared" si="18"/>
        <v>1.5269646690914864</v>
      </c>
      <c r="H2384" s="135">
        <v>523.91520000000003</v>
      </c>
      <c r="I2384" s="191" t="s">
        <v>24</v>
      </c>
      <c r="J2384" s="127" t="s">
        <v>1710</v>
      </c>
      <c r="K2384" s="198" t="s">
        <v>1508</v>
      </c>
      <c r="L2384" s="136" t="s">
        <v>14</v>
      </c>
      <c r="M2384" s="122" t="s">
        <v>1713</v>
      </c>
      <c r="N2384" s="204">
        <f t="shared" si="20"/>
        <v>0.79870357355741317</v>
      </c>
    </row>
    <row r="2385" spans="1:14" x14ac:dyDescent="0.2">
      <c r="A2385" s="341">
        <v>41866</v>
      </c>
      <c r="B2385" s="170" t="s">
        <v>1628</v>
      </c>
      <c r="C2385" s="170" t="s">
        <v>18</v>
      </c>
      <c r="D2385" s="190" t="s">
        <v>15</v>
      </c>
      <c r="E2385" s="225">
        <v>500</v>
      </c>
      <c r="F2385" s="189">
        <f t="shared" si="19"/>
        <v>0.76224508618705189</v>
      </c>
      <c r="G2385" s="189">
        <f t="shared" si="18"/>
        <v>0.95435291818217904</v>
      </c>
      <c r="H2385" s="135">
        <v>523.91520000000003</v>
      </c>
      <c r="I2385" s="191" t="s">
        <v>24</v>
      </c>
      <c r="J2385" s="127" t="s">
        <v>1710</v>
      </c>
      <c r="K2385" s="198" t="s">
        <v>1508</v>
      </c>
      <c r="L2385" s="136" t="s">
        <v>14</v>
      </c>
      <c r="M2385" s="122" t="s">
        <v>1713</v>
      </c>
      <c r="N2385" s="204">
        <f t="shared" si="20"/>
        <v>0.79870357355741306</v>
      </c>
    </row>
    <row r="2386" spans="1:14" x14ac:dyDescent="0.2">
      <c r="A2386" s="341">
        <v>41866</v>
      </c>
      <c r="B2386" s="170" t="s">
        <v>1629</v>
      </c>
      <c r="C2386" s="170" t="s">
        <v>18</v>
      </c>
      <c r="D2386" s="190" t="s">
        <v>15</v>
      </c>
      <c r="E2386" s="225">
        <v>700</v>
      </c>
      <c r="F2386" s="189">
        <f t="shared" si="19"/>
        <v>1.0671431206618727</v>
      </c>
      <c r="G2386" s="189">
        <f t="shared" si="18"/>
        <v>1.3360940854550507</v>
      </c>
      <c r="H2386" s="135">
        <v>523.91520000000003</v>
      </c>
      <c r="I2386" s="191" t="s">
        <v>24</v>
      </c>
      <c r="J2386" s="127" t="s">
        <v>1710</v>
      </c>
      <c r="K2386" s="198" t="s">
        <v>1508</v>
      </c>
      <c r="L2386" s="136" t="s">
        <v>14</v>
      </c>
      <c r="M2386" s="122" t="s">
        <v>1713</v>
      </c>
      <c r="N2386" s="204">
        <f t="shared" si="20"/>
        <v>0.79870357355741306</v>
      </c>
    </row>
    <row r="2387" spans="1:14" x14ac:dyDescent="0.2">
      <c r="A2387" s="368">
        <v>41866</v>
      </c>
      <c r="B2387" s="145" t="s">
        <v>1601</v>
      </c>
      <c r="C2387" s="194" t="s">
        <v>27</v>
      </c>
      <c r="D2387" s="195" t="s">
        <v>9</v>
      </c>
      <c r="E2387" s="234">
        <v>85000</v>
      </c>
      <c r="F2387" s="189">
        <f t="shared" si="19"/>
        <v>129.58166465179883</v>
      </c>
      <c r="G2387" s="189">
        <f t="shared" si="18"/>
        <v>162.23999609097044</v>
      </c>
      <c r="H2387" s="135">
        <v>523.91520000000003</v>
      </c>
      <c r="I2387" s="196" t="s">
        <v>343</v>
      </c>
      <c r="J2387" s="127" t="s">
        <v>1710</v>
      </c>
      <c r="K2387" s="238" t="s">
        <v>1595</v>
      </c>
      <c r="L2387" s="136" t="s">
        <v>14</v>
      </c>
      <c r="M2387" s="122" t="s">
        <v>1713</v>
      </c>
      <c r="N2387" s="204">
        <f t="shared" si="20"/>
        <v>0.79870357355741317</v>
      </c>
    </row>
    <row r="2388" spans="1:14" x14ac:dyDescent="0.2">
      <c r="A2388" s="341">
        <v>41867</v>
      </c>
      <c r="B2388" s="144" t="s">
        <v>1588</v>
      </c>
      <c r="C2388" s="143" t="s">
        <v>18</v>
      </c>
      <c r="D2388" s="137" t="s">
        <v>9</v>
      </c>
      <c r="E2388" s="225">
        <v>600</v>
      </c>
      <c r="F2388" s="189">
        <f t="shared" si="19"/>
        <v>0.91469410342446233</v>
      </c>
      <c r="G2388" s="189">
        <f t="shared" si="18"/>
        <v>1.1452235018186148</v>
      </c>
      <c r="H2388" s="135">
        <v>523.91520000000003</v>
      </c>
      <c r="I2388" s="197" t="s">
        <v>83</v>
      </c>
      <c r="J2388" s="127" t="s">
        <v>1710</v>
      </c>
      <c r="K2388" s="143" t="s">
        <v>1511</v>
      </c>
      <c r="L2388" s="136" t="s">
        <v>14</v>
      </c>
      <c r="M2388" s="122" t="s">
        <v>1713</v>
      </c>
      <c r="N2388" s="204">
        <f t="shared" si="20"/>
        <v>0.79870357355741317</v>
      </c>
    </row>
    <row r="2389" spans="1:14" x14ac:dyDescent="0.2">
      <c r="A2389" s="341">
        <v>41867</v>
      </c>
      <c r="B2389" s="144" t="s">
        <v>1589</v>
      </c>
      <c r="C2389" s="143" t="s">
        <v>18</v>
      </c>
      <c r="D2389" s="137" t="s">
        <v>9</v>
      </c>
      <c r="E2389" s="225">
        <v>600</v>
      </c>
      <c r="F2389" s="189">
        <f t="shared" si="19"/>
        <v>0.91469410342446233</v>
      </c>
      <c r="G2389" s="189">
        <f t="shared" si="18"/>
        <v>1.1452235018186148</v>
      </c>
      <c r="H2389" s="135">
        <v>523.91520000000003</v>
      </c>
      <c r="I2389" s="197" t="s">
        <v>83</v>
      </c>
      <c r="J2389" s="127" t="s">
        <v>1710</v>
      </c>
      <c r="K2389" s="143" t="s">
        <v>1511</v>
      </c>
      <c r="L2389" s="136" t="s">
        <v>14</v>
      </c>
      <c r="M2389" s="122" t="s">
        <v>1713</v>
      </c>
      <c r="N2389" s="204">
        <f t="shared" si="20"/>
        <v>0.79870357355741317</v>
      </c>
    </row>
    <row r="2390" spans="1:14" x14ac:dyDescent="0.2">
      <c r="A2390" s="341">
        <v>41867</v>
      </c>
      <c r="B2390" s="170" t="s">
        <v>1430</v>
      </c>
      <c r="C2390" s="170" t="s">
        <v>18</v>
      </c>
      <c r="D2390" s="137" t="s">
        <v>11</v>
      </c>
      <c r="E2390" s="225">
        <v>300</v>
      </c>
      <c r="F2390" s="189">
        <f t="shared" si="19"/>
        <v>0.45734705171223117</v>
      </c>
      <c r="G2390" s="189">
        <f t="shared" si="18"/>
        <v>0.57261175090930738</v>
      </c>
      <c r="H2390" s="135">
        <v>523.91520000000003</v>
      </c>
      <c r="I2390" s="191" t="s">
        <v>1614</v>
      </c>
      <c r="J2390" s="127" t="s">
        <v>1710</v>
      </c>
      <c r="K2390" s="198" t="s">
        <v>1510</v>
      </c>
      <c r="L2390" s="136" t="s">
        <v>14</v>
      </c>
      <c r="M2390" s="122" t="s">
        <v>1713</v>
      </c>
      <c r="N2390" s="204">
        <f t="shared" si="20"/>
        <v>0.79870357355741317</v>
      </c>
    </row>
    <row r="2391" spans="1:14" x14ac:dyDescent="0.2">
      <c r="A2391" s="341">
        <v>41867</v>
      </c>
      <c r="B2391" s="170" t="s">
        <v>1440</v>
      </c>
      <c r="C2391" s="170" t="s">
        <v>18</v>
      </c>
      <c r="D2391" s="137" t="s">
        <v>11</v>
      </c>
      <c r="E2391" s="225">
        <v>300</v>
      </c>
      <c r="F2391" s="189">
        <f t="shared" si="19"/>
        <v>0.45734705171223117</v>
      </c>
      <c r="G2391" s="189">
        <f t="shared" si="18"/>
        <v>0.57261175090930738</v>
      </c>
      <c r="H2391" s="135">
        <v>523.91520000000003</v>
      </c>
      <c r="I2391" s="191" t="s">
        <v>1614</v>
      </c>
      <c r="J2391" s="127" t="s">
        <v>1710</v>
      </c>
      <c r="K2391" s="198" t="s">
        <v>1510</v>
      </c>
      <c r="L2391" s="136" t="s">
        <v>14</v>
      </c>
      <c r="M2391" s="122" t="s">
        <v>1713</v>
      </c>
      <c r="N2391" s="204">
        <f t="shared" si="20"/>
        <v>0.79870357355741317</v>
      </c>
    </row>
    <row r="2392" spans="1:14" x14ac:dyDescent="0.2">
      <c r="A2392" s="341">
        <v>41867</v>
      </c>
      <c r="B2392" s="170" t="s">
        <v>1430</v>
      </c>
      <c r="C2392" s="170" t="s">
        <v>18</v>
      </c>
      <c r="D2392" s="190" t="s">
        <v>10</v>
      </c>
      <c r="E2392" s="225">
        <v>300</v>
      </c>
      <c r="F2392" s="189">
        <f t="shared" si="19"/>
        <v>0.45734705171223117</v>
      </c>
      <c r="G2392" s="189">
        <f t="shared" si="18"/>
        <v>0.57261175090930738</v>
      </c>
      <c r="H2392" s="135">
        <v>523.91520000000003</v>
      </c>
      <c r="I2392" s="191" t="s">
        <v>82</v>
      </c>
      <c r="J2392" s="127" t="s">
        <v>1710</v>
      </c>
      <c r="K2392" s="143" t="s">
        <v>1543</v>
      </c>
      <c r="L2392" s="136" t="s">
        <v>14</v>
      </c>
      <c r="M2392" s="122" t="s">
        <v>1713</v>
      </c>
      <c r="N2392" s="204">
        <f t="shared" si="20"/>
        <v>0.79870357355741317</v>
      </c>
    </row>
    <row r="2393" spans="1:14" x14ac:dyDescent="0.2">
      <c r="A2393" s="341">
        <v>41867</v>
      </c>
      <c r="B2393" s="170" t="s">
        <v>1673</v>
      </c>
      <c r="C2393" s="170" t="s">
        <v>18</v>
      </c>
      <c r="D2393" s="193" t="s">
        <v>8</v>
      </c>
      <c r="E2393" s="225">
        <v>1200</v>
      </c>
      <c r="F2393" s="189">
        <f t="shared" si="19"/>
        <v>1.8293882068489247</v>
      </c>
      <c r="G2393" s="189">
        <f t="shared" si="18"/>
        <v>2.2904470036372295</v>
      </c>
      <c r="H2393" s="135">
        <v>523.91520000000003</v>
      </c>
      <c r="I2393" s="192" t="s">
        <v>12</v>
      </c>
      <c r="J2393" s="127" t="s">
        <v>1710</v>
      </c>
      <c r="K2393" s="198" t="s">
        <v>1512</v>
      </c>
      <c r="L2393" s="136" t="s">
        <v>14</v>
      </c>
      <c r="M2393" s="122" t="s">
        <v>1713</v>
      </c>
      <c r="N2393" s="204">
        <f t="shared" si="20"/>
        <v>0.79870357355741317</v>
      </c>
    </row>
    <row r="2394" spans="1:14" x14ac:dyDescent="0.2">
      <c r="A2394" s="341">
        <v>41867</v>
      </c>
      <c r="B2394" s="170" t="s">
        <v>1674</v>
      </c>
      <c r="C2394" s="170" t="s">
        <v>18</v>
      </c>
      <c r="D2394" s="193" t="s">
        <v>8</v>
      </c>
      <c r="E2394" s="225">
        <v>800</v>
      </c>
      <c r="F2394" s="189">
        <f t="shared" si="19"/>
        <v>1.2195921378992831</v>
      </c>
      <c r="G2394" s="189">
        <f t="shared" si="18"/>
        <v>1.5269646690914864</v>
      </c>
      <c r="H2394" s="135">
        <v>523.91520000000003</v>
      </c>
      <c r="I2394" s="192" t="s">
        <v>12</v>
      </c>
      <c r="J2394" s="127" t="s">
        <v>1710</v>
      </c>
      <c r="K2394" s="198" t="s">
        <v>1512</v>
      </c>
      <c r="L2394" s="136" t="s">
        <v>14</v>
      </c>
      <c r="M2394" s="122" t="s">
        <v>1713</v>
      </c>
      <c r="N2394" s="204">
        <f t="shared" si="20"/>
        <v>0.79870357355741317</v>
      </c>
    </row>
    <row r="2395" spans="1:14" x14ac:dyDescent="0.2">
      <c r="A2395" s="341">
        <v>41867</v>
      </c>
      <c r="B2395" s="170" t="s">
        <v>227</v>
      </c>
      <c r="C2395" s="170" t="s">
        <v>73</v>
      </c>
      <c r="D2395" s="193" t="s">
        <v>8</v>
      </c>
      <c r="E2395" s="225">
        <v>2400</v>
      </c>
      <c r="F2395" s="189">
        <f t="shared" si="19"/>
        <v>3.6587764136978493</v>
      </c>
      <c r="G2395" s="189">
        <f t="shared" si="18"/>
        <v>4.5808940072744591</v>
      </c>
      <c r="H2395" s="135">
        <v>523.91520000000003</v>
      </c>
      <c r="I2395" s="192" t="s">
        <v>12</v>
      </c>
      <c r="J2395" s="127" t="s">
        <v>1710</v>
      </c>
      <c r="K2395" s="198" t="s">
        <v>1512</v>
      </c>
      <c r="L2395" s="136" t="s">
        <v>14</v>
      </c>
      <c r="M2395" s="122" t="s">
        <v>1713</v>
      </c>
      <c r="N2395" s="204">
        <f t="shared" si="20"/>
        <v>0.79870357355741317</v>
      </c>
    </row>
    <row r="2396" spans="1:14" x14ac:dyDescent="0.2">
      <c r="A2396" s="341">
        <v>41867</v>
      </c>
      <c r="B2396" s="170" t="s">
        <v>1675</v>
      </c>
      <c r="C2396" s="170" t="s">
        <v>18</v>
      </c>
      <c r="D2396" s="193" t="s">
        <v>8</v>
      </c>
      <c r="E2396" s="225">
        <v>300</v>
      </c>
      <c r="F2396" s="189">
        <f t="shared" si="19"/>
        <v>0.45734705171223117</v>
      </c>
      <c r="G2396" s="189">
        <f t="shared" si="18"/>
        <v>0.57261175090930738</v>
      </c>
      <c r="H2396" s="135">
        <v>523.91520000000003</v>
      </c>
      <c r="I2396" s="192" t="s">
        <v>12</v>
      </c>
      <c r="J2396" s="127" t="s">
        <v>1710</v>
      </c>
      <c r="K2396" s="198" t="s">
        <v>1512</v>
      </c>
      <c r="L2396" s="136" t="s">
        <v>14</v>
      </c>
      <c r="M2396" s="122" t="s">
        <v>1713</v>
      </c>
      <c r="N2396" s="204">
        <f t="shared" si="20"/>
        <v>0.79870357355741317</v>
      </c>
    </row>
    <row r="2397" spans="1:14" x14ac:dyDescent="0.2">
      <c r="A2397" s="341">
        <v>41870</v>
      </c>
      <c r="B2397" s="170" t="s">
        <v>1565</v>
      </c>
      <c r="C2397" s="198" t="s">
        <v>26</v>
      </c>
      <c r="D2397" s="137" t="s">
        <v>9</v>
      </c>
      <c r="E2397" s="225">
        <v>100000</v>
      </c>
      <c r="F2397" s="189">
        <f t="shared" si="19"/>
        <v>152.44901723741037</v>
      </c>
      <c r="G2397" s="189">
        <f t="shared" si="18"/>
        <v>190.87058363643581</v>
      </c>
      <c r="H2397" s="135">
        <v>523.91520000000003</v>
      </c>
      <c r="I2397" s="197" t="s">
        <v>83</v>
      </c>
      <c r="J2397" s="127" t="s">
        <v>1710</v>
      </c>
      <c r="K2397" s="143" t="s">
        <v>1513</v>
      </c>
      <c r="L2397" s="136" t="s">
        <v>14</v>
      </c>
      <c r="M2397" s="122" t="s">
        <v>1713</v>
      </c>
      <c r="N2397" s="204">
        <f t="shared" si="20"/>
        <v>0.79870357355741306</v>
      </c>
    </row>
    <row r="2398" spans="1:14" x14ac:dyDescent="0.2">
      <c r="A2398" s="341">
        <v>41870</v>
      </c>
      <c r="B2398" s="170" t="s">
        <v>1566</v>
      </c>
      <c r="C2398" s="198" t="s">
        <v>18</v>
      </c>
      <c r="D2398" s="137" t="s">
        <v>9</v>
      </c>
      <c r="E2398" s="225">
        <v>500</v>
      </c>
      <c r="F2398" s="189">
        <f t="shared" si="19"/>
        <v>0.76224508618705189</v>
      </c>
      <c r="G2398" s="189">
        <f t="shared" si="18"/>
        <v>0.95435291818217904</v>
      </c>
      <c r="H2398" s="135">
        <v>523.91520000000003</v>
      </c>
      <c r="I2398" s="197" t="s">
        <v>83</v>
      </c>
      <c r="J2398" s="127" t="s">
        <v>1710</v>
      </c>
      <c r="K2398" s="143" t="s">
        <v>1514</v>
      </c>
      <c r="L2398" s="136" t="s">
        <v>14</v>
      </c>
      <c r="M2398" s="122" t="s">
        <v>1713</v>
      </c>
      <c r="N2398" s="204">
        <f t="shared" si="20"/>
        <v>0.79870357355741306</v>
      </c>
    </row>
    <row r="2399" spans="1:14" x14ac:dyDescent="0.2">
      <c r="A2399" s="341">
        <v>41870</v>
      </c>
      <c r="B2399" s="170" t="s">
        <v>1567</v>
      </c>
      <c r="C2399" s="198" t="s">
        <v>18</v>
      </c>
      <c r="D2399" s="137" t="s">
        <v>9</v>
      </c>
      <c r="E2399" s="225">
        <v>500</v>
      </c>
      <c r="F2399" s="189">
        <f t="shared" si="19"/>
        <v>0.76224508618705189</v>
      </c>
      <c r="G2399" s="189">
        <f t="shared" si="18"/>
        <v>0.95435291818217904</v>
      </c>
      <c r="H2399" s="135">
        <v>523.91520000000003</v>
      </c>
      <c r="I2399" s="197" t="s">
        <v>83</v>
      </c>
      <c r="J2399" s="127" t="s">
        <v>1710</v>
      </c>
      <c r="K2399" s="143" t="s">
        <v>1514</v>
      </c>
      <c r="L2399" s="136" t="s">
        <v>14</v>
      </c>
      <c r="M2399" s="122" t="s">
        <v>1713</v>
      </c>
      <c r="N2399" s="204">
        <f t="shared" si="20"/>
        <v>0.79870357355741306</v>
      </c>
    </row>
    <row r="2400" spans="1:14" x14ac:dyDescent="0.2">
      <c r="A2400" s="341">
        <v>41870</v>
      </c>
      <c r="B2400" s="170" t="s">
        <v>1430</v>
      </c>
      <c r="C2400" s="170" t="s">
        <v>18</v>
      </c>
      <c r="D2400" s="137" t="s">
        <v>11</v>
      </c>
      <c r="E2400" s="225">
        <v>300</v>
      </c>
      <c r="F2400" s="189">
        <f t="shared" si="19"/>
        <v>0.45734705171223117</v>
      </c>
      <c r="G2400" s="189">
        <f t="shared" si="18"/>
        <v>0.57261175090930738</v>
      </c>
      <c r="H2400" s="135">
        <v>523.91520000000003</v>
      </c>
      <c r="I2400" s="191" t="s">
        <v>1614</v>
      </c>
      <c r="J2400" s="127" t="s">
        <v>1710</v>
      </c>
      <c r="K2400" s="198" t="s">
        <v>1515</v>
      </c>
      <c r="L2400" s="136" t="s">
        <v>14</v>
      </c>
      <c r="M2400" s="122" t="s">
        <v>1713</v>
      </c>
      <c r="N2400" s="204">
        <f t="shared" si="20"/>
        <v>0.79870357355741317</v>
      </c>
    </row>
    <row r="2401" spans="1:14" x14ac:dyDescent="0.2">
      <c r="A2401" s="341">
        <v>41870</v>
      </c>
      <c r="B2401" s="170" t="s">
        <v>169</v>
      </c>
      <c r="C2401" s="170" t="s">
        <v>18</v>
      </c>
      <c r="D2401" s="137" t="s">
        <v>11</v>
      </c>
      <c r="E2401" s="225">
        <v>300</v>
      </c>
      <c r="F2401" s="189">
        <f t="shared" si="19"/>
        <v>0.45734705171223117</v>
      </c>
      <c r="G2401" s="189">
        <f t="shared" si="18"/>
        <v>0.57261175090930738</v>
      </c>
      <c r="H2401" s="135">
        <v>523.91520000000003</v>
      </c>
      <c r="I2401" s="191" t="s">
        <v>1614</v>
      </c>
      <c r="J2401" s="127" t="s">
        <v>1710</v>
      </c>
      <c r="K2401" s="198" t="s">
        <v>1515</v>
      </c>
      <c r="L2401" s="136" t="s">
        <v>14</v>
      </c>
      <c r="M2401" s="122" t="s">
        <v>1713</v>
      </c>
      <c r="N2401" s="204">
        <f t="shared" si="20"/>
        <v>0.79870357355741317</v>
      </c>
    </row>
    <row r="2402" spans="1:14" x14ac:dyDescent="0.2">
      <c r="A2402" s="341">
        <v>41870</v>
      </c>
      <c r="B2402" s="170" t="s">
        <v>1649</v>
      </c>
      <c r="C2402" s="170" t="s">
        <v>18</v>
      </c>
      <c r="D2402" s="137" t="s">
        <v>11</v>
      </c>
      <c r="E2402" s="225">
        <v>10000</v>
      </c>
      <c r="F2402" s="189">
        <f t="shared" si="19"/>
        <v>15.244901723741037</v>
      </c>
      <c r="G2402" s="189">
        <f t="shared" si="18"/>
        <v>19.087058363643582</v>
      </c>
      <c r="H2402" s="135">
        <v>523.91520000000003</v>
      </c>
      <c r="I2402" s="191" t="s">
        <v>1614</v>
      </c>
      <c r="J2402" s="127" t="s">
        <v>1710</v>
      </c>
      <c r="K2402" s="198" t="s">
        <v>1515</v>
      </c>
      <c r="L2402" s="136" t="s">
        <v>14</v>
      </c>
      <c r="M2402" s="122" t="s">
        <v>1713</v>
      </c>
      <c r="N2402" s="204">
        <f t="shared" si="20"/>
        <v>0.79870357355741306</v>
      </c>
    </row>
    <row r="2403" spans="1:14" x14ac:dyDescent="0.2">
      <c r="A2403" s="341">
        <v>41870</v>
      </c>
      <c r="B2403" s="170" t="s">
        <v>1630</v>
      </c>
      <c r="C2403" s="170" t="s">
        <v>18</v>
      </c>
      <c r="D2403" s="190" t="s">
        <v>15</v>
      </c>
      <c r="E2403" s="225">
        <v>500</v>
      </c>
      <c r="F2403" s="189">
        <f t="shared" si="19"/>
        <v>0.76224508618705189</v>
      </c>
      <c r="G2403" s="189">
        <f t="shared" si="18"/>
        <v>0.95435291818217904</v>
      </c>
      <c r="H2403" s="135">
        <v>523.91520000000003</v>
      </c>
      <c r="I2403" s="191" t="s">
        <v>24</v>
      </c>
      <c r="J2403" s="127" t="s">
        <v>1710</v>
      </c>
      <c r="K2403" s="198" t="s">
        <v>1516</v>
      </c>
      <c r="L2403" s="136" t="s">
        <v>14</v>
      </c>
      <c r="M2403" s="122" t="s">
        <v>1713</v>
      </c>
      <c r="N2403" s="204">
        <f t="shared" si="20"/>
        <v>0.79870357355741306</v>
      </c>
    </row>
    <row r="2404" spans="1:14" x14ac:dyDescent="0.2">
      <c r="A2404" s="341">
        <v>41870</v>
      </c>
      <c r="B2404" s="170" t="s">
        <v>1631</v>
      </c>
      <c r="C2404" s="170" t="s">
        <v>18</v>
      </c>
      <c r="D2404" s="190" t="s">
        <v>15</v>
      </c>
      <c r="E2404" s="225">
        <v>500</v>
      </c>
      <c r="F2404" s="189">
        <f t="shared" si="19"/>
        <v>0.76224508618705189</v>
      </c>
      <c r="G2404" s="189">
        <f t="shared" si="18"/>
        <v>0.95435291818217904</v>
      </c>
      <c r="H2404" s="135">
        <v>523.91520000000003</v>
      </c>
      <c r="I2404" s="191" t="s">
        <v>24</v>
      </c>
      <c r="J2404" s="127" t="s">
        <v>1710</v>
      </c>
      <c r="K2404" s="198" t="s">
        <v>1517</v>
      </c>
      <c r="L2404" s="136" t="s">
        <v>14</v>
      </c>
      <c r="M2404" s="122" t="s">
        <v>1713</v>
      </c>
      <c r="N2404" s="204">
        <f t="shared" si="20"/>
        <v>0.79870357355741306</v>
      </c>
    </row>
    <row r="2405" spans="1:14" x14ac:dyDescent="0.2">
      <c r="A2405" s="341">
        <v>41872</v>
      </c>
      <c r="B2405" s="170" t="s">
        <v>1568</v>
      </c>
      <c r="C2405" s="198" t="s">
        <v>18</v>
      </c>
      <c r="D2405" s="137" t="s">
        <v>9</v>
      </c>
      <c r="E2405" s="225">
        <v>300</v>
      </c>
      <c r="F2405" s="189">
        <f t="shared" si="19"/>
        <v>0.45734705171223117</v>
      </c>
      <c r="G2405" s="189">
        <f t="shared" si="18"/>
        <v>0.57261175090930738</v>
      </c>
      <c r="H2405" s="135">
        <v>523.91520000000003</v>
      </c>
      <c r="I2405" s="197" t="s">
        <v>83</v>
      </c>
      <c r="J2405" s="127" t="s">
        <v>1710</v>
      </c>
      <c r="K2405" s="143" t="s">
        <v>1518</v>
      </c>
      <c r="L2405" s="136" t="s">
        <v>14</v>
      </c>
      <c r="M2405" s="122" t="s">
        <v>1713</v>
      </c>
      <c r="N2405" s="204">
        <f t="shared" si="20"/>
        <v>0.79870357355741317</v>
      </c>
    </row>
    <row r="2406" spans="1:14" x14ac:dyDescent="0.2">
      <c r="A2406" s="341">
        <v>41872</v>
      </c>
      <c r="B2406" s="170" t="s">
        <v>1569</v>
      </c>
      <c r="C2406" s="198" t="s">
        <v>18</v>
      </c>
      <c r="D2406" s="137" t="s">
        <v>9</v>
      </c>
      <c r="E2406" s="225">
        <v>300</v>
      </c>
      <c r="F2406" s="189">
        <f t="shared" si="19"/>
        <v>0.45734705171223117</v>
      </c>
      <c r="G2406" s="189">
        <f t="shared" si="18"/>
        <v>0.57261175090930738</v>
      </c>
      <c r="H2406" s="135">
        <v>523.91520000000003</v>
      </c>
      <c r="I2406" s="197" t="s">
        <v>83</v>
      </c>
      <c r="J2406" s="127" t="s">
        <v>1710</v>
      </c>
      <c r="K2406" s="143" t="s">
        <v>1518</v>
      </c>
      <c r="L2406" s="136" t="s">
        <v>14</v>
      </c>
      <c r="M2406" s="122" t="s">
        <v>1713</v>
      </c>
      <c r="N2406" s="204">
        <f t="shared" si="20"/>
        <v>0.79870357355741317</v>
      </c>
    </row>
    <row r="2407" spans="1:14" x14ac:dyDescent="0.2">
      <c r="A2407" s="341">
        <v>41872</v>
      </c>
      <c r="B2407" s="170" t="s">
        <v>1570</v>
      </c>
      <c r="C2407" s="198" t="s">
        <v>18</v>
      </c>
      <c r="D2407" s="137" t="s">
        <v>9</v>
      </c>
      <c r="E2407" s="225">
        <v>200</v>
      </c>
      <c r="F2407" s="189">
        <f t="shared" si="19"/>
        <v>0.30489803447482078</v>
      </c>
      <c r="G2407" s="189">
        <f t="shared" si="18"/>
        <v>0.38174116727287161</v>
      </c>
      <c r="H2407" s="135">
        <v>523.91520000000003</v>
      </c>
      <c r="I2407" s="197" t="s">
        <v>83</v>
      </c>
      <c r="J2407" s="127" t="s">
        <v>1710</v>
      </c>
      <c r="K2407" s="143" t="s">
        <v>1519</v>
      </c>
      <c r="L2407" s="136" t="s">
        <v>14</v>
      </c>
      <c r="M2407" s="122" t="s">
        <v>1713</v>
      </c>
      <c r="N2407" s="204">
        <f t="shared" si="20"/>
        <v>0.79870357355741317</v>
      </c>
    </row>
    <row r="2408" spans="1:14" x14ac:dyDescent="0.2">
      <c r="A2408" s="341">
        <v>41872</v>
      </c>
      <c r="B2408" s="170" t="s">
        <v>1571</v>
      </c>
      <c r="C2408" s="198" t="s">
        <v>349</v>
      </c>
      <c r="D2408" s="137" t="s">
        <v>9</v>
      </c>
      <c r="E2408" s="225">
        <v>3000</v>
      </c>
      <c r="F2408" s="189">
        <f t="shared" si="19"/>
        <v>4.5734705171223116</v>
      </c>
      <c r="G2408" s="189">
        <f t="shared" si="18"/>
        <v>5.7261175090930747</v>
      </c>
      <c r="H2408" s="135">
        <v>523.91520000000003</v>
      </c>
      <c r="I2408" s="197" t="s">
        <v>83</v>
      </c>
      <c r="J2408" s="127" t="s">
        <v>1710</v>
      </c>
      <c r="K2408" s="143" t="s">
        <v>1520</v>
      </c>
      <c r="L2408" s="136" t="s">
        <v>14</v>
      </c>
      <c r="M2408" s="122" t="s">
        <v>1713</v>
      </c>
      <c r="N2408" s="204">
        <f t="shared" si="20"/>
        <v>0.79870357355741306</v>
      </c>
    </row>
    <row r="2409" spans="1:14" x14ac:dyDescent="0.2">
      <c r="A2409" s="341">
        <v>41874</v>
      </c>
      <c r="B2409" s="170" t="s">
        <v>1430</v>
      </c>
      <c r="C2409" s="170" t="s">
        <v>18</v>
      </c>
      <c r="D2409" s="137" t="s">
        <v>11</v>
      </c>
      <c r="E2409" s="225">
        <v>300</v>
      </c>
      <c r="F2409" s="189">
        <f t="shared" si="19"/>
        <v>0.45734705171223117</v>
      </c>
      <c r="G2409" s="189">
        <f t="shared" si="18"/>
        <v>0.57261175090930738</v>
      </c>
      <c r="H2409" s="135">
        <v>523.91520000000003</v>
      </c>
      <c r="I2409" s="191" t="s">
        <v>1614</v>
      </c>
      <c r="J2409" s="127" t="s">
        <v>1710</v>
      </c>
      <c r="K2409" s="198" t="s">
        <v>1521</v>
      </c>
      <c r="L2409" s="136" t="s">
        <v>14</v>
      </c>
      <c r="M2409" s="122" t="s">
        <v>1713</v>
      </c>
      <c r="N2409" s="204">
        <f t="shared" si="20"/>
        <v>0.79870357355741317</v>
      </c>
    </row>
    <row r="2410" spans="1:14" x14ac:dyDescent="0.2">
      <c r="A2410" s="341">
        <v>41874</v>
      </c>
      <c r="B2410" s="170" t="s">
        <v>1440</v>
      </c>
      <c r="C2410" s="170" t="s">
        <v>18</v>
      </c>
      <c r="D2410" s="137" t="s">
        <v>11</v>
      </c>
      <c r="E2410" s="225">
        <v>300</v>
      </c>
      <c r="F2410" s="189">
        <f t="shared" si="19"/>
        <v>0.45734705171223117</v>
      </c>
      <c r="G2410" s="189">
        <f t="shared" si="18"/>
        <v>0.57261175090930738</v>
      </c>
      <c r="H2410" s="135">
        <v>523.91520000000003</v>
      </c>
      <c r="I2410" s="191" t="s">
        <v>1614</v>
      </c>
      <c r="J2410" s="127" t="s">
        <v>1710</v>
      </c>
      <c r="K2410" s="198" t="s">
        <v>1521</v>
      </c>
      <c r="L2410" s="136" t="s">
        <v>14</v>
      </c>
      <c r="M2410" s="122" t="s">
        <v>1713</v>
      </c>
      <c r="N2410" s="204">
        <f t="shared" si="20"/>
        <v>0.79870357355741317</v>
      </c>
    </row>
    <row r="2411" spans="1:14" x14ac:dyDescent="0.2">
      <c r="A2411" s="341">
        <v>41874</v>
      </c>
      <c r="B2411" s="170" t="s">
        <v>1607</v>
      </c>
      <c r="C2411" s="170" t="s">
        <v>18</v>
      </c>
      <c r="D2411" s="137" t="s">
        <v>11</v>
      </c>
      <c r="E2411" s="225">
        <v>5000</v>
      </c>
      <c r="F2411" s="189">
        <f t="shared" si="19"/>
        <v>7.6224508618705187</v>
      </c>
      <c r="G2411" s="189">
        <f t="shared" si="18"/>
        <v>9.5435291818217909</v>
      </c>
      <c r="H2411" s="135">
        <v>523.91520000000003</v>
      </c>
      <c r="I2411" s="191" t="s">
        <v>1614</v>
      </c>
      <c r="J2411" s="127" t="s">
        <v>1710</v>
      </c>
      <c r="K2411" s="198" t="s">
        <v>1521</v>
      </c>
      <c r="L2411" s="136" t="s">
        <v>14</v>
      </c>
      <c r="M2411" s="122" t="s">
        <v>1713</v>
      </c>
      <c r="N2411" s="204">
        <f t="shared" si="20"/>
        <v>0.79870357355741306</v>
      </c>
    </row>
    <row r="2412" spans="1:14" x14ac:dyDescent="0.2">
      <c r="A2412" s="341">
        <v>41874</v>
      </c>
      <c r="B2412" s="170" t="s">
        <v>86</v>
      </c>
      <c r="C2412" s="170" t="s">
        <v>25</v>
      </c>
      <c r="D2412" s="193" t="s">
        <v>8</v>
      </c>
      <c r="E2412" s="225">
        <v>15000</v>
      </c>
      <c r="F2412" s="189">
        <f t="shared" si="19"/>
        <v>22.867352585611556</v>
      </c>
      <c r="G2412" s="189">
        <f t="shared" si="18"/>
        <v>28.630587545465371</v>
      </c>
      <c r="H2412" s="135">
        <v>523.91520000000003</v>
      </c>
      <c r="I2412" s="192" t="s">
        <v>12</v>
      </c>
      <c r="J2412" s="127" t="s">
        <v>1710</v>
      </c>
      <c r="K2412" s="198" t="s">
        <v>1522</v>
      </c>
      <c r="L2412" s="136" t="s">
        <v>14</v>
      </c>
      <c r="M2412" s="122" t="s">
        <v>1713</v>
      </c>
      <c r="N2412" s="204">
        <f t="shared" si="20"/>
        <v>0.79870357355741306</v>
      </c>
    </row>
    <row r="2413" spans="1:14" x14ac:dyDescent="0.2">
      <c r="A2413" s="341">
        <v>41877</v>
      </c>
      <c r="B2413" s="170" t="s">
        <v>1572</v>
      </c>
      <c r="C2413" s="198" t="s">
        <v>18</v>
      </c>
      <c r="D2413" s="137" t="s">
        <v>9</v>
      </c>
      <c r="E2413" s="225">
        <v>600</v>
      </c>
      <c r="F2413" s="189">
        <f t="shared" si="19"/>
        <v>0.91469410342446233</v>
      </c>
      <c r="G2413" s="189">
        <f t="shared" si="18"/>
        <v>1.1452235018186148</v>
      </c>
      <c r="H2413" s="135">
        <v>523.91520000000003</v>
      </c>
      <c r="I2413" s="197" t="s">
        <v>83</v>
      </c>
      <c r="J2413" s="127" t="s">
        <v>1710</v>
      </c>
      <c r="K2413" s="143" t="s">
        <v>1523</v>
      </c>
      <c r="L2413" s="136" t="s">
        <v>14</v>
      </c>
      <c r="M2413" s="122" t="s">
        <v>1713</v>
      </c>
      <c r="N2413" s="204">
        <f t="shared" si="20"/>
        <v>0.79870357355741317</v>
      </c>
    </row>
    <row r="2414" spans="1:14" x14ac:dyDescent="0.2">
      <c r="A2414" s="341">
        <v>41877</v>
      </c>
      <c r="B2414" s="170" t="s">
        <v>1573</v>
      </c>
      <c r="C2414" s="198" t="s">
        <v>18</v>
      </c>
      <c r="D2414" s="137" t="s">
        <v>9</v>
      </c>
      <c r="E2414" s="225">
        <v>600</v>
      </c>
      <c r="F2414" s="189">
        <f t="shared" si="19"/>
        <v>0.91469410342446233</v>
      </c>
      <c r="G2414" s="189">
        <f t="shared" si="18"/>
        <v>1.1452235018186148</v>
      </c>
      <c r="H2414" s="135">
        <v>523.91520000000003</v>
      </c>
      <c r="I2414" s="197" t="s">
        <v>83</v>
      </c>
      <c r="J2414" s="127" t="s">
        <v>1710</v>
      </c>
      <c r="K2414" s="143" t="s">
        <v>1523</v>
      </c>
      <c r="L2414" s="136" t="s">
        <v>14</v>
      </c>
      <c r="M2414" s="122" t="s">
        <v>1713</v>
      </c>
      <c r="N2414" s="204">
        <f t="shared" si="20"/>
        <v>0.79870357355741317</v>
      </c>
    </row>
    <row r="2415" spans="1:14" x14ac:dyDescent="0.2">
      <c r="A2415" s="341">
        <v>41877</v>
      </c>
      <c r="B2415" s="144" t="s">
        <v>1574</v>
      </c>
      <c r="C2415" s="198" t="s">
        <v>18</v>
      </c>
      <c r="D2415" s="137" t="s">
        <v>9</v>
      </c>
      <c r="E2415" s="225">
        <v>400</v>
      </c>
      <c r="F2415" s="189">
        <f t="shared" si="19"/>
        <v>0.60979606894964156</v>
      </c>
      <c r="G2415" s="189">
        <f t="shared" si="18"/>
        <v>0.76348233454574321</v>
      </c>
      <c r="H2415" s="135">
        <v>523.91520000000003</v>
      </c>
      <c r="I2415" s="197" t="s">
        <v>83</v>
      </c>
      <c r="J2415" s="127" t="s">
        <v>1710</v>
      </c>
      <c r="K2415" s="143" t="s">
        <v>1524</v>
      </c>
      <c r="L2415" s="136" t="s">
        <v>14</v>
      </c>
      <c r="M2415" s="122" t="s">
        <v>1713</v>
      </c>
      <c r="N2415" s="204">
        <f t="shared" si="20"/>
        <v>0.79870357355741317</v>
      </c>
    </row>
    <row r="2416" spans="1:14" x14ac:dyDescent="0.2">
      <c r="A2416" s="341">
        <v>41877</v>
      </c>
      <c r="B2416" s="144" t="s">
        <v>1575</v>
      </c>
      <c r="C2416" s="143" t="s">
        <v>18</v>
      </c>
      <c r="D2416" s="137" t="s">
        <v>9</v>
      </c>
      <c r="E2416" s="225">
        <v>400</v>
      </c>
      <c r="F2416" s="189">
        <f t="shared" si="19"/>
        <v>0.60979606894964156</v>
      </c>
      <c r="G2416" s="189">
        <f t="shared" si="18"/>
        <v>0.76348233454574321</v>
      </c>
      <c r="H2416" s="135">
        <v>523.91520000000003</v>
      </c>
      <c r="I2416" s="197" t="s">
        <v>83</v>
      </c>
      <c r="J2416" s="127" t="s">
        <v>1710</v>
      </c>
      <c r="K2416" s="143" t="s">
        <v>1524</v>
      </c>
      <c r="L2416" s="136" t="s">
        <v>14</v>
      </c>
      <c r="M2416" s="122" t="s">
        <v>1713</v>
      </c>
      <c r="N2416" s="204">
        <f t="shared" si="20"/>
        <v>0.79870357355741317</v>
      </c>
    </row>
    <row r="2417" spans="1:14" x14ac:dyDescent="0.2">
      <c r="A2417" s="341">
        <v>41877</v>
      </c>
      <c r="B2417" s="170" t="s">
        <v>1576</v>
      </c>
      <c r="C2417" s="198" t="s">
        <v>71</v>
      </c>
      <c r="D2417" s="137" t="s">
        <v>9</v>
      </c>
      <c r="E2417" s="225">
        <v>19400</v>
      </c>
      <c r="F2417" s="189">
        <f t="shared" si="19"/>
        <v>29.575109344057612</v>
      </c>
      <c r="G2417" s="189">
        <f t="shared" si="18"/>
        <v>37.028893225468551</v>
      </c>
      <c r="H2417" s="135">
        <v>523.91520000000003</v>
      </c>
      <c r="I2417" s="197" t="s">
        <v>83</v>
      </c>
      <c r="J2417" s="127" t="s">
        <v>1710</v>
      </c>
      <c r="K2417" s="143" t="s">
        <v>1527</v>
      </c>
      <c r="L2417" s="136" t="s">
        <v>14</v>
      </c>
      <c r="M2417" s="122" t="s">
        <v>1713</v>
      </c>
      <c r="N2417" s="204">
        <f t="shared" si="20"/>
        <v>0.79870357355741295</v>
      </c>
    </row>
    <row r="2418" spans="1:14" x14ac:dyDescent="0.2">
      <c r="A2418" s="341">
        <v>41877</v>
      </c>
      <c r="B2418" s="170" t="s">
        <v>1430</v>
      </c>
      <c r="C2418" s="170" t="s">
        <v>18</v>
      </c>
      <c r="D2418" s="137" t="s">
        <v>11</v>
      </c>
      <c r="E2418" s="225">
        <v>300</v>
      </c>
      <c r="F2418" s="189">
        <f t="shared" si="19"/>
        <v>0.45734705171223117</v>
      </c>
      <c r="G2418" s="189">
        <f t="shared" si="18"/>
        <v>0.57261175090930738</v>
      </c>
      <c r="H2418" s="135">
        <v>523.91520000000003</v>
      </c>
      <c r="I2418" s="191" t="s">
        <v>1614</v>
      </c>
      <c r="J2418" s="127" t="s">
        <v>1710</v>
      </c>
      <c r="K2418" s="198" t="s">
        <v>1526</v>
      </c>
      <c r="L2418" s="136" t="s">
        <v>14</v>
      </c>
      <c r="M2418" s="122" t="s">
        <v>1713</v>
      </c>
      <c r="N2418" s="204">
        <f t="shared" si="20"/>
        <v>0.79870357355741317</v>
      </c>
    </row>
    <row r="2419" spans="1:14" x14ac:dyDescent="0.2">
      <c r="A2419" s="341">
        <v>41877</v>
      </c>
      <c r="B2419" s="170" t="s">
        <v>1440</v>
      </c>
      <c r="C2419" s="170" t="s">
        <v>18</v>
      </c>
      <c r="D2419" s="137" t="s">
        <v>11</v>
      </c>
      <c r="E2419" s="225">
        <v>300</v>
      </c>
      <c r="F2419" s="189">
        <f t="shared" si="19"/>
        <v>0.45734705171223117</v>
      </c>
      <c r="G2419" s="189">
        <f t="shared" si="18"/>
        <v>0.57261175090930738</v>
      </c>
      <c r="H2419" s="135">
        <v>523.91520000000003</v>
      </c>
      <c r="I2419" s="191" t="s">
        <v>1614</v>
      </c>
      <c r="J2419" s="127" t="s">
        <v>1710</v>
      </c>
      <c r="K2419" s="198" t="s">
        <v>1526</v>
      </c>
      <c r="L2419" s="136" t="s">
        <v>14</v>
      </c>
      <c r="M2419" s="122" t="s">
        <v>1713</v>
      </c>
      <c r="N2419" s="204">
        <f t="shared" si="20"/>
        <v>0.79870357355741317</v>
      </c>
    </row>
    <row r="2420" spans="1:14" x14ac:dyDescent="0.2">
      <c r="A2420" s="341">
        <v>41877</v>
      </c>
      <c r="B2420" s="170" t="s">
        <v>1676</v>
      </c>
      <c r="C2420" s="170" t="s">
        <v>18</v>
      </c>
      <c r="D2420" s="193" t="s">
        <v>8</v>
      </c>
      <c r="E2420" s="225">
        <v>600</v>
      </c>
      <c r="F2420" s="189">
        <f t="shared" si="19"/>
        <v>0.91469410342446233</v>
      </c>
      <c r="G2420" s="189">
        <f t="shared" si="18"/>
        <v>1.1452235018186148</v>
      </c>
      <c r="H2420" s="135">
        <v>523.91520000000003</v>
      </c>
      <c r="I2420" s="192" t="s">
        <v>12</v>
      </c>
      <c r="J2420" s="127" t="s">
        <v>1710</v>
      </c>
      <c r="K2420" s="198" t="s">
        <v>1517</v>
      </c>
      <c r="L2420" s="136" t="s">
        <v>14</v>
      </c>
      <c r="M2420" s="122" t="s">
        <v>1713</v>
      </c>
      <c r="N2420" s="204">
        <f t="shared" si="20"/>
        <v>0.79870357355741317</v>
      </c>
    </row>
    <row r="2421" spans="1:14" x14ac:dyDescent="0.2">
      <c r="A2421" s="341">
        <v>41877</v>
      </c>
      <c r="B2421" s="170" t="s">
        <v>1677</v>
      </c>
      <c r="C2421" s="170" t="s">
        <v>18</v>
      </c>
      <c r="D2421" s="193" t="s">
        <v>8</v>
      </c>
      <c r="E2421" s="225">
        <v>600</v>
      </c>
      <c r="F2421" s="189">
        <f t="shared" si="19"/>
        <v>0.91469410342446233</v>
      </c>
      <c r="G2421" s="189">
        <f t="shared" si="18"/>
        <v>1.1452235018186148</v>
      </c>
      <c r="H2421" s="135">
        <v>523.91520000000003</v>
      </c>
      <c r="I2421" s="192" t="s">
        <v>12</v>
      </c>
      <c r="J2421" s="127" t="s">
        <v>1710</v>
      </c>
      <c r="K2421" s="198" t="s">
        <v>1517</v>
      </c>
      <c r="L2421" s="136" t="s">
        <v>14</v>
      </c>
      <c r="M2421" s="122" t="s">
        <v>1713</v>
      </c>
      <c r="N2421" s="204">
        <f t="shared" si="20"/>
        <v>0.79870357355741317</v>
      </c>
    </row>
    <row r="2422" spans="1:14" x14ac:dyDescent="0.2">
      <c r="A2422" s="341">
        <v>41877</v>
      </c>
      <c r="B2422" s="170" t="s">
        <v>1077</v>
      </c>
      <c r="C2422" s="170" t="s">
        <v>364</v>
      </c>
      <c r="D2422" s="193" t="s">
        <v>8</v>
      </c>
      <c r="E2422" s="225">
        <v>3500</v>
      </c>
      <c r="F2422" s="189">
        <f t="shared" si="19"/>
        <v>5.3357156033093629</v>
      </c>
      <c r="G2422" s="189">
        <f t="shared" si="18"/>
        <v>6.6804704272752531</v>
      </c>
      <c r="H2422" s="135">
        <v>523.91520000000003</v>
      </c>
      <c r="I2422" s="192" t="s">
        <v>12</v>
      </c>
      <c r="J2422" s="127" t="s">
        <v>1710</v>
      </c>
      <c r="K2422" s="198" t="s">
        <v>1517</v>
      </c>
      <c r="L2422" s="136" t="s">
        <v>14</v>
      </c>
      <c r="M2422" s="122" t="s">
        <v>1713</v>
      </c>
      <c r="N2422" s="204">
        <f t="shared" si="20"/>
        <v>0.79870357355741306</v>
      </c>
    </row>
    <row r="2423" spans="1:14" x14ac:dyDescent="0.2">
      <c r="A2423" s="341">
        <v>41877</v>
      </c>
      <c r="B2423" s="170" t="s">
        <v>1678</v>
      </c>
      <c r="C2423" s="170" t="s">
        <v>18</v>
      </c>
      <c r="D2423" s="193" t="s">
        <v>8</v>
      </c>
      <c r="E2423" s="225">
        <v>700</v>
      </c>
      <c r="F2423" s="189">
        <f t="shared" si="19"/>
        <v>1.0671431206618727</v>
      </c>
      <c r="G2423" s="189">
        <f t="shared" si="18"/>
        <v>1.3360940854550507</v>
      </c>
      <c r="H2423" s="135">
        <v>523.91520000000003</v>
      </c>
      <c r="I2423" s="192" t="s">
        <v>12</v>
      </c>
      <c r="J2423" s="127" t="s">
        <v>1710</v>
      </c>
      <c r="K2423" s="198" t="s">
        <v>1525</v>
      </c>
      <c r="L2423" s="136" t="s">
        <v>14</v>
      </c>
      <c r="M2423" s="122" t="s">
        <v>1713</v>
      </c>
      <c r="N2423" s="204">
        <f t="shared" si="20"/>
        <v>0.79870357355741306</v>
      </c>
    </row>
    <row r="2424" spans="1:14" x14ac:dyDescent="0.2">
      <c r="A2424" s="341">
        <v>41877</v>
      </c>
      <c r="B2424" s="170" t="s">
        <v>1679</v>
      </c>
      <c r="C2424" s="170" t="s">
        <v>18</v>
      </c>
      <c r="D2424" s="193" t="s">
        <v>8</v>
      </c>
      <c r="E2424" s="225">
        <v>700</v>
      </c>
      <c r="F2424" s="189">
        <f t="shared" si="19"/>
        <v>1.0671431206618727</v>
      </c>
      <c r="G2424" s="189">
        <f t="shared" si="18"/>
        <v>1.3360940854550507</v>
      </c>
      <c r="H2424" s="135">
        <v>523.91520000000003</v>
      </c>
      <c r="I2424" s="192" t="s">
        <v>12</v>
      </c>
      <c r="J2424" s="127" t="s">
        <v>1710</v>
      </c>
      <c r="K2424" s="198" t="s">
        <v>1525</v>
      </c>
      <c r="L2424" s="136" t="s">
        <v>14</v>
      </c>
      <c r="M2424" s="122" t="s">
        <v>1713</v>
      </c>
      <c r="N2424" s="204">
        <f t="shared" si="20"/>
        <v>0.79870357355741306</v>
      </c>
    </row>
    <row r="2425" spans="1:14" x14ac:dyDescent="0.2">
      <c r="A2425" s="341">
        <v>41877</v>
      </c>
      <c r="B2425" s="170" t="s">
        <v>227</v>
      </c>
      <c r="C2425" s="170" t="s">
        <v>73</v>
      </c>
      <c r="D2425" s="193" t="s">
        <v>8</v>
      </c>
      <c r="E2425" s="225">
        <v>1600</v>
      </c>
      <c r="F2425" s="189">
        <f t="shared" si="19"/>
        <v>2.4391842757985662</v>
      </c>
      <c r="G2425" s="189">
        <f t="shared" ref="G2425:G2488" si="21">E2425/H2425</f>
        <v>3.0539293381829729</v>
      </c>
      <c r="H2425" s="135">
        <v>523.91520000000003</v>
      </c>
      <c r="I2425" s="192" t="s">
        <v>12</v>
      </c>
      <c r="J2425" s="127" t="s">
        <v>1710</v>
      </c>
      <c r="K2425" s="198" t="s">
        <v>1525</v>
      </c>
      <c r="L2425" s="136" t="s">
        <v>14</v>
      </c>
      <c r="M2425" s="122" t="s">
        <v>1713</v>
      </c>
      <c r="N2425" s="204">
        <f t="shared" si="20"/>
        <v>0.79870357355741317</v>
      </c>
    </row>
    <row r="2426" spans="1:14" x14ac:dyDescent="0.2">
      <c r="A2426" s="341">
        <v>41878</v>
      </c>
      <c r="B2426" s="170" t="s">
        <v>1577</v>
      </c>
      <c r="C2426" s="198" t="s">
        <v>18</v>
      </c>
      <c r="D2426" s="137" t="s">
        <v>9</v>
      </c>
      <c r="E2426" s="225">
        <v>600</v>
      </c>
      <c r="F2426" s="189">
        <f t="shared" si="19"/>
        <v>0.91469410342446233</v>
      </c>
      <c r="G2426" s="189">
        <f t="shared" si="21"/>
        <v>1.1452235018186148</v>
      </c>
      <c r="H2426" s="135">
        <v>523.91520000000003</v>
      </c>
      <c r="I2426" s="197" t="s">
        <v>83</v>
      </c>
      <c r="J2426" s="127" t="s">
        <v>1710</v>
      </c>
      <c r="K2426" s="143" t="s">
        <v>1529</v>
      </c>
      <c r="L2426" s="136" t="s">
        <v>14</v>
      </c>
      <c r="M2426" s="122" t="s">
        <v>1713</v>
      </c>
      <c r="N2426" s="204">
        <f t="shared" si="20"/>
        <v>0.79870357355741317</v>
      </c>
    </row>
    <row r="2427" spans="1:14" x14ac:dyDescent="0.2">
      <c r="A2427" s="341">
        <v>41878</v>
      </c>
      <c r="B2427" s="170" t="s">
        <v>1578</v>
      </c>
      <c r="C2427" s="198" t="s">
        <v>18</v>
      </c>
      <c r="D2427" s="137" t="s">
        <v>9</v>
      </c>
      <c r="E2427" s="225">
        <v>600</v>
      </c>
      <c r="F2427" s="189">
        <f t="shared" si="19"/>
        <v>0.91469410342446233</v>
      </c>
      <c r="G2427" s="189">
        <f t="shared" si="21"/>
        <v>1.1452235018186148</v>
      </c>
      <c r="H2427" s="135">
        <v>523.91520000000003</v>
      </c>
      <c r="I2427" s="197" t="s">
        <v>83</v>
      </c>
      <c r="J2427" s="127" t="s">
        <v>1710</v>
      </c>
      <c r="K2427" s="143" t="s">
        <v>1529</v>
      </c>
      <c r="L2427" s="136" t="s">
        <v>14</v>
      </c>
      <c r="M2427" s="122" t="s">
        <v>1713</v>
      </c>
      <c r="N2427" s="204">
        <f t="shared" si="20"/>
        <v>0.79870357355741317</v>
      </c>
    </row>
    <row r="2428" spans="1:14" x14ac:dyDescent="0.2">
      <c r="A2428" s="341">
        <v>41878</v>
      </c>
      <c r="B2428" s="170" t="s">
        <v>1579</v>
      </c>
      <c r="C2428" s="198" t="s">
        <v>18</v>
      </c>
      <c r="D2428" s="137" t="s">
        <v>9</v>
      </c>
      <c r="E2428" s="225">
        <v>800</v>
      </c>
      <c r="F2428" s="189">
        <f t="shared" si="19"/>
        <v>1.2195921378992831</v>
      </c>
      <c r="G2428" s="189">
        <f t="shared" si="21"/>
        <v>1.5269646690914864</v>
      </c>
      <c r="H2428" s="135">
        <v>523.91520000000003</v>
      </c>
      <c r="I2428" s="197" t="s">
        <v>83</v>
      </c>
      <c r="J2428" s="127" t="s">
        <v>1710</v>
      </c>
      <c r="K2428" s="143" t="s">
        <v>1530</v>
      </c>
      <c r="L2428" s="136" t="s">
        <v>14</v>
      </c>
      <c r="M2428" s="122" t="s">
        <v>1713</v>
      </c>
      <c r="N2428" s="204">
        <f t="shared" si="20"/>
        <v>0.79870357355741317</v>
      </c>
    </row>
    <row r="2429" spans="1:14" x14ac:dyDescent="0.2">
      <c r="A2429" s="341">
        <v>41878</v>
      </c>
      <c r="B2429" s="170" t="s">
        <v>1580</v>
      </c>
      <c r="C2429" s="198" t="s">
        <v>18</v>
      </c>
      <c r="D2429" s="137" t="s">
        <v>9</v>
      </c>
      <c r="E2429" s="225">
        <v>800</v>
      </c>
      <c r="F2429" s="189">
        <f t="shared" si="19"/>
        <v>1.2195921378992831</v>
      </c>
      <c r="G2429" s="189">
        <f t="shared" si="21"/>
        <v>1.5269646690914864</v>
      </c>
      <c r="H2429" s="135">
        <v>523.91520000000003</v>
      </c>
      <c r="I2429" s="197" t="s">
        <v>83</v>
      </c>
      <c r="J2429" s="127" t="s">
        <v>1710</v>
      </c>
      <c r="K2429" s="143" t="s">
        <v>1530</v>
      </c>
      <c r="L2429" s="136" t="s">
        <v>14</v>
      </c>
      <c r="M2429" s="122" t="s">
        <v>1713</v>
      </c>
      <c r="N2429" s="204">
        <f t="shared" si="20"/>
        <v>0.79870357355741317</v>
      </c>
    </row>
    <row r="2430" spans="1:14" x14ac:dyDescent="0.2">
      <c r="A2430" s="341">
        <v>41878</v>
      </c>
      <c r="B2430" s="170" t="s">
        <v>1582</v>
      </c>
      <c r="C2430" s="198" t="s">
        <v>18</v>
      </c>
      <c r="D2430" s="137" t="s">
        <v>9</v>
      </c>
      <c r="E2430" s="225">
        <v>800</v>
      </c>
      <c r="F2430" s="189">
        <f t="shared" si="19"/>
        <v>1.2195921378992831</v>
      </c>
      <c r="G2430" s="189">
        <f t="shared" si="21"/>
        <v>1.5269646690914864</v>
      </c>
      <c r="H2430" s="135">
        <v>523.91520000000003</v>
      </c>
      <c r="I2430" s="197" t="s">
        <v>83</v>
      </c>
      <c r="J2430" s="127" t="s">
        <v>1710</v>
      </c>
      <c r="K2430" s="143" t="s">
        <v>1530</v>
      </c>
      <c r="L2430" s="136" t="s">
        <v>14</v>
      </c>
      <c r="M2430" s="122" t="s">
        <v>1713</v>
      </c>
      <c r="N2430" s="204">
        <f t="shared" si="20"/>
        <v>0.79870357355741317</v>
      </c>
    </row>
    <row r="2431" spans="1:14" x14ac:dyDescent="0.2">
      <c r="A2431" s="341">
        <v>41878</v>
      </c>
      <c r="B2431" s="170" t="s">
        <v>1581</v>
      </c>
      <c r="C2431" s="198" t="s">
        <v>18</v>
      </c>
      <c r="D2431" s="137" t="s">
        <v>9</v>
      </c>
      <c r="E2431" s="225">
        <v>800</v>
      </c>
      <c r="F2431" s="189">
        <f t="shared" si="19"/>
        <v>1.2195921378992831</v>
      </c>
      <c r="G2431" s="189">
        <f t="shared" si="21"/>
        <v>1.5269646690914864</v>
      </c>
      <c r="H2431" s="135">
        <v>523.91520000000003</v>
      </c>
      <c r="I2431" s="197" t="s">
        <v>83</v>
      </c>
      <c r="J2431" s="127" t="s">
        <v>1710</v>
      </c>
      <c r="K2431" s="143" t="s">
        <v>1530</v>
      </c>
      <c r="L2431" s="136" t="s">
        <v>14</v>
      </c>
      <c r="M2431" s="122" t="s">
        <v>1713</v>
      </c>
      <c r="N2431" s="204">
        <f t="shared" si="20"/>
        <v>0.79870357355741317</v>
      </c>
    </row>
    <row r="2432" spans="1:14" x14ac:dyDescent="0.2">
      <c r="A2432" s="341">
        <v>41878</v>
      </c>
      <c r="B2432" s="170" t="s">
        <v>1608</v>
      </c>
      <c r="C2432" s="170" t="s">
        <v>18</v>
      </c>
      <c r="D2432" s="137" t="s">
        <v>11</v>
      </c>
      <c r="E2432" s="225">
        <v>400</v>
      </c>
      <c r="F2432" s="189">
        <f t="shared" si="19"/>
        <v>0.60979606894964156</v>
      </c>
      <c r="G2432" s="189">
        <f t="shared" si="21"/>
        <v>0.76348233454574321</v>
      </c>
      <c r="H2432" s="135">
        <v>523.91520000000003</v>
      </c>
      <c r="I2432" s="191" t="s">
        <v>1614</v>
      </c>
      <c r="J2432" s="127" t="s">
        <v>1710</v>
      </c>
      <c r="K2432" s="198" t="s">
        <v>1531</v>
      </c>
      <c r="L2432" s="136" t="s">
        <v>14</v>
      </c>
      <c r="M2432" s="122" t="s">
        <v>1713</v>
      </c>
      <c r="N2432" s="204">
        <f t="shared" si="20"/>
        <v>0.79870357355741317</v>
      </c>
    </row>
    <row r="2433" spans="1:14" x14ac:dyDescent="0.2">
      <c r="A2433" s="341">
        <v>41878</v>
      </c>
      <c r="B2433" s="170" t="s">
        <v>1609</v>
      </c>
      <c r="C2433" s="170" t="s">
        <v>18</v>
      </c>
      <c r="D2433" s="137" t="s">
        <v>11</v>
      </c>
      <c r="E2433" s="225">
        <v>400</v>
      </c>
      <c r="F2433" s="189">
        <f t="shared" si="19"/>
        <v>0.60979606894964156</v>
      </c>
      <c r="G2433" s="189">
        <f t="shared" si="21"/>
        <v>0.76348233454574321</v>
      </c>
      <c r="H2433" s="135">
        <v>523.91520000000003</v>
      </c>
      <c r="I2433" s="191" t="s">
        <v>1614</v>
      </c>
      <c r="J2433" s="127" t="s">
        <v>1710</v>
      </c>
      <c r="K2433" s="198" t="s">
        <v>1531</v>
      </c>
      <c r="L2433" s="136" t="s">
        <v>14</v>
      </c>
      <c r="M2433" s="122" t="s">
        <v>1713</v>
      </c>
      <c r="N2433" s="204">
        <f t="shared" si="20"/>
        <v>0.79870357355741317</v>
      </c>
    </row>
    <row r="2434" spans="1:14" x14ac:dyDescent="0.2">
      <c r="A2434" s="341">
        <v>41878</v>
      </c>
      <c r="B2434" s="170" t="s">
        <v>1610</v>
      </c>
      <c r="C2434" s="170" t="s">
        <v>1611</v>
      </c>
      <c r="D2434" s="137" t="s">
        <v>11</v>
      </c>
      <c r="E2434" s="225">
        <v>15000</v>
      </c>
      <c r="F2434" s="189">
        <f t="shared" si="19"/>
        <v>22.867352585611556</v>
      </c>
      <c r="G2434" s="189">
        <f t="shared" si="21"/>
        <v>28.630587545465371</v>
      </c>
      <c r="H2434" s="135">
        <v>523.91520000000003</v>
      </c>
      <c r="I2434" s="191" t="s">
        <v>1614</v>
      </c>
      <c r="J2434" s="127" t="s">
        <v>1710</v>
      </c>
      <c r="K2434" s="198" t="s">
        <v>1531</v>
      </c>
      <c r="L2434" s="136" t="s">
        <v>14</v>
      </c>
      <c r="M2434" s="122" t="s">
        <v>1713</v>
      </c>
      <c r="N2434" s="204">
        <f t="shared" si="20"/>
        <v>0.79870357355741306</v>
      </c>
    </row>
    <row r="2435" spans="1:14" x14ac:dyDescent="0.2">
      <c r="A2435" s="341">
        <v>41878</v>
      </c>
      <c r="B2435" s="170" t="s">
        <v>1680</v>
      </c>
      <c r="C2435" s="170" t="s">
        <v>18</v>
      </c>
      <c r="D2435" s="193" t="s">
        <v>8</v>
      </c>
      <c r="E2435" s="225">
        <v>500</v>
      </c>
      <c r="F2435" s="189">
        <f t="shared" si="19"/>
        <v>0.76224508618705189</v>
      </c>
      <c r="G2435" s="189">
        <f t="shared" si="21"/>
        <v>0.95435291818217904</v>
      </c>
      <c r="H2435" s="135">
        <v>523.91520000000003</v>
      </c>
      <c r="I2435" s="192" t="s">
        <v>12</v>
      </c>
      <c r="J2435" s="127" t="s">
        <v>1710</v>
      </c>
      <c r="K2435" s="198" t="s">
        <v>1528</v>
      </c>
      <c r="L2435" s="136" t="s">
        <v>14</v>
      </c>
      <c r="M2435" s="122" t="s">
        <v>1713</v>
      </c>
      <c r="N2435" s="204">
        <f t="shared" si="20"/>
        <v>0.79870357355741306</v>
      </c>
    </row>
    <row r="2436" spans="1:14" x14ac:dyDescent="0.2">
      <c r="A2436" s="341">
        <v>41878</v>
      </c>
      <c r="B2436" s="170" t="s">
        <v>1681</v>
      </c>
      <c r="C2436" s="170" t="s">
        <v>18</v>
      </c>
      <c r="D2436" s="193" t="s">
        <v>8</v>
      </c>
      <c r="E2436" s="225">
        <v>500</v>
      </c>
      <c r="F2436" s="189">
        <f t="shared" si="19"/>
        <v>0.76224508618705189</v>
      </c>
      <c r="G2436" s="189">
        <f t="shared" si="21"/>
        <v>0.95435291818217904</v>
      </c>
      <c r="H2436" s="135">
        <v>523.91520000000003</v>
      </c>
      <c r="I2436" s="192" t="s">
        <v>12</v>
      </c>
      <c r="J2436" s="127" t="s">
        <v>1710</v>
      </c>
      <c r="K2436" s="198" t="s">
        <v>1528</v>
      </c>
      <c r="L2436" s="136" t="s">
        <v>14</v>
      </c>
      <c r="M2436" s="122" t="s">
        <v>1713</v>
      </c>
      <c r="N2436" s="204">
        <f t="shared" si="20"/>
        <v>0.79870357355741306</v>
      </c>
    </row>
    <row r="2437" spans="1:14" x14ac:dyDescent="0.2">
      <c r="A2437" s="341">
        <v>41878</v>
      </c>
      <c r="B2437" s="170" t="s">
        <v>1077</v>
      </c>
      <c r="C2437" s="170" t="s">
        <v>364</v>
      </c>
      <c r="D2437" s="193" t="s">
        <v>8</v>
      </c>
      <c r="E2437" s="225">
        <v>3500</v>
      </c>
      <c r="F2437" s="189">
        <f t="shared" si="19"/>
        <v>5.3357156033093629</v>
      </c>
      <c r="G2437" s="189">
        <f t="shared" si="21"/>
        <v>6.6804704272752531</v>
      </c>
      <c r="H2437" s="135">
        <v>523.91520000000003</v>
      </c>
      <c r="I2437" s="192" t="s">
        <v>12</v>
      </c>
      <c r="J2437" s="127" t="s">
        <v>1710</v>
      </c>
      <c r="K2437" s="198" t="s">
        <v>1528</v>
      </c>
      <c r="L2437" s="136" t="s">
        <v>14</v>
      </c>
      <c r="M2437" s="122" t="s">
        <v>1713</v>
      </c>
      <c r="N2437" s="204">
        <f t="shared" si="20"/>
        <v>0.79870357355741306</v>
      </c>
    </row>
    <row r="2438" spans="1:14" x14ac:dyDescent="0.2">
      <c r="A2438" s="341">
        <v>41879</v>
      </c>
      <c r="B2438" s="170" t="s">
        <v>169</v>
      </c>
      <c r="C2438" s="198" t="s">
        <v>71</v>
      </c>
      <c r="D2438" s="137" t="s">
        <v>9</v>
      </c>
      <c r="E2438" s="225">
        <v>3500</v>
      </c>
      <c r="F2438" s="189">
        <f t="shared" si="19"/>
        <v>5.3357156033093629</v>
      </c>
      <c r="G2438" s="189">
        <f t="shared" si="21"/>
        <v>6.6804704272752531</v>
      </c>
      <c r="H2438" s="135">
        <v>523.91520000000003</v>
      </c>
      <c r="I2438" s="197" t="s">
        <v>83</v>
      </c>
      <c r="J2438" s="127" t="s">
        <v>1710</v>
      </c>
      <c r="K2438" s="143" t="s">
        <v>1535</v>
      </c>
      <c r="L2438" s="136" t="s">
        <v>14</v>
      </c>
      <c r="M2438" s="122" t="s">
        <v>1713</v>
      </c>
      <c r="N2438" s="204">
        <f t="shared" si="20"/>
        <v>0.79870357355741306</v>
      </c>
    </row>
    <row r="2439" spans="1:14" x14ac:dyDescent="0.2">
      <c r="A2439" s="341">
        <v>41879</v>
      </c>
      <c r="B2439" s="170" t="s">
        <v>1585</v>
      </c>
      <c r="C2439" s="198" t="s">
        <v>71</v>
      </c>
      <c r="D2439" s="137" t="s">
        <v>9</v>
      </c>
      <c r="E2439" s="225">
        <v>1700</v>
      </c>
      <c r="F2439" s="189">
        <f t="shared" si="19"/>
        <v>2.5916332930359767</v>
      </c>
      <c r="G2439" s="189">
        <f t="shared" si="21"/>
        <v>3.2447999218194088</v>
      </c>
      <c r="H2439" s="135">
        <v>523.91520000000003</v>
      </c>
      <c r="I2439" s="197" t="s">
        <v>83</v>
      </c>
      <c r="J2439" s="127" t="s">
        <v>1710</v>
      </c>
      <c r="K2439" s="143" t="s">
        <v>1536</v>
      </c>
      <c r="L2439" s="136" t="s">
        <v>14</v>
      </c>
      <c r="M2439" s="122" t="s">
        <v>1713</v>
      </c>
      <c r="N2439" s="204">
        <f t="shared" si="20"/>
        <v>0.79870357355741317</v>
      </c>
    </row>
    <row r="2440" spans="1:14" x14ac:dyDescent="0.2">
      <c r="A2440" s="341">
        <v>41879</v>
      </c>
      <c r="B2440" s="170" t="s">
        <v>1583</v>
      </c>
      <c r="C2440" s="198" t="s">
        <v>18</v>
      </c>
      <c r="D2440" s="137" t="s">
        <v>9</v>
      </c>
      <c r="E2440" s="225">
        <v>500</v>
      </c>
      <c r="F2440" s="189">
        <f t="shared" si="19"/>
        <v>0.76224508618705189</v>
      </c>
      <c r="G2440" s="189">
        <f t="shared" si="21"/>
        <v>0.95435291818217904</v>
      </c>
      <c r="H2440" s="135">
        <v>523.91520000000003</v>
      </c>
      <c r="I2440" s="197" t="s">
        <v>83</v>
      </c>
      <c r="J2440" s="127" t="s">
        <v>1710</v>
      </c>
      <c r="K2440" s="143" t="s">
        <v>1536</v>
      </c>
      <c r="L2440" s="136" t="s">
        <v>14</v>
      </c>
      <c r="M2440" s="122" t="s">
        <v>1713</v>
      </c>
      <c r="N2440" s="204">
        <f t="shared" si="20"/>
        <v>0.79870357355741306</v>
      </c>
    </row>
    <row r="2441" spans="1:14" x14ac:dyDescent="0.2">
      <c r="A2441" s="341">
        <v>41879</v>
      </c>
      <c r="B2441" s="170" t="s">
        <v>1584</v>
      </c>
      <c r="C2441" s="198" t="s">
        <v>18</v>
      </c>
      <c r="D2441" s="137" t="s">
        <v>9</v>
      </c>
      <c r="E2441" s="225">
        <v>100</v>
      </c>
      <c r="F2441" s="189">
        <f t="shared" si="19"/>
        <v>0.15244901723741039</v>
      </c>
      <c r="G2441" s="189">
        <f t="shared" si="21"/>
        <v>0.1908705836364358</v>
      </c>
      <c r="H2441" s="135">
        <v>523.91520000000003</v>
      </c>
      <c r="I2441" s="197" t="s">
        <v>83</v>
      </c>
      <c r="J2441" s="127" t="s">
        <v>1710</v>
      </c>
      <c r="K2441" s="143" t="s">
        <v>1536</v>
      </c>
      <c r="L2441" s="136" t="s">
        <v>14</v>
      </c>
      <c r="M2441" s="122" t="s">
        <v>1713</v>
      </c>
      <c r="N2441" s="204">
        <f t="shared" si="20"/>
        <v>0.79870357355741317</v>
      </c>
    </row>
    <row r="2442" spans="1:14" x14ac:dyDescent="0.2">
      <c r="A2442" s="341">
        <v>41879</v>
      </c>
      <c r="B2442" s="170" t="s">
        <v>1586</v>
      </c>
      <c r="C2442" s="198" t="s">
        <v>18</v>
      </c>
      <c r="D2442" s="137" t="s">
        <v>9</v>
      </c>
      <c r="E2442" s="225">
        <v>600</v>
      </c>
      <c r="F2442" s="189">
        <f t="shared" ref="F2442:F2505" si="22">E2442/655.957</f>
        <v>0.91469410342446233</v>
      </c>
      <c r="G2442" s="189">
        <f t="shared" si="21"/>
        <v>1.1452235018186148</v>
      </c>
      <c r="H2442" s="135">
        <v>523.91520000000003</v>
      </c>
      <c r="I2442" s="197" t="s">
        <v>83</v>
      </c>
      <c r="J2442" s="127" t="s">
        <v>1710</v>
      </c>
      <c r="K2442" s="143" t="s">
        <v>1536</v>
      </c>
      <c r="L2442" s="136" t="s">
        <v>14</v>
      </c>
      <c r="M2442" s="122" t="s">
        <v>1713</v>
      </c>
      <c r="N2442" s="204">
        <f t="shared" ref="N2442:N2506" si="23">F2442/G2442</f>
        <v>0.79870357355741317</v>
      </c>
    </row>
    <row r="2443" spans="1:14" x14ac:dyDescent="0.2">
      <c r="A2443" s="341">
        <v>41879</v>
      </c>
      <c r="B2443" s="170" t="s">
        <v>1612</v>
      </c>
      <c r="C2443" s="170" t="s">
        <v>18</v>
      </c>
      <c r="D2443" s="137" t="s">
        <v>11</v>
      </c>
      <c r="E2443" s="225">
        <v>400</v>
      </c>
      <c r="F2443" s="189">
        <f t="shared" si="22"/>
        <v>0.60979606894964156</v>
      </c>
      <c r="G2443" s="189">
        <f t="shared" si="21"/>
        <v>0.76348233454574321</v>
      </c>
      <c r="H2443" s="135">
        <v>523.91520000000003</v>
      </c>
      <c r="I2443" s="191" t="s">
        <v>1614</v>
      </c>
      <c r="J2443" s="127" t="s">
        <v>1710</v>
      </c>
      <c r="K2443" s="198" t="s">
        <v>1537</v>
      </c>
      <c r="L2443" s="136" t="s">
        <v>14</v>
      </c>
      <c r="M2443" s="122" t="s">
        <v>1713</v>
      </c>
      <c r="N2443" s="204">
        <f t="shared" si="23"/>
        <v>0.79870357355741317</v>
      </c>
    </row>
    <row r="2444" spans="1:14" x14ac:dyDescent="0.2">
      <c r="A2444" s="341">
        <v>41879</v>
      </c>
      <c r="B2444" s="170" t="s">
        <v>1613</v>
      </c>
      <c r="C2444" s="170" t="s">
        <v>18</v>
      </c>
      <c r="D2444" s="137" t="s">
        <v>11</v>
      </c>
      <c r="E2444" s="225">
        <v>400</v>
      </c>
      <c r="F2444" s="189">
        <f t="shared" si="22"/>
        <v>0.60979606894964156</v>
      </c>
      <c r="G2444" s="189">
        <f t="shared" si="21"/>
        <v>0.76348233454574321</v>
      </c>
      <c r="H2444" s="135">
        <v>523.91520000000003</v>
      </c>
      <c r="I2444" s="191" t="s">
        <v>1614</v>
      </c>
      <c r="J2444" s="127" t="s">
        <v>1710</v>
      </c>
      <c r="K2444" s="198" t="s">
        <v>1537</v>
      </c>
      <c r="L2444" s="136" t="s">
        <v>14</v>
      </c>
      <c r="M2444" s="122" t="s">
        <v>1713</v>
      </c>
      <c r="N2444" s="204">
        <f t="shared" si="23"/>
        <v>0.79870357355741317</v>
      </c>
    </row>
    <row r="2445" spans="1:14" x14ac:dyDescent="0.2">
      <c r="A2445" s="341">
        <v>41879</v>
      </c>
      <c r="B2445" s="170" t="s">
        <v>1632</v>
      </c>
      <c r="C2445" s="170" t="s">
        <v>18</v>
      </c>
      <c r="D2445" s="190" t="s">
        <v>15</v>
      </c>
      <c r="E2445" s="225">
        <v>1200</v>
      </c>
      <c r="F2445" s="189">
        <f t="shared" si="22"/>
        <v>1.8293882068489247</v>
      </c>
      <c r="G2445" s="189">
        <f t="shared" si="21"/>
        <v>2.2904470036372295</v>
      </c>
      <c r="H2445" s="135">
        <v>523.91520000000003</v>
      </c>
      <c r="I2445" s="191" t="s">
        <v>24</v>
      </c>
      <c r="J2445" s="127" t="s">
        <v>1710</v>
      </c>
      <c r="K2445" s="198" t="s">
        <v>1533</v>
      </c>
      <c r="L2445" s="136" t="s">
        <v>14</v>
      </c>
      <c r="M2445" s="122" t="s">
        <v>1713</v>
      </c>
      <c r="N2445" s="204">
        <f t="shared" si="23"/>
        <v>0.79870357355741317</v>
      </c>
    </row>
    <row r="2446" spans="1:14" x14ac:dyDescent="0.2">
      <c r="A2446" s="341">
        <v>41879</v>
      </c>
      <c r="B2446" s="170" t="s">
        <v>1633</v>
      </c>
      <c r="C2446" s="170" t="s">
        <v>18</v>
      </c>
      <c r="D2446" s="190" t="s">
        <v>15</v>
      </c>
      <c r="E2446" s="225">
        <v>1500</v>
      </c>
      <c r="F2446" s="189">
        <f t="shared" si="22"/>
        <v>2.2867352585611558</v>
      </c>
      <c r="G2446" s="189">
        <f t="shared" si="21"/>
        <v>2.8630587545465374</v>
      </c>
      <c r="H2446" s="135">
        <v>523.91520000000003</v>
      </c>
      <c r="I2446" s="191" t="s">
        <v>24</v>
      </c>
      <c r="J2446" s="127" t="s">
        <v>1710</v>
      </c>
      <c r="K2446" s="198" t="s">
        <v>1533</v>
      </c>
      <c r="L2446" s="136" t="s">
        <v>14</v>
      </c>
      <c r="M2446" s="122" t="s">
        <v>1713</v>
      </c>
      <c r="N2446" s="204">
        <f t="shared" si="23"/>
        <v>0.79870357355741306</v>
      </c>
    </row>
    <row r="2447" spans="1:14" x14ac:dyDescent="0.2">
      <c r="A2447" s="341">
        <v>41879</v>
      </c>
      <c r="B2447" s="170" t="s">
        <v>1634</v>
      </c>
      <c r="C2447" s="170" t="s">
        <v>18</v>
      </c>
      <c r="D2447" s="190" t="s">
        <v>15</v>
      </c>
      <c r="E2447" s="225">
        <v>500</v>
      </c>
      <c r="F2447" s="189">
        <f t="shared" si="22"/>
        <v>0.76224508618705189</v>
      </c>
      <c r="G2447" s="189">
        <f t="shared" si="21"/>
        <v>0.95435291818217904</v>
      </c>
      <c r="H2447" s="135">
        <v>523.91520000000003</v>
      </c>
      <c r="I2447" s="191" t="s">
        <v>24</v>
      </c>
      <c r="J2447" s="127" t="s">
        <v>1710</v>
      </c>
      <c r="K2447" s="198" t="s">
        <v>1533</v>
      </c>
      <c r="L2447" s="136" t="s">
        <v>14</v>
      </c>
      <c r="M2447" s="122" t="s">
        <v>1713</v>
      </c>
      <c r="N2447" s="204">
        <f t="shared" si="23"/>
        <v>0.79870357355741306</v>
      </c>
    </row>
    <row r="2448" spans="1:14" x14ac:dyDescent="0.2">
      <c r="A2448" s="341">
        <v>41879</v>
      </c>
      <c r="B2448" s="170" t="s">
        <v>1635</v>
      </c>
      <c r="C2448" s="170" t="s">
        <v>18</v>
      </c>
      <c r="D2448" s="190" t="s">
        <v>15</v>
      </c>
      <c r="E2448" s="225">
        <v>500</v>
      </c>
      <c r="F2448" s="189">
        <f t="shared" si="22"/>
        <v>0.76224508618705189</v>
      </c>
      <c r="G2448" s="189">
        <f t="shared" si="21"/>
        <v>0.95435291818217904</v>
      </c>
      <c r="H2448" s="135">
        <v>523.91520000000003</v>
      </c>
      <c r="I2448" s="191" t="s">
        <v>24</v>
      </c>
      <c r="J2448" s="127" t="s">
        <v>1710</v>
      </c>
      <c r="K2448" s="198" t="s">
        <v>1533</v>
      </c>
      <c r="L2448" s="136" t="s">
        <v>14</v>
      </c>
      <c r="M2448" s="122" t="s">
        <v>1713</v>
      </c>
      <c r="N2448" s="204">
        <f t="shared" si="23"/>
        <v>0.79870357355741306</v>
      </c>
    </row>
    <row r="2449" spans="1:14" x14ac:dyDescent="0.2">
      <c r="A2449" s="341">
        <v>41879</v>
      </c>
      <c r="B2449" s="170" t="s">
        <v>1636</v>
      </c>
      <c r="C2449" s="170" t="s">
        <v>18</v>
      </c>
      <c r="D2449" s="190" t="s">
        <v>15</v>
      </c>
      <c r="E2449" s="225">
        <v>1500</v>
      </c>
      <c r="F2449" s="189">
        <f t="shared" si="22"/>
        <v>2.2867352585611558</v>
      </c>
      <c r="G2449" s="189">
        <f t="shared" si="21"/>
        <v>2.8630587545465374</v>
      </c>
      <c r="H2449" s="135">
        <v>523.91520000000003</v>
      </c>
      <c r="I2449" s="191" t="s">
        <v>24</v>
      </c>
      <c r="J2449" s="127" t="s">
        <v>1710</v>
      </c>
      <c r="K2449" s="198" t="s">
        <v>1533</v>
      </c>
      <c r="L2449" s="136" t="s">
        <v>14</v>
      </c>
      <c r="M2449" s="122" t="s">
        <v>1713</v>
      </c>
      <c r="N2449" s="204">
        <f t="shared" si="23"/>
        <v>0.79870357355741306</v>
      </c>
    </row>
    <row r="2450" spans="1:14" x14ac:dyDescent="0.2">
      <c r="A2450" s="341">
        <v>41879</v>
      </c>
      <c r="B2450" s="170" t="s">
        <v>1637</v>
      </c>
      <c r="C2450" s="170" t="s">
        <v>18</v>
      </c>
      <c r="D2450" s="190" t="s">
        <v>15</v>
      </c>
      <c r="E2450" s="225">
        <v>800</v>
      </c>
      <c r="F2450" s="189">
        <f t="shared" si="22"/>
        <v>1.2195921378992831</v>
      </c>
      <c r="G2450" s="189">
        <f t="shared" si="21"/>
        <v>1.5269646690914864</v>
      </c>
      <c r="H2450" s="135">
        <v>523.91520000000003</v>
      </c>
      <c r="I2450" s="192" t="s">
        <v>24</v>
      </c>
      <c r="J2450" s="127" t="s">
        <v>1710</v>
      </c>
      <c r="K2450" s="198" t="s">
        <v>1533</v>
      </c>
      <c r="L2450" s="136" t="s">
        <v>14</v>
      </c>
      <c r="M2450" s="122" t="s">
        <v>1713</v>
      </c>
      <c r="N2450" s="204">
        <f t="shared" si="23"/>
        <v>0.79870357355741317</v>
      </c>
    </row>
    <row r="2451" spans="1:14" x14ac:dyDescent="0.2">
      <c r="A2451" s="341">
        <v>41879</v>
      </c>
      <c r="B2451" s="170" t="s">
        <v>225</v>
      </c>
      <c r="C2451" s="170" t="s">
        <v>257</v>
      </c>
      <c r="D2451" s="190" t="s">
        <v>15</v>
      </c>
      <c r="E2451" s="225">
        <v>3000</v>
      </c>
      <c r="F2451" s="189">
        <f t="shared" si="22"/>
        <v>4.5734705171223116</v>
      </c>
      <c r="G2451" s="189">
        <f t="shared" si="21"/>
        <v>5.7261175090930747</v>
      </c>
      <c r="H2451" s="135">
        <v>523.91520000000003</v>
      </c>
      <c r="I2451" s="192" t="s">
        <v>24</v>
      </c>
      <c r="J2451" s="127" t="s">
        <v>1710</v>
      </c>
      <c r="K2451" s="198" t="s">
        <v>1533</v>
      </c>
      <c r="L2451" s="136" t="s">
        <v>14</v>
      </c>
      <c r="M2451" s="122" t="s">
        <v>1713</v>
      </c>
      <c r="N2451" s="204">
        <f t="shared" si="23"/>
        <v>0.79870357355741306</v>
      </c>
    </row>
    <row r="2452" spans="1:14" x14ac:dyDescent="0.2">
      <c r="A2452" s="341">
        <v>41879</v>
      </c>
      <c r="B2452" s="170" t="s">
        <v>1638</v>
      </c>
      <c r="C2452" s="170" t="s">
        <v>1647</v>
      </c>
      <c r="D2452" s="190" t="s">
        <v>11</v>
      </c>
      <c r="E2452" s="225">
        <v>1000</v>
      </c>
      <c r="F2452" s="189">
        <f t="shared" si="22"/>
        <v>1.5244901723741038</v>
      </c>
      <c r="G2452" s="189">
        <f t="shared" si="21"/>
        <v>1.9087058363643581</v>
      </c>
      <c r="H2452" s="135">
        <v>523.91520000000003</v>
      </c>
      <c r="I2452" s="192" t="s">
        <v>24</v>
      </c>
      <c r="J2452" s="127" t="s">
        <v>1710</v>
      </c>
      <c r="K2452" s="198" t="s">
        <v>1533</v>
      </c>
      <c r="L2452" s="136" t="s">
        <v>14</v>
      </c>
      <c r="M2452" s="122" t="s">
        <v>1713</v>
      </c>
      <c r="N2452" s="204">
        <f t="shared" si="23"/>
        <v>0.79870357355741306</v>
      </c>
    </row>
    <row r="2453" spans="1:14" x14ac:dyDescent="0.2">
      <c r="A2453" s="341">
        <v>41879</v>
      </c>
      <c r="B2453" s="170" t="s">
        <v>290</v>
      </c>
      <c r="C2453" s="170" t="s">
        <v>18</v>
      </c>
      <c r="D2453" s="190" t="s">
        <v>11</v>
      </c>
      <c r="E2453" s="225">
        <v>1200</v>
      </c>
      <c r="F2453" s="189">
        <f t="shared" si="22"/>
        <v>1.8293882068489247</v>
      </c>
      <c r="G2453" s="189">
        <f t="shared" si="21"/>
        <v>2.2904470036372295</v>
      </c>
      <c r="H2453" s="135">
        <v>523.91520000000003</v>
      </c>
      <c r="I2453" s="192" t="s">
        <v>23</v>
      </c>
      <c r="J2453" s="127" t="s">
        <v>1710</v>
      </c>
      <c r="K2453" s="198" t="s">
        <v>1534</v>
      </c>
      <c r="L2453" s="136" t="s">
        <v>14</v>
      </c>
      <c r="M2453" s="122" t="s">
        <v>1713</v>
      </c>
      <c r="N2453" s="204">
        <f t="shared" si="23"/>
        <v>0.79870357355741317</v>
      </c>
    </row>
    <row r="2454" spans="1:14" x14ac:dyDescent="0.2">
      <c r="A2454" s="341">
        <v>41879</v>
      </c>
      <c r="B2454" s="170" t="s">
        <v>1633</v>
      </c>
      <c r="C2454" s="170" t="s">
        <v>18</v>
      </c>
      <c r="D2454" s="190" t="s">
        <v>11</v>
      </c>
      <c r="E2454" s="225">
        <v>1500</v>
      </c>
      <c r="F2454" s="189">
        <f t="shared" si="22"/>
        <v>2.2867352585611558</v>
      </c>
      <c r="G2454" s="189">
        <f t="shared" si="21"/>
        <v>2.8630587545465374</v>
      </c>
      <c r="H2454" s="135">
        <v>523.91520000000003</v>
      </c>
      <c r="I2454" s="192" t="s">
        <v>23</v>
      </c>
      <c r="J2454" s="127" t="s">
        <v>1710</v>
      </c>
      <c r="K2454" s="198" t="s">
        <v>1534</v>
      </c>
      <c r="L2454" s="136" t="s">
        <v>14</v>
      </c>
      <c r="M2454" s="122" t="s">
        <v>1713</v>
      </c>
      <c r="N2454" s="204">
        <f t="shared" si="23"/>
        <v>0.79870357355741306</v>
      </c>
    </row>
    <row r="2455" spans="1:14" x14ac:dyDescent="0.2">
      <c r="A2455" s="341">
        <v>41879</v>
      </c>
      <c r="B2455" s="170" t="s">
        <v>1642</v>
      </c>
      <c r="C2455" s="170" t="s">
        <v>18</v>
      </c>
      <c r="D2455" s="190" t="s">
        <v>11</v>
      </c>
      <c r="E2455" s="225">
        <v>500</v>
      </c>
      <c r="F2455" s="189">
        <f t="shared" si="22"/>
        <v>0.76224508618705189</v>
      </c>
      <c r="G2455" s="189">
        <f t="shared" si="21"/>
        <v>0.95435291818217904</v>
      </c>
      <c r="H2455" s="135">
        <v>523.91520000000003</v>
      </c>
      <c r="I2455" s="192" t="s">
        <v>23</v>
      </c>
      <c r="J2455" s="127" t="s">
        <v>1710</v>
      </c>
      <c r="K2455" s="198" t="s">
        <v>1534</v>
      </c>
      <c r="L2455" s="136" t="s">
        <v>14</v>
      </c>
      <c r="M2455" s="122" t="s">
        <v>1713</v>
      </c>
      <c r="N2455" s="204">
        <f t="shared" si="23"/>
        <v>0.79870357355741306</v>
      </c>
    </row>
    <row r="2456" spans="1:14" x14ac:dyDescent="0.2">
      <c r="A2456" s="341">
        <v>41879</v>
      </c>
      <c r="B2456" s="170" t="s">
        <v>1643</v>
      </c>
      <c r="C2456" s="170" t="s">
        <v>18</v>
      </c>
      <c r="D2456" s="190" t="s">
        <v>11</v>
      </c>
      <c r="E2456" s="225">
        <v>500</v>
      </c>
      <c r="F2456" s="189">
        <f t="shared" si="22"/>
        <v>0.76224508618705189</v>
      </c>
      <c r="G2456" s="189">
        <f t="shared" si="21"/>
        <v>0.95435291818217904</v>
      </c>
      <c r="H2456" s="135">
        <v>523.91520000000003</v>
      </c>
      <c r="I2456" s="192" t="s">
        <v>23</v>
      </c>
      <c r="J2456" s="127" t="s">
        <v>1710</v>
      </c>
      <c r="K2456" s="198" t="s">
        <v>1534</v>
      </c>
      <c r="L2456" s="136" t="s">
        <v>14</v>
      </c>
      <c r="M2456" s="122" t="s">
        <v>1713</v>
      </c>
      <c r="N2456" s="204">
        <f t="shared" si="23"/>
        <v>0.79870357355741306</v>
      </c>
    </row>
    <row r="2457" spans="1:14" x14ac:dyDescent="0.2">
      <c r="A2457" s="341">
        <v>41879</v>
      </c>
      <c r="B2457" s="170" t="s">
        <v>1644</v>
      </c>
      <c r="C2457" s="170" t="s">
        <v>18</v>
      </c>
      <c r="D2457" s="190" t="s">
        <v>11</v>
      </c>
      <c r="E2457" s="225">
        <v>1500</v>
      </c>
      <c r="F2457" s="189">
        <f t="shared" si="22"/>
        <v>2.2867352585611558</v>
      </c>
      <c r="G2457" s="189">
        <f t="shared" si="21"/>
        <v>2.8630587545465374</v>
      </c>
      <c r="H2457" s="135">
        <v>523.91520000000003</v>
      </c>
      <c r="I2457" s="192" t="s">
        <v>23</v>
      </c>
      <c r="J2457" s="127" t="s">
        <v>1710</v>
      </c>
      <c r="K2457" s="198" t="s">
        <v>1534</v>
      </c>
      <c r="L2457" s="136" t="s">
        <v>14</v>
      </c>
      <c r="M2457" s="122" t="s">
        <v>1713</v>
      </c>
      <c r="N2457" s="204">
        <f t="shared" si="23"/>
        <v>0.79870357355741306</v>
      </c>
    </row>
    <row r="2458" spans="1:14" x14ac:dyDescent="0.2">
      <c r="A2458" s="341">
        <v>41879</v>
      </c>
      <c r="B2458" s="170" t="s">
        <v>1645</v>
      </c>
      <c r="C2458" s="170" t="s">
        <v>18</v>
      </c>
      <c r="D2458" s="190" t="s">
        <v>11</v>
      </c>
      <c r="E2458" s="225">
        <v>800</v>
      </c>
      <c r="F2458" s="189">
        <f t="shared" si="22"/>
        <v>1.2195921378992831</v>
      </c>
      <c r="G2458" s="189">
        <f t="shared" si="21"/>
        <v>1.5269646690914864</v>
      </c>
      <c r="H2458" s="135">
        <v>523.91520000000003</v>
      </c>
      <c r="I2458" s="192" t="s">
        <v>23</v>
      </c>
      <c r="J2458" s="127" t="s">
        <v>1710</v>
      </c>
      <c r="K2458" s="198" t="s">
        <v>1534</v>
      </c>
      <c r="L2458" s="136" t="s">
        <v>14</v>
      </c>
      <c r="M2458" s="122" t="s">
        <v>1713</v>
      </c>
      <c r="N2458" s="204">
        <f t="shared" si="23"/>
        <v>0.79870357355741317</v>
      </c>
    </row>
    <row r="2459" spans="1:14" x14ac:dyDescent="0.2">
      <c r="A2459" s="341">
        <v>41879</v>
      </c>
      <c r="B2459" s="170" t="s">
        <v>1646</v>
      </c>
      <c r="C2459" s="170" t="s">
        <v>1647</v>
      </c>
      <c r="D2459" s="190" t="s">
        <v>11</v>
      </c>
      <c r="E2459" s="225">
        <v>2000</v>
      </c>
      <c r="F2459" s="189">
        <f t="shared" si="22"/>
        <v>3.0489803447482076</v>
      </c>
      <c r="G2459" s="189">
        <f t="shared" si="21"/>
        <v>3.8174116727287162</v>
      </c>
      <c r="H2459" s="135">
        <v>523.91520000000003</v>
      </c>
      <c r="I2459" s="192" t="s">
        <v>23</v>
      </c>
      <c r="J2459" s="127" t="s">
        <v>1710</v>
      </c>
      <c r="K2459" s="198" t="s">
        <v>1534</v>
      </c>
      <c r="L2459" s="136" t="s">
        <v>14</v>
      </c>
      <c r="M2459" s="122" t="s">
        <v>1713</v>
      </c>
      <c r="N2459" s="204">
        <f t="shared" si="23"/>
        <v>0.79870357355741306</v>
      </c>
    </row>
    <row r="2460" spans="1:14" x14ac:dyDescent="0.2">
      <c r="A2460" s="341">
        <v>41879</v>
      </c>
      <c r="B2460" s="170" t="s">
        <v>1648</v>
      </c>
      <c r="C2460" s="170" t="s">
        <v>1647</v>
      </c>
      <c r="D2460" s="190" t="s">
        <v>11</v>
      </c>
      <c r="E2460" s="225">
        <v>1000</v>
      </c>
      <c r="F2460" s="189">
        <f t="shared" si="22"/>
        <v>1.5244901723741038</v>
      </c>
      <c r="G2460" s="189">
        <f t="shared" si="21"/>
        <v>1.9087058363643581</v>
      </c>
      <c r="H2460" s="135">
        <v>523.91520000000003</v>
      </c>
      <c r="I2460" s="192" t="s">
        <v>23</v>
      </c>
      <c r="J2460" s="127" t="s">
        <v>1710</v>
      </c>
      <c r="K2460" s="198" t="s">
        <v>1534</v>
      </c>
      <c r="L2460" s="136" t="s">
        <v>14</v>
      </c>
      <c r="M2460" s="122" t="s">
        <v>1713</v>
      </c>
      <c r="N2460" s="204">
        <f t="shared" si="23"/>
        <v>0.79870357355741306</v>
      </c>
    </row>
    <row r="2461" spans="1:14" x14ac:dyDescent="0.2">
      <c r="A2461" s="341">
        <v>41879</v>
      </c>
      <c r="B2461" s="170" t="s">
        <v>225</v>
      </c>
      <c r="C2461" s="170" t="s">
        <v>72</v>
      </c>
      <c r="D2461" s="190" t="s">
        <v>11</v>
      </c>
      <c r="E2461" s="225">
        <v>3000</v>
      </c>
      <c r="F2461" s="189">
        <f t="shared" si="22"/>
        <v>4.5734705171223116</v>
      </c>
      <c r="G2461" s="189">
        <f t="shared" si="21"/>
        <v>5.7261175090930747</v>
      </c>
      <c r="H2461" s="135">
        <v>523.91520000000003</v>
      </c>
      <c r="I2461" s="192" t="s">
        <v>23</v>
      </c>
      <c r="J2461" s="127" t="s">
        <v>1710</v>
      </c>
      <c r="K2461" s="198" t="s">
        <v>1534</v>
      </c>
      <c r="L2461" s="136" t="s">
        <v>14</v>
      </c>
      <c r="M2461" s="122" t="s">
        <v>1713</v>
      </c>
      <c r="N2461" s="204">
        <f t="shared" si="23"/>
        <v>0.79870357355741306</v>
      </c>
    </row>
    <row r="2462" spans="1:14" x14ac:dyDescent="0.2">
      <c r="A2462" s="341">
        <v>41879</v>
      </c>
      <c r="B2462" s="170" t="s">
        <v>1650</v>
      </c>
      <c r="C2462" s="170" t="s">
        <v>18</v>
      </c>
      <c r="D2462" s="193" t="s">
        <v>8</v>
      </c>
      <c r="E2462" s="225">
        <v>1300</v>
      </c>
      <c r="F2462" s="189">
        <f t="shared" si="22"/>
        <v>1.9818372240863349</v>
      </c>
      <c r="G2462" s="189">
        <f t="shared" si="21"/>
        <v>2.4813175872736655</v>
      </c>
      <c r="H2462" s="135">
        <v>523.91520000000003</v>
      </c>
      <c r="I2462" s="192" t="s">
        <v>12</v>
      </c>
      <c r="J2462" s="127" t="s">
        <v>1710</v>
      </c>
      <c r="K2462" s="198" t="s">
        <v>1532</v>
      </c>
      <c r="L2462" s="136" t="s">
        <v>14</v>
      </c>
      <c r="M2462" s="122" t="s">
        <v>1713</v>
      </c>
      <c r="N2462" s="204">
        <f t="shared" si="23"/>
        <v>0.79870357355741306</v>
      </c>
    </row>
    <row r="2463" spans="1:14" x14ac:dyDescent="0.2">
      <c r="A2463" s="341">
        <v>41879</v>
      </c>
      <c r="B2463" s="170" t="s">
        <v>1651</v>
      </c>
      <c r="C2463" s="170" t="s">
        <v>18</v>
      </c>
      <c r="D2463" s="193" t="s">
        <v>8</v>
      </c>
      <c r="E2463" s="225">
        <v>1300</v>
      </c>
      <c r="F2463" s="189">
        <f t="shared" si="22"/>
        <v>1.9818372240863349</v>
      </c>
      <c r="G2463" s="189">
        <f t="shared" si="21"/>
        <v>2.4813175872736655</v>
      </c>
      <c r="H2463" s="135">
        <v>523.91520000000003</v>
      </c>
      <c r="I2463" s="192" t="s">
        <v>12</v>
      </c>
      <c r="J2463" s="127" t="s">
        <v>1710</v>
      </c>
      <c r="K2463" s="198" t="s">
        <v>1532</v>
      </c>
      <c r="L2463" s="136" t="s">
        <v>14</v>
      </c>
      <c r="M2463" s="122" t="s">
        <v>1713</v>
      </c>
      <c r="N2463" s="204">
        <f t="shared" si="23"/>
        <v>0.79870357355741306</v>
      </c>
    </row>
    <row r="2464" spans="1:14" x14ac:dyDescent="0.2">
      <c r="A2464" s="341">
        <v>41879</v>
      </c>
      <c r="B2464" s="170" t="s">
        <v>227</v>
      </c>
      <c r="C2464" s="170" t="s">
        <v>73</v>
      </c>
      <c r="D2464" s="193" t="s">
        <v>8</v>
      </c>
      <c r="E2464" s="225">
        <v>1700</v>
      </c>
      <c r="F2464" s="189">
        <f t="shared" si="22"/>
        <v>2.5916332930359767</v>
      </c>
      <c r="G2464" s="189">
        <f t="shared" si="21"/>
        <v>3.2447999218194088</v>
      </c>
      <c r="H2464" s="135">
        <v>523.91520000000003</v>
      </c>
      <c r="I2464" s="192" t="s">
        <v>12</v>
      </c>
      <c r="J2464" s="127" t="s">
        <v>1710</v>
      </c>
      <c r="K2464" s="198" t="s">
        <v>1532</v>
      </c>
      <c r="L2464" s="136" t="s">
        <v>14</v>
      </c>
      <c r="M2464" s="122" t="s">
        <v>1713</v>
      </c>
      <c r="N2464" s="204">
        <f t="shared" si="23"/>
        <v>0.79870357355741317</v>
      </c>
    </row>
    <row r="2465" spans="1:14" x14ac:dyDescent="0.2">
      <c r="A2465" s="368">
        <v>41879</v>
      </c>
      <c r="B2465" s="145" t="s">
        <v>1600</v>
      </c>
      <c r="C2465" s="194" t="s">
        <v>349</v>
      </c>
      <c r="D2465" s="195" t="s">
        <v>9</v>
      </c>
      <c r="E2465" s="234">
        <v>175478</v>
      </c>
      <c r="F2465" s="189">
        <f t="shared" si="22"/>
        <v>267.51448646786298</v>
      </c>
      <c r="G2465" s="189">
        <f t="shared" si="21"/>
        <v>334.93588275354483</v>
      </c>
      <c r="H2465" s="135">
        <v>523.91520000000003</v>
      </c>
      <c r="I2465" s="200" t="s">
        <v>343</v>
      </c>
      <c r="J2465" s="127" t="s">
        <v>1710</v>
      </c>
      <c r="K2465" s="238" t="s">
        <v>1596</v>
      </c>
      <c r="L2465" s="136" t="s">
        <v>14</v>
      </c>
      <c r="M2465" s="122" t="s">
        <v>1713</v>
      </c>
      <c r="N2465" s="204">
        <f t="shared" si="23"/>
        <v>0.79870357355741306</v>
      </c>
    </row>
    <row r="2466" spans="1:14" x14ac:dyDescent="0.2">
      <c r="A2466" s="368">
        <v>41879</v>
      </c>
      <c r="B2466" s="152" t="s">
        <v>1688</v>
      </c>
      <c r="C2466" s="143" t="s">
        <v>25</v>
      </c>
      <c r="D2466" s="137" t="s">
        <v>10</v>
      </c>
      <c r="E2466" s="230">
        <v>205055</v>
      </c>
      <c r="F2466" s="189">
        <f t="shared" si="22"/>
        <v>312.60433229617183</v>
      </c>
      <c r="G2466" s="189">
        <f t="shared" si="21"/>
        <v>366.2428914354299</v>
      </c>
      <c r="H2466" s="201">
        <v>559.88800000000003</v>
      </c>
      <c r="I2466" s="110" t="s">
        <v>343</v>
      </c>
      <c r="J2466" s="127" t="s">
        <v>1710</v>
      </c>
      <c r="K2466" s="238" t="s">
        <v>1597</v>
      </c>
      <c r="L2466" s="136" t="s">
        <v>14</v>
      </c>
      <c r="M2466" s="122" t="s">
        <v>1713</v>
      </c>
      <c r="N2466" s="204">
        <f t="shared" si="23"/>
        <v>0.8535437536301923</v>
      </c>
    </row>
    <row r="2467" spans="1:14" x14ac:dyDescent="0.2">
      <c r="A2467" s="368">
        <v>41879</v>
      </c>
      <c r="B2467" s="152" t="s">
        <v>1689</v>
      </c>
      <c r="C2467" s="143" t="s">
        <v>25</v>
      </c>
      <c r="D2467" s="137" t="s">
        <v>10</v>
      </c>
      <c r="E2467" s="230">
        <v>196785</v>
      </c>
      <c r="F2467" s="189">
        <f t="shared" si="22"/>
        <v>299.99679857063802</v>
      </c>
      <c r="G2467" s="189">
        <f t="shared" si="21"/>
        <v>351.47208013031178</v>
      </c>
      <c r="H2467" s="201">
        <v>559.88800000000003</v>
      </c>
      <c r="I2467" s="110" t="s">
        <v>343</v>
      </c>
      <c r="J2467" s="127" t="s">
        <v>1710</v>
      </c>
      <c r="K2467" s="238" t="s">
        <v>1597</v>
      </c>
      <c r="L2467" s="136" t="s">
        <v>14</v>
      </c>
      <c r="M2467" s="122" t="s">
        <v>1713</v>
      </c>
      <c r="N2467" s="204">
        <f t="shared" si="23"/>
        <v>0.85354375363019219</v>
      </c>
    </row>
    <row r="2468" spans="1:14" x14ac:dyDescent="0.2">
      <c r="A2468" s="368">
        <v>41879</v>
      </c>
      <c r="B2468" s="152" t="s">
        <v>1690</v>
      </c>
      <c r="C2468" s="143" t="s">
        <v>25</v>
      </c>
      <c r="D2468" s="137" t="s">
        <v>15</v>
      </c>
      <c r="E2468" s="230">
        <v>131795</v>
      </c>
      <c r="F2468" s="189">
        <f t="shared" si="22"/>
        <v>200.92018226804501</v>
      </c>
      <c r="G2468" s="189">
        <f t="shared" si="21"/>
        <v>235.39529334438313</v>
      </c>
      <c r="H2468" s="201">
        <v>559.88800000000003</v>
      </c>
      <c r="I2468" s="110" t="s">
        <v>343</v>
      </c>
      <c r="J2468" s="127" t="s">
        <v>1710</v>
      </c>
      <c r="K2468" s="238" t="s">
        <v>1597</v>
      </c>
      <c r="L2468" s="136" t="s">
        <v>14</v>
      </c>
      <c r="M2468" s="122" t="s">
        <v>1713</v>
      </c>
      <c r="N2468" s="204">
        <f t="shared" si="23"/>
        <v>0.8535437536301923</v>
      </c>
    </row>
    <row r="2469" spans="1:14" x14ac:dyDescent="0.2">
      <c r="A2469" s="368">
        <v>41879</v>
      </c>
      <c r="B2469" s="152" t="s">
        <v>1691</v>
      </c>
      <c r="C2469" s="143" t="s">
        <v>25</v>
      </c>
      <c r="D2469" s="137" t="s">
        <v>11</v>
      </c>
      <c r="E2469" s="230">
        <v>150955</v>
      </c>
      <c r="F2469" s="189">
        <f t="shared" si="22"/>
        <v>230.12941397073283</v>
      </c>
      <c r="G2469" s="189">
        <f t="shared" si="21"/>
        <v>269.61642328465689</v>
      </c>
      <c r="H2469" s="201">
        <v>559.88800000000003</v>
      </c>
      <c r="I2469" s="110" t="s">
        <v>343</v>
      </c>
      <c r="J2469" s="127" t="s">
        <v>1710</v>
      </c>
      <c r="K2469" s="238" t="s">
        <v>1597</v>
      </c>
      <c r="L2469" s="136" t="s">
        <v>14</v>
      </c>
      <c r="M2469" s="122" t="s">
        <v>1713</v>
      </c>
      <c r="N2469" s="204">
        <f t="shared" si="23"/>
        <v>0.8535437536301923</v>
      </c>
    </row>
    <row r="2470" spans="1:14" x14ac:dyDescent="0.2">
      <c r="A2470" s="368">
        <v>41879</v>
      </c>
      <c r="B2470" s="152" t="s">
        <v>1692</v>
      </c>
      <c r="C2470" s="143" t="s">
        <v>25</v>
      </c>
      <c r="D2470" s="137" t="s">
        <v>9</v>
      </c>
      <c r="E2470" s="230">
        <v>93625</v>
      </c>
      <c r="F2470" s="189">
        <f t="shared" si="22"/>
        <v>142.73039238852547</v>
      </c>
      <c r="G2470" s="189">
        <f t="shared" si="21"/>
        <v>167.22094418883776</v>
      </c>
      <c r="H2470" s="201">
        <v>559.88800000000003</v>
      </c>
      <c r="I2470" s="110" t="s">
        <v>343</v>
      </c>
      <c r="J2470" s="127" t="s">
        <v>1710</v>
      </c>
      <c r="K2470" s="238" t="s">
        <v>1597</v>
      </c>
      <c r="L2470" s="136" t="s">
        <v>14</v>
      </c>
      <c r="M2470" s="122" t="s">
        <v>1713</v>
      </c>
      <c r="N2470" s="204">
        <f t="shared" si="23"/>
        <v>0.8535437536301923</v>
      </c>
    </row>
    <row r="2471" spans="1:14" x14ac:dyDescent="0.2">
      <c r="A2471" s="368">
        <v>41879</v>
      </c>
      <c r="B2471" s="152" t="s">
        <v>1693</v>
      </c>
      <c r="C2471" s="143" t="s">
        <v>25</v>
      </c>
      <c r="D2471" s="137" t="s">
        <v>11</v>
      </c>
      <c r="E2471" s="230">
        <v>151375</v>
      </c>
      <c r="F2471" s="189">
        <f t="shared" si="22"/>
        <v>230.76969984312996</v>
      </c>
      <c r="G2471" s="189">
        <f t="shared" si="21"/>
        <v>270.3665733146629</v>
      </c>
      <c r="H2471" s="201">
        <v>559.88800000000003</v>
      </c>
      <c r="I2471" s="110" t="s">
        <v>343</v>
      </c>
      <c r="J2471" s="127" t="s">
        <v>1710</v>
      </c>
      <c r="K2471" s="238" t="s">
        <v>1597</v>
      </c>
      <c r="L2471" s="136" t="s">
        <v>14</v>
      </c>
      <c r="M2471" s="122" t="s">
        <v>1713</v>
      </c>
      <c r="N2471" s="204">
        <f t="shared" si="23"/>
        <v>0.8535437536301923</v>
      </c>
    </row>
    <row r="2472" spans="1:14" x14ac:dyDescent="0.2">
      <c r="A2472" s="368">
        <v>41879</v>
      </c>
      <c r="B2472" s="152" t="s">
        <v>1694</v>
      </c>
      <c r="C2472" s="143" t="s">
        <v>25</v>
      </c>
      <c r="D2472" s="137" t="s">
        <v>8</v>
      </c>
      <c r="E2472" s="230">
        <v>122215</v>
      </c>
      <c r="F2472" s="189">
        <f t="shared" si="22"/>
        <v>186.3155664167011</v>
      </c>
      <c r="G2472" s="189">
        <f t="shared" si="21"/>
        <v>218.28472837424627</v>
      </c>
      <c r="H2472" s="201">
        <v>559.88800000000003</v>
      </c>
      <c r="I2472" s="110" t="s">
        <v>343</v>
      </c>
      <c r="J2472" s="127" t="s">
        <v>1710</v>
      </c>
      <c r="K2472" s="238" t="s">
        <v>1597</v>
      </c>
      <c r="L2472" s="136" t="s">
        <v>14</v>
      </c>
      <c r="M2472" s="122" t="s">
        <v>1713</v>
      </c>
      <c r="N2472" s="204">
        <f t="shared" si="23"/>
        <v>0.8535437536301923</v>
      </c>
    </row>
    <row r="2473" spans="1:14" x14ac:dyDescent="0.2">
      <c r="A2473" s="368">
        <v>41879</v>
      </c>
      <c r="B2473" s="143" t="s">
        <v>1695</v>
      </c>
      <c r="C2473" s="144" t="s">
        <v>25</v>
      </c>
      <c r="D2473" s="156" t="s">
        <v>10</v>
      </c>
      <c r="E2473" s="231">
        <v>160000</v>
      </c>
      <c r="F2473" s="189">
        <f t="shared" si="22"/>
        <v>243.9184275798566</v>
      </c>
      <c r="G2473" s="189">
        <f t="shared" si="21"/>
        <v>285.77144000228617</v>
      </c>
      <c r="H2473" s="201">
        <v>559.88800000000003</v>
      </c>
      <c r="I2473" s="110" t="s">
        <v>343</v>
      </c>
      <c r="J2473" s="127" t="s">
        <v>1710</v>
      </c>
      <c r="K2473" s="238" t="s">
        <v>1597</v>
      </c>
      <c r="L2473" s="136" t="s">
        <v>14</v>
      </c>
      <c r="M2473" s="122" t="s">
        <v>1713</v>
      </c>
      <c r="N2473" s="204">
        <f t="shared" si="23"/>
        <v>0.85354375363019219</v>
      </c>
    </row>
    <row r="2474" spans="1:14" x14ac:dyDescent="0.2">
      <c r="A2474" s="368">
        <v>41879</v>
      </c>
      <c r="B2474" s="143" t="s">
        <v>1696</v>
      </c>
      <c r="C2474" s="144" t="s">
        <v>27</v>
      </c>
      <c r="D2474" s="156" t="s">
        <v>9</v>
      </c>
      <c r="E2474" s="231">
        <v>85000</v>
      </c>
      <c r="F2474" s="189">
        <f t="shared" si="22"/>
        <v>129.58166465179883</v>
      </c>
      <c r="G2474" s="189">
        <f t="shared" si="21"/>
        <v>151.81607750121452</v>
      </c>
      <c r="H2474" s="201">
        <v>559.88800000000003</v>
      </c>
      <c r="I2474" s="110" t="s">
        <v>343</v>
      </c>
      <c r="J2474" s="127" t="s">
        <v>1710</v>
      </c>
      <c r="K2474" s="238" t="s">
        <v>1597</v>
      </c>
      <c r="L2474" s="136" t="s">
        <v>14</v>
      </c>
      <c r="M2474" s="122" t="s">
        <v>1713</v>
      </c>
      <c r="N2474" s="204">
        <f t="shared" si="23"/>
        <v>0.8535437536301923</v>
      </c>
    </row>
    <row r="2475" spans="1:14" x14ac:dyDescent="0.2">
      <c r="A2475" s="368">
        <v>41879</v>
      </c>
      <c r="B2475" s="145" t="s">
        <v>89</v>
      </c>
      <c r="C2475" s="194" t="s">
        <v>29</v>
      </c>
      <c r="D2475" s="195" t="s">
        <v>9</v>
      </c>
      <c r="E2475" s="234">
        <v>6600</v>
      </c>
      <c r="F2475" s="189">
        <f t="shared" si="22"/>
        <v>10.061635137669086</v>
      </c>
      <c r="G2475" s="189">
        <f t="shared" si="21"/>
        <v>12.597458520004764</v>
      </c>
      <c r="H2475" s="135">
        <v>523.91520000000003</v>
      </c>
      <c r="I2475" s="110" t="s">
        <v>343</v>
      </c>
      <c r="J2475" s="127" t="s">
        <v>1710</v>
      </c>
      <c r="K2475" s="238" t="s">
        <v>1598</v>
      </c>
      <c r="L2475" s="136" t="s">
        <v>14</v>
      </c>
      <c r="M2475" s="122" t="s">
        <v>1713</v>
      </c>
      <c r="N2475" s="204">
        <f t="shared" si="23"/>
        <v>0.79870357355741317</v>
      </c>
    </row>
    <row r="2476" spans="1:14" x14ac:dyDescent="0.2">
      <c r="A2476" s="341">
        <v>41880</v>
      </c>
      <c r="B2476" s="144" t="s">
        <v>1587</v>
      </c>
      <c r="C2476" s="143" t="s">
        <v>27</v>
      </c>
      <c r="D2476" s="137" t="s">
        <v>9</v>
      </c>
      <c r="E2476" s="225">
        <v>35000</v>
      </c>
      <c r="F2476" s="189">
        <f t="shared" si="22"/>
        <v>53.357156033093631</v>
      </c>
      <c r="G2476" s="189">
        <f t="shared" si="21"/>
        <v>62.512502500500098</v>
      </c>
      <c r="H2476" s="201">
        <v>559.88800000000003</v>
      </c>
      <c r="I2476" s="197" t="s">
        <v>83</v>
      </c>
      <c r="J2476" s="127" t="s">
        <v>1710</v>
      </c>
      <c r="K2476" s="143" t="s">
        <v>1539</v>
      </c>
      <c r="L2476" s="136" t="s">
        <v>14</v>
      </c>
      <c r="M2476" s="122" t="s">
        <v>1713</v>
      </c>
      <c r="N2476" s="204">
        <f t="shared" si="23"/>
        <v>0.85354375363019219</v>
      </c>
    </row>
    <row r="2477" spans="1:14" x14ac:dyDescent="0.2">
      <c r="A2477" s="341">
        <v>41880</v>
      </c>
      <c r="B2477" s="170" t="s">
        <v>252</v>
      </c>
      <c r="C2477" s="170" t="s">
        <v>19</v>
      </c>
      <c r="D2477" s="190" t="s">
        <v>15</v>
      </c>
      <c r="E2477" s="225">
        <v>10000</v>
      </c>
      <c r="F2477" s="189">
        <f t="shared" si="22"/>
        <v>15.244901723741037</v>
      </c>
      <c r="G2477" s="189">
        <f t="shared" si="21"/>
        <v>19.087058363643582</v>
      </c>
      <c r="H2477" s="135">
        <v>523.91520000000003</v>
      </c>
      <c r="I2477" s="192" t="s">
        <v>24</v>
      </c>
      <c r="J2477" s="127" t="s">
        <v>1710</v>
      </c>
      <c r="K2477" s="198" t="s">
        <v>1540</v>
      </c>
      <c r="L2477" s="136" t="s">
        <v>14</v>
      </c>
      <c r="M2477" s="122" t="s">
        <v>1713</v>
      </c>
      <c r="N2477" s="204">
        <f t="shared" si="23"/>
        <v>0.79870357355741306</v>
      </c>
    </row>
    <row r="2478" spans="1:14" x14ac:dyDescent="0.2">
      <c r="A2478" s="341">
        <v>41880</v>
      </c>
      <c r="B2478" s="170" t="s">
        <v>252</v>
      </c>
      <c r="C2478" s="170" t="s">
        <v>19</v>
      </c>
      <c r="D2478" s="190" t="s">
        <v>15</v>
      </c>
      <c r="E2478" s="225">
        <v>10000</v>
      </c>
      <c r="F2478" s="189">
        <f t="shared" si="22"/>
        <v>15.244901723741037</v>
      </c>
      <c r="G2478" s="189">
        <f t="shared" si="21"/>
        <v>19.087058363643582</v>
      </c>
      <c r="H2478" s="135">
        <v>523.91520000000003</v>
      </c>
      <c r="I2478" s="192" t="s">
        <v>24</v>
      </c>
      <c r="J2478" s="127" t="s">
        <v>1710</v>
      </c>
      <c r="K2478" s="198" t="s">
        <v>1540</v>
      </c>
      <c r="L2478" s="136" t="s">
        <v>14</v>
      </c>
      <c r="M2478" s="122" t="s">
        <v>1713</v>
      </c>
      <c r="N2478" s="204">
        <f t="shared" si="23"/>
        <v>0.79870357355741306</v>
      </c>
    </row>
    <row r="2479" spans="1:14" x14ac:dyDescent="0.2">
      <c r="A2479" s="341">
        <v>41880</v>
      </c>
      <c r="B2479" s="170" t="s">
        <v>252</v>
      </c>
      <c r="C2479" s="170" t="s">
        <v>19</v>
      </c>
      <c r="D2479" s="190" t="s">
        <v>15</v>
      </c>
      <c r="E2479" s="225">
        <v>10000</v>
      </c>
      <c r="F2479" s="189">
        <f t="shared" si="22"/>
        <v>15.244901723741037</v>
      </c>
      <c r="G2479" s="189">
        <f t="shared" si="21"/>
        <v>17.860715000142886</v>
      </c>
      <c r="H2479" s="201">
        <v>559.88800000000003</v>
      </c>
      <c r="I2479" s="192" t="s">
        <v>24</v>
      </c>
      <c r="J2479" s="127" t="s">
        <v>1710</v>
      </c>
      <c r="K2479" s="198" t="s">
        <v>1540</v>
      </c>
      <c r="L2479" s="136" t="s">
        <v>14</v>
      </c>
      <c r="M2479" s="122" t="s">
        <v>1713</v>
      </c>
      <c r="N2479" s="204">
        <f t="shared" si="23"/>
        <v>0.85354375363019219</v>
      </c>
    </row>
    <row r="2480" spans="1:14" x14ac:dyDescent="0.2">
      <c r="A2480" s="341">
        <v>41880</v>
      </c>
      <c r="B2480" s="170" t="s">
        <v>252</v>
      </c>
      <c r="C2480" s="170" t="s">
        <v>19</v>
      </c>
      <c r="D2480" s="190" t="s">
        <v>15</v>
      </c>
      <c r="E2480" s="225">
        <v>20000</v>
      </c>
      <c r="F2480" s="189">
        <f t="shared" si="22"/>
        <v>30.489803447482075</v>
      </c>
      <c r="G2480" s="189">
        <f t="shared" si="21"/>
        <v>35.721430000285771</v>
      </c>
      <c r="H2480" s="201">
        <v>559.88800000000003</v>
      </c>
      <c r="I2480" s="192" t="s">
        <v>24</v>
      </c>
      <c r="J2480" s="127" t="s">
        <v>1710</v>
      </c>
      <c r="K2480" s="198" t="s">
        <v>1540</v>
      </c>
      <c r="L2480" s="136" t="s">
        <v>14</v>
      </c>
      <c r="M2480" s="122" t="s">
        <v>1713</v>
      </c>
      <c r="N2480" s="204">
        <f t="shared" si="23"/>
        <v>0.85354375363019219</v>
      </c>
    </row>
    <row r="2481" spans="1:14" x14ac:dyDescent="0.2">
      <c r="A2481" s="341">
        <v>41880</v>
      </c>
      <c r="B2481" s="170" t="s">
        <v>252</v>
      </c>
      <c r="C2481" s="170" t="s">
        <v>19</v>
      </c>
      <c r="D2481" s="190" t="s">
        <v>15</v>
      </c>
      <c r="E2481" s="225">
        <v>20000</v>
      </c>
      <c r="F2481" s="189">
        <f t="shared" si="22"/>
        <v>30.489803447482075</v>
      </c>
      <c r="G2481" s="189">
        <f t="shared" si="21"/>
        <v>35.721430000285771</v>
      </c>
      <c r="H2481" s="201">
        <v>559.88800000000003</v>
      </c>
      <c r="I2481" s="192" t="s">
        <v>24</v>
      </c>
      <c r="J2481" s="127" t="s">
        <v>1710</v>
      </c>
      <c r="K2481" s="198" t="s">
        <v>1540</v>
      </c>
      <c r="L2481" s="136" t="s">
        <v>14</v>
      </c>
      <c r="M2481" s="122" t="s">
        <v>1713</v>
      </c>
      <c r="N2481" s="204">
        <f t="shared" si="23"/>
        <v>0.85354375363019219</v>
      </c>
    </row>
    <row r="2482" spans="1:14" x14ac:dyDescent="0.2">
      <c r="A2482" s="341">
        <v>41880</v>
      </c>
      <c r="B2482" s="170" t="s">
        <v>252</v>
      </c>
      <c r="C2482" s="170" t="s">
        <v>19</v>
      </c>
      <c r="D2482" s="190" t="s">
        <v>15</v>
      </c>
      <c r="E2482" s="225">
        <v>20000</v>
      </c>
      <c r="F2482" s="189">
        <f t="shared" si="22"/>
        <v>30.489803447482075</v>
      </c>
      <c r="G2482" s="189">
        <f t="shared" si="21"/>
        <v>35.721430000285771</v>
      </c>
      <c r="H2482" s="201">
        <v>559.88800000000003</v>
      </c>
      <c r="I2482" s="192" t="s">
        <v>24</v>
      </c>
      <c r="J2482" s="127" t="s">
        <v>1710</v>
      </c>
      <c r="K2482" s="198" t="s">
        <v>1540</v>
      </c>
      <c r="L2482" s="136" t="s">
        <v>14</v>
      </c>
      <c r="M2482" s="122" t="s">
        <v>1713</v>
      </c>
      <c r="N2482" s="204">
        <f t="shared" si="23"/>
        <v>0.85354375363019219</v>
      </c>
    </row>
    <row r="2483" spans="1:14" x14ac:dyDescent="0.2">
      <c r="A2483" s="341">
        <v>41880</v>
      </c>
      <c r="B2483" s="170" t="s">
        <v>252</v>
      </c>
      <c r="C2483" s="170" t="s">
        <v>19</v>
      </c>
      <c r="D2483" s="190" t="s">
        <v>15</v>
      </c>
      <c r="E2483" s="225">
        <v>20000</v>
      </c>
      <c r="F2483" s="189">
        <f t="shared" si="22"/>
        <v>30.489803447482075</v>
      </c>
      <c r="G2483" s="189">
        <f t="shared" si="21"/>
        <v>35.721430000285771</v>
      </c>
      <c r="H2483" s="201">
        <v>559.88800000000003</v>
      </c>
      <c r="I2483" s="192" t="s">
        <v>24</v>
      </c>
      <c r="J2483" s="127" t="s">
        <v>1710</v>
      </c>
      <c r="K2483" s="198" t="s">
        <v>1541</v>
      </c>
      <c r="L2483" s="136" t="s">
        <v>14</v>
      </c>
      <c r="M2483" s="122" t="s">
        <v>1713</v>
      </c>
      <c r="N2483" s="204">
        <f t="shared" si="23"/>
        <v>0.85354375363019219</v>
      </c>
    </row>
    <row r="2484" spans="1:14" x14ac:dyDescent="0.2">
      <c r="A2484" s="341">
        <v>41880</v>
      </c>
      <c r="B2484" s="170" t="s">
        <v>252</v>
      </c>
      <c r="C2484" s="170" t="s">
        <v>19</v>
      </c>
      <c r="D2484" s="190" t="s">
        <v>15</v>
      </c>
      <c r="E2484" s="225">
        <v>20000</v>
      </c>
      <c r="F2484" s="189">
        <f t="shared" si="22"/>
        <v>30.489803447482075</v>
      </c>
      <c r="G2484" s="189">
        <f t="shared" si="21"/>
        <v>35.721430000285771</v>
      </c>
      <c r="H2484" s="201">
        <v>559.88800000000003</v>
      </c>
      <c r="I2484" s="192" t="s">
        <v>24</v>
      </c>
      <c r="J2484" s="127" t="s">
        <v>1710</v>
      </c>
      <c r="K2484" s="198" t="s">
        <v>1541</v>
      </c>
      <c r="L2484" s="136" t="s">
        <v>14</v>
      </c>
      <c r="M2484" s="122" t="s">
        <v>1713</v>
      </c>
      <c r="N2484" s="204">
        <f t="shared" si="23"/>
        <v>0.85354375363019219</v>
      </c>
    </row>
    <row r="2485" spans="1:14" x14ac:dyDescent="0.2">
      <c r="A2485" s="341">
        <v>41880</v>
      </c>
      <c r="B2485" s="170" t="s">
        <v>252</v>
      </c>
      <c r="C2485" s="170" t="s">
        <v>19</v>
      </c>
      <c r="D2485" s="190" t="s">
        <v>15</v>
      </c>
      <c r="E2485" s="225">
        <v>20000</v>
      </c>
      <c r="F2485" s="189">
        <f t="shared" si="22"/>
        <v>30.489803447482075</v>
      </c>
      <c r="G2485" s="189">
        <f t="shared" si="21"/>
        <v>35.721430000285771</v>
      </c>
      <c r="H2485" s="201">
        <v>559.88800000000003</v>
      </c>
      <c r="I2485" s="192" t="s">
        <v>24</v>
      </c>
      <c r="J2485" s="127" t="s">
        <v>1710</v>
      </c>
      <c r="K2485" s="198" t="s">
        <v>1541</v>
      </c>
      <c r="L2485" s="136" t="s">
        <v>14</v>
      </c>
      <c r="M2485" s="122" t="s">
        <v>1713</v>
      </c>
      <c r="N2485" s="204">
        <f t="shared" si="23"/>
        <v>0.85354375363019219</v>
      </c>
    </row>
    <row r="2486" spans="1:14" x14ac:dyDescent="0.2">
      <c r="A2486" s="341">
        <v>41880</v>
      </c>
      <c r="B2486" s="170" t="s">
        <v>252</v>
      </c>
      <c r="C2486" s="170" t="s">
        <v>19</v>
      </c>
      <c r="D2486" s="190" t="s">
        <v>15</v>
      </c>
      <c r="E2486" s="225">
        <v>20000</v>
      </c>
      <c r="F2486" s="189">
        <f t="shared" si="22"/>
        <v>30.489803447482075</v>
      </c>
      <c r="G2486" s="189">
        <f t="shared" si="21"/>
        <v>35.721430000285771</v>
      </c>
      <c r="H2486" s="201">
        <v>559.88800000000003</v>
      </c>
      <c r="I2486" s="192" t="s">
        <v>24</v>
      </c>
      <c r="J2486" s="127" t="s">
        <v>1710</v>
      </c>
      <c r="K2486" s="198" t="s">
        <v>1541</v>
      </c>
      <c r="L2486" s="136" t="s">
        <v>14</v>
      </c>
      <c r="M2486" s="122" t="s">
        <v>1713</v>
      </c>
      <c r="N2486" s="204">
        <f t="shared" si="23"/>
        <v>0.85354375363019219</v>
      </c>
    </row>
    <row r="2487" spans="1:14" x14ac:dyDescent="0.2">
      <c r="A2487" s="341">
        <v>41880</v>
      </c>
      <c r="B2487" s="170" t="s">
        <v>252</v>
      </c>
      <c r="C2487" s="170" t="s">
        <v>19</v>
      </c>
      <c r="D2487" s="190" t="s">
        <v>15</v>
      </c>
      <c r="E2487" s="225">
        <v>20000</v>
      </c>
      <c r="F2487" s="189">
        <f t="shared" si="22"/>
        <v>30.489803447482075</v>
      </c>
      <c r="G2487" s="189">
        <f t="shared" si="21"/>
        <v>35.721430000285771</v>
      </c>
      <c r="H2487" s="201">
        <v>559.88800000000003</v>
      </c>
      <c r="I2487" s="192" t="s">
        <v>24</v>
      </c>
      <c r="J2487" s="127" t="s">
        <v>1710</v>
      </c>
      <c r="K2487" s="198" t="s">
        <v>1541</v>
      </c>
      <c r="L2487" s="136" t="s">
        <v>14</v>
      </c>
      <c r="M2487" s="122" t="s">
        <v>1713</v>
      </c>
      <c r="N2487" s="204">
        <f t="shared" si="23"/>
        <v>0.85354375363019219</v>
      </c>
    </row>
    <row r="2488" spans="1:14" x14ac:dyDescent="0.2">
      <c r="A2488" s="341">
        <v>41880</v>
      </c>
      <c r="B2488" s="170" t="s">
        <v>252</v>
      </c>
      <c r="C2488" s="170" t="s">
        <v>19</v>
      </c>
      <c r="D2488" s="190" t="s">
        <v>15</v>
      </c>
      <c r="E2488" s="225">
        <v>20000</v>
      </c>
      <c r="F2488" s="189">
        <f t="shared" si="22"/>
        <v>30.489803447482075</v>
      </c>
      <c r="G2488" s="189">
        <f t="shared" si="21"/>
        <v>35.721430000285771</v>
      </c>
      <c r="H2488" s="201">
        <v>559.88800000000003</v>
      </c>
      <c r="I2488" s="192" t="s">
        <v>24</v>
      </c>
      <c r="J2488" s="127" t="s">
        <v>1710</v>
      </c>
      <c r="K2488" s="198" t="s">
        <v>1541</v>
      </c>
      <c r="L2488" s="136" t="s">
        <v>14</v>
      </c>
      <c r="M2488" s="122" t="s">
        <v>1713</v>
      </c>
      <c r="N2488" s="204">
        <f t="shared" si="23"/>
        <v>0.85354375363019219</v>
      </c>
    </row>
    <row r="2489" spans="1:14" x14ac:dyDescent="0.2">
      <c r="A2489" s="341">
        <v>41880</v>
      </c>
      <c r="B2489" s="170" t="s">
        <v>252</v>
      </c>
      <c r="C2489" s="170" t="s">
        <v>19</v>
      </c>
      <c r="D2489" s="190" t="s">
        <v>15</v>
      </c>
      <c r="E2489" s="225">
        <v>20000</v>
      </c>
      <c r="F2489" s="189">
        <f t="shared" si="22"/>
        <v>30.489803447482075</v>
      </c>
      <c r="G2489" s="189">
        <f t="shared" ref="G2489:G2552" si="24">E2489/H2489</f>
        <v>35.721430000285771</v>
      </c>
      <c r="H2489" s="201">
        <v>559.88800000000003</v>
      </c>
      <c r="I2489" s="192" t="s">
        <v>24</v>
      </c>
      <c r="J2489" s="127" t="s">
        <v>1710</v>
      </c>
      <c r="K2489" s="198" t="s">
        <v>1541</v>
      </c>
      <c r="L2489" s="136" t="s">
        <v>14</v>
      </c>
      <c r="M2489" s="122" t="s">
        <v>1713</v>
      </c>
      <c r="N2489" s="204">
        <f t="shared" si="23"/>
        <v>0.85354375363019219</v>
      </c>
    </row>
    <row r="2490" spans="1:14" x14ac:dyDescent="0.2">
      <c r="A2490" s="341">
        <v>41880</v>
      </c>
      <c r="B2490" s="170" t="s">
        <v>1682</v>
      </c>
      <c r="C2490" s="170" t="s">
        <v>18</v>
      </c>
      <c r="D2490" s="193" t="s">
        <v>8</v>
      </c>
      <c r="E2490" s="225">
        <v>700</v>
      </c>
      <c r="F2490" s="189">
        <f t="shared" si="22"/>
        <v>1.0671431206618727</v>
      </c>
      <c r="G2490" s="189">
        <f t="shared" si="24"/>
        <v>1.250250050010002</v>
      </c>
      <c r="H2490" s="201">
        <v>559.88800000000003</v>
      </c>
      <c r="I2490" s="192" t="s">
        <v>12</v>
      </c>
      <c r="J2490" s="127" t="s">
        <v>1710</v>
      </c>
      <c r="K2490" s="198" t="s">
        <v>1538</v>
      </c>
      <c r="L2490" s="136" t="s">
        <v>14</v>
      </c>
      <c r="M2490" s="122" t="s">
        <v>1713</v>
      </c>
      <c r="N2490" s="204">
        <f t="shared" si="23"/>
        <v>0.85354375363019219</v>
      </c>
    </row>
    <row r="2491" spans="1:14" x14ac:dyDescent="0.2">
      <c r="A2491" s="341">
        <v>41880</v>
      </c>
      <c r="B2491" s="170" t="s">
        <v>1683</v>
      </c>
      <c r="C2491" s="170" t="s">
        <v>18</v>
      </c>
      <c r="D2491" s="193" t="s">
        <v>8</v>
      </c>
      <c r="E2491" s="225">
        <v>700</v>
      </c>
      <c r="F2491" s="189">
        <f t="shared" si="22"/>
        <v>1.0671431206618727</v>
      </c>
      <c r="G2491" s="189">
        <f t="shared" si="24"/>
        <v>1.250250050010002</v>
      </c>
      <c r="H2491" s="201">
        <v>559.88800000000003</v>
      </c>
      <c r="I2491" s="192" t="s">
        <v>12</v>
      </c>
      <c r="J2491" s="127" t="s">
        <v>1710</v>
      </c>
      <c r="K2491" s="198" t="s">
        <v>1538</v>
      </c>
      <c r="L2491" s="136" t="s">
        <v>14</v>
      </c>
      <c r="M2491" s="122" t="s">
        <v>1713</v>
      </c>
      <c r="N2491" s="204">
        <f t="shared" si="23"/>
        <v>0.85354375363019219</v>
      </c>
    </row>
    <row r="2492" spans="1:14" x14ac:dyDescent="0.2">
      <c r="A2492" s="341">
        <v>41880</v>
      </c>
      <c r="B2492" s="170" t="s">
        <v>1684</v>
      </c>
      <c r="C2492" s="170" t="s">
        <v>18</v>
      </c>
      <c r="D2492" s="193" t="s">
        <v>8</v>
      </c>
      <c r="E2492" s="225">
        <v>800</v>
      </c>
      <c r="F2492" s="189">
        <f t="shared" si="22"/>
        <v>1.2195921378992831</v>
      </c>
      <c r="G2492" s="189">
        <f t="shared" si="24"/>
        <v>1.4288572000114308</v>
      </c>
      <c r="H2492" s="201">
        <v>559.88800000000003</v>
      </c>
      <c r="I2492" s="192" t="s">
        <v>12</v>
      </c>
      <c r="J2492" s="127" t="s">
        <v>1710</v>
      </c>
      <c r="K2492" s="198" t="s">
        <v>1538</v>
      </c>
      <c r="L2492" s="136" t="s">
        <v>14</v>
      </c>
      <c r="M2492" s="122" t="s">
        <v>1713</v>
      </c>
      <c r="N2492" s="204">
        <f t="shared" si="23"/>
        <v>0.8535437536301923</v>
      </c>
    </row>
    <row r="2493" spans="1:14" x14ac:dyDescent="0.2">
      <c r="A2493" s="341">
        <v>41880</v>
      </c>
      <c r="B2493" s="170" t="s">
        <v>1685</v>
      </c>
      <c r="C2493" s="170" t="s">
        <v>25</v>
      </c>
      <c r="D2493" s="193" t="s">
        <v>347</v>
      </c>
      <c r="E2493" s="225">
        <v>24500</v>
      </c>
      <c r="F2493" s="189">
        <f t="shared" si="22"/>
        <v>37.350009223165543</v>
      </c>
      <c r="G2493" s="189">
        <f t="shared" si="24"/>
        <v>43.758751750350065</v>
      </c>
      <c r="H2493" s="201">
        <v>559.88800000000003</v>
      </c>
      <c r="I2493" s="192" t="s">
        <v>12</v>
      </c>
      <c r="J2493" s="127" t="s">
        <v>1710</v>
      </c>
      <c r="K2493" s="198" t="s">
        <v>1538</v>
      </c>
      <c r="L2493" s="136" t="s">
        <v>14</v>
      </c>
      <c r="M2493" s="122" t="s">
        <v>1713</v>
      </c>
      <c r="N2493" s="204">
        <f t="shared" si="23"/>
        <v>0.8535437536301923</v>
      </c>
    </row>
    <row r="2494" spans="1:14" x14ac:dyDescent="0.2">
      <c r="A2494" s="341">
        <v>41881</v>
      </c>
      <c r="B2494" s="170" t="s">
        <v>252</v>
      </c>
      <c r="C2494" s="170" t="s">
        <v>19</v>
      </c>
      <c r="D2494" s="190" t="s">
        <v>15</v>
      </c>
      <c r="E2494" s="225">
        <v>10000</v>
      </c>
      <c r="F2494" s="189">
        <f t="shared" si="22"/>
        <v>15.244901723741037</v>
      </c>
      <c r="G2494" s="189">
        <f t="shared" si="24"/>
        <v>17.860715000142886</v>
      </c>
      <c r="H2494" s="201">
        <v>559.88800000000003</v>
      </c>
      <c r="I2494" s="192" t="s">
        <v>24</v>
      </c>
      <c r="J2494" s="127" t="s">
        <v>1710</v>
      </c>
      <c r="K2494" s="198" t="s">
        <v>1544</v>
      </c>
      <c r="L2494" s="136" t="s">
        <v>14</v>
      </c>
      <c r="M2494" s="122" t="s">
        <v>1713</v>
      </c>
      <c r="N2494" s="204">
        <f t="shared" si="23"/>
        <v>0.85354375363019219</v>
      </c>
    </row>
    <row r="2495" spans="1:14" x14ac:dyDescent="0.2">
      <c r="A2495" s="341">
        <v>41881</v>
      </c>
      <c r="B2495" s="170" t="s">
        <v>252</v>
      </c>
      <c r="C2495" s="170" t="s">
        <v>19</v>
      </c>
      <c r="D2495" s="190" t="s">
        <v>15</v>
      </c>
      <c r="E2495" s="225">
        <v>10000</v>
      </c>
      <c r="F2495" s="189">
        <f t="shared" si="22"/>
        <v>15.244901723741037</v>
      </c>
      <c r="G2495" s="189">
        <f t="shared" si="24"/>
        <v>17.860715000142886</v>
      </c>
      <c r="H2495" s="201">
        <v>559.88800000000003</v>
      </c>
      <c r="I2495" s="192" t="s">
        <v>24</v>
      </c>
      <c r="J2495" s="127" t="s">
        <v>1710</v>
      </c>
      <c r="K2495" s="198" t="s">
        <v>1544</v>
      </c>
      <c r="L2495" s="136" t="s">
        <v>14</v>
      </c>
      <c r="M2495" s="122" t="s">
        <v>1713</v>
      </c>
      <c r="N2495" s="204">
        <f t="shared" si="23"/>
        <v>0.85354375363019219</v>
      </c>
    </row>
    <row r="2496" spans="1:14" x14ac:dyDescent="0.2">
      <c r="A2496" s="341">
        <v>41881</v>
      </c>
      <c r="B2496" s="170" t="s">
        <v>252</v>
      </c>
      <c r="C2496" s="170" t="s">
        <v>19</v>
      </c>
      <c r="D2496" s="190" t="s">
        <v>15</v>
      </c>
      <c r="E2496" s="225">
        <v>10000</v>
      </c>
      <c r="F2496" s="189">
        <f t="shared" si="22"/>
        <v>15.244901723741037</v>
      </c>
      <c r="G2496" s="189">
        <f t="shared" si="24"/>
        <v>17.860715000142886</v>
      </c>
      <c r="H2496" s="201">
        <v>559.88800000000003</v>
      </c>
      <c r="I2496" s="192" t="s">
        <v>24</v>
      </c>
      <c r="J2496" s="127" t="s">
        <v>1710</v>
      </c>
      <c r="K2496" s="198" t="s">
        <v>1544</v>
      </c>
      <c r="L2496" s="136" t="s">
        <v>14</v>
      </c>
      <c r="M2496" s="122" t="s">
        <v>1713</v>
      </c>
      <c r="N2496" s="204">
        <f t="shared" si="23"/>
        <v>0.85354375363019219</v>
      </c>
    </row>
    <row r="2497" spans="1:14" x14ac:dyDescent="0.2">
      <c r="A2497" s="341">
        <v>41881</v>
      </c>
      <c r="B2497" s="170" t="s">
        <v>252</v>
      </c>
      <c r="C2497" s="170" t="s">
        <v>19</v>
      </c>
      <c r="D2497" s="190" t="s">
        <v>15</v>
      </c>
      <c r="E2497" s="225">
        <v>10000</v>
      </c>
      <c r="F2497" s="189">
        <f t="shared" si="22"/>
        <v>15.244901723741037</v>
      </c>
      <c r="G2497" s="189">
        <f t="shared" si="24"/>
        <v>17.860715000142886</v>
      </c>
      <c r="H2497" s="201">
        <v>559.88800000000003</v>
      </c>
      <c r="I2497" s="192" t="s">
        <v>24</v>
      </c>
      <c r="J2497" s="127" t="s">
        <v>1710</v>
      </c>
      <c r="K2497" s="198" t="s">
        <v>1544</v>
      </c>
      <c r="L2497" s="136" t="s">
        <v>14</v>
      </c>
      <c r="M2497" s="122" t="s">
        <v>1713</v>
      </c>
      <c r="N2497" s="204">
        <f t="shared" si="23"/>
        <v>0.85354375363019219</v>
      </c>
    </row>
    <row r="2498" spans="1:14" x14ac:dyDescent="0.2">
      <c r="A2498" s="341">
        <v>41881</v>
      </c>
      <c r="B2498" s="170" t="s">
        <v>252</v>
      </c>
      <c r="C2498" s="170" t="s">
        <v>19</v>
      </c>
      <c r="D2498" s="190" t="s">
        <v>15</v>
      </c>
      <c r="E2498" s="225">
        <v>10000</v>
      </c>
      <c r="F2498" s="189">
        <f t="shared" si="22"/>
        <v>15.244901723741037</v>
      </c>
      <c r="G2498" s="189">
        <f t="shared" si="24"/>
        <v>17.860715000142886</v>
      </c>
      <c r="H2498" s="201">
        <v>559.88800000000003</v>
      </c>
      <c r="I2498" s="192" t="s">
        <v>24</v>
      </c>
      <c r="J2498" s="127" t="s">
        <v>1710</v>
      </c>
      <c r="K2498" s="198" t="s">
        <v>1544</v>
      </c>
      <c r="L2498" s="136" t="s">
        <v>14</v>
      </c>
      <c r="M2498" s="122" t="s">
        <v>1713</v>
      </c>
      <c r="N2498" s="204">
        <f t="shared" si="23"/>
        <v>0.85354375363019219</v>
      </c>
    </row>
    <row r="2499" spans="1:14" x14ac:dyDescent="0.2">
      <c r="A2499" s="341">
        <v>41881</v>
      </c>
      <c r="B2499" s="170" t="s">
        <v>252</v>
      </c>
      <c r="C2499" s="170" t="s">
        <v>19</v>
      </c>
      <c r="D2499" s="190" t="s">
        <v>15</v>
      </c>
      <c r="E2499" s="225">
        <v>10000</v>
      </c>
      <c r="F2499" s="189">
        <f t="shared" si="22"/>
        <v>15.244901723741037</v>
      </c>
      <c r="G2499" s="189">
        <f t="shared" si="24"/>
        <v>17.860715000142886</v>
      </c>
      <c r="H2499" s="201">
        <v>559.88800000000003</v>
      </c>
      <c r="I2499" s="192" t="s">
        <v>24</v>
      </c>
      <c r="J2499" s="127" t="s">
        <v>1710</v>
      </c>
      <c r="K2499" s="198" t="s">
        <v>1544</v>
      </c>
      <c r="L2499" s="136" t="s">
        <v>14</v>
      </c>
      <c r="M2499" s="122" t="s">
        <v>1713</v>
      </c>
      <c r="N2499" s="204">
        <f t="shared" si="23"/>
        <v>0.85354375363019219</v>
      </c>
    </row>
    <row r="2500" spans="1:14" x14ac:dyDescent="0.2">
      <c r="A2500" s="341">
        <v>41881</v>
      </c>
      <c r="B2500" s="170" t="s">
        <v>252</v>
      </c>
      <c r="C2500" s="170" t="s">
        <v>19</v>
      </c>
      <c r="D2500" s="190" t="s">
        <v>15</v>
      </c>
      <c r="E2500" s="225">
        <v>10000</v>
      </c>
      <c r="F2500" s="189">
        <f t="shared" si="22"/>
        <v>15.244901723741037</v>
      </c>
      <c r="G2500" s="189">
        <f t="shared" si="24"/>
        <v>17.860715000142886</v>
      </c>
      <c r="H2500" s="201">
        <v>559.88800000000003</v>
      </c>
      <c r="I2500" s="192" t="s">
        <v>24</v>
      </c>
      <c r="J2500" s="127" t="s">
        <v>1710</v>
      </c>
      <c r="K2500" s="198" t="s">
        <v>1544</v>
      </c>
      <c r="L2500" s="136" t="s">
        <v>14</v>
      </c>
      <c r="M2500" s="122" t="s">
        <v>1713</v>
      </c>
      <c r="N2500" s="204">
        <f t="shared" si="23"/>
        <v>0.85354375363019219</v>
      </c>
    </row>
    <row r="2501" spans="1:14" x14ac:dyDescent="0.2">
      <c r="A2501" s="341">
        <v>41881</v>
      </c>
      <c r="B2501" s="170" t="s">
        <v>1686</v>
      </c>
      <c r="C2501" s="170" t="s">
        <v>18</v>
      </c>
      <c r="D2501" s="193" t="s">
        <v>8</v>
      </c>
      <c r="E2501" s="225">
        <v>1300</v>
      </c>
      <c r="F2501" s="189">
        <f t="shared" si="22"/>
        <v>1.9818372240863349</v>
      </c>
      <c r="G2501" s="189">
        <f t="shared" si="24"/>
        <v>2.321892950018575</v>
      </c>
      <c r="H2501" s="201">
        <v>559.88800000000003</v>
      </c>
      <c r="I2501" s="192" t="s">
        <v>12</v>
      </c>
      <c r="J2501" s="127" t="s">
        <v>1710</v>
      </c>
      <c r="K2501" s="198" t="s">
        <v>1542</v>
      </c>
      <c r="L2501" s="136" t="s">
        <v>14</v>
      </c>
      <c r="M2501" s="122" t="s">
        <v>1713</v>
      </c>
      <c r="N2501" s="204">
        <f t="shared" si="23"/>
        <v>0.8535437536301923</v>
      </c>
    </row>
    <row r="2502" spans="1:14" x14ac:dyDescent="0.2">
      <c r="A2502" s="341">
        <v>41881</v>
      </c>
      <c r="B2502" s="170" t="s">
        <v>1687</v>
      </c>
      <c r="C2502" s="170" t="s">
        <v>18</v>
      </c>
      <c r="D2502" s="193" t="s">
        <v>8</v>
      </c>
      <c r="E2502" s="225">
        <v>1300</v>
      </c>
      <c r="F2502" s="189">
        <f t="shared" si="22"/>
        <v>1.9818372240863349</v>
      </c>
      <c r="G2502" s="189">
        <f t="shared" si="24"/>
        <v>2.321892950018575</v>
      </c>
      <c r="H2502" s="201">
        <v>559.88800000000003</v>
      </c>
      <c r="I2502" s="192" t="s">
        <v>12</v>
      </c>
      <c r="J2502" s="127" t="s">
        <v>1710</v>
      </c>
      <c r="K2502" s="198" t="s">
        <v>1542</v>
      </c>
      <c r="L2502" s="136" t="s">
        <v>14</v>
      </c>
      <c r="M2502" s="122" t="s">
        <v>1713</v>
      </c>
      <c r="N2502" s="204">
        <f t="shared" si="23"/>
        <v>0.8535437536301923</v>
      </c>
    </row>
    <row r="2503" spans="1:14" x14ac:dyDescent="0.2">
      <c r="A2503" s="341">
        <v>41881</v>
      </c>
      <c r="B2503" s="170" t="s">
        <v>227</v>
      </c>
      <c r="C2503" s="170" t="s">
        <v>73</v>
      </c>
      <c r="D2503" s="193" t="s">
        <v>8</v>
      </c>
      <c r="E2503" s="225">
        <v>1800</v>
      </c>
      <c r="F2503" s="189">
        <f t="shared" si="22"/>
        <v>2.7440823102733867</v>
      </c>
      <c r="G2503" s="189">
        <f t="shared" si="24"/>
        <v>3.2149287000257192</v>
      </c>
      <c r="H2503" s="201">
        <v>559.88800000000003</v>
      </c>
      <c r="I2503" s="192" t="s">
        <v>12</v>
      </c>
      <c r="J2503" s="127" t="s">
        <v>1710</v>
      </c>
      <c r="K2503" s="198" t="s">
        <v>1542</v>
      </c>
      <c r="L2503" s="136" t="s">
        <v>14</v>
      </c>
      <c r="M2503" s="122" t="s">
        <v>1713</v>
      </c>
      <c r="N2503" s="204">
        <f t="shared" si="23"/>
        <v>0.85354375363019219</v>
      </c>
    </row>
    <row r="2504" spans="1:14" x14ac:dyDescent="0.2">
      <c r="A2504" s="368">
        <v>41881</v>
      </c>
      <c r="B2504" s="145" t="s">
        <v>80</v>
      </c>
      <c r="C2504" s="194" t="s">
        <v>29</v>
      </c>
      <c r="D2504" s="195" t="s">
        <v>9</v>
      </c>
      <c r="E2504" s="234">
        <v>3300</v>
      </c>
      <c r="F2504" s="189">
        <f t="shared" si="22"/>
        <v>5.0308175688345429</v>
      </c>
      <c r="G2504" s="189">
        <f t="shared" si="24"/>
        <v>5.8940359500471518</v>
      </c>
      <c r="H2504" s="201">
        <v>559.88800000000003</v>
      </c>
      <c r="I2504" s="110" t="s">
        <v>343</v>
      </c>
      <c r="J2504" s="127" t="s">
        <v>1710</v>
      </c>
      <c r="K2504" s="238" t="s">
        <v>1599</v>
      </c>
      <c r="L2504" s="136" t="s">
        <v>14</v>
      </c>
      <c r="M2504" s="122" t="s">
        <v>1713</v>
      </c>
      <c r="N2504" s="204">
        <f t="shared" si="23"/>
        <v>0.85354375363019241</v>
      </c>
    </row>
    <row r="2505" spans="1:14" x14ac:dyDescent="0.2">
      <c r="A2505" s="369">
        <v>41884</v>
      </c>
      <c r="B2505" s="203" t="s">
        <v>2405</v>
      </c>
      <c r="C2505" s="127" t="s">
        <v>18</v>
      </c>
      <c r="D2505" s="127" t="s">
        <v>9</v>
      </c>
      <c r="E2505" s="235">
        <v>1100</v>
      </c>
      <c r="F2505" s="189">
        <f t="shared" si="22"/>
        <v>1.6769391896115142</v>
      </c>
      <c r="G2505" s="189">
        <f t="shared" si="24"/>
        <v>1.9646786500157174</v>
      </c>
      <c r="H2505" s="201">
        <v>559.88800000000003</v>
      </c>
      <c r="I2505" s="127" t="s">
        <v>83</v>
      </c>
      <c r="J2505" s="127" t="s">
        <v>1710</v>
      </c>
      <c r="K2505" s="146" t="s">
        <v>2406</v>
      </c>
      <c r="L2505" s="136" t="s">
        <v>14</v>
      </c>
      <c r="M2505" s="122" t="s">
        <v>1713</v>
      </c>
      <c r="N2505" s="204">
        <f t="shared" si="23"/>
        <v>0.8535437536301923</v>
      </c>
    </row>
    <row r="2506" spans="1:14" x14ac:dyDescent="0.2">
      <c r="A2506" s="369">
        <v>41884</v>
      </c>
      <c r="B2506" s="203" t="s">
        <v>201</v>
      </c>
      <c r="C2506" s="127" t="s">
        <v>71</v>
      </c>
      <c r="D2506" s="127" t="s">
        <v>9</v>
      </c>
      <c r="E2506" s="235">
        <v>36000</v>
      </c>
      <c r="F2506" s="189">
        <f t="shared" ref="F2506:F2569" si="25">E2506/655.957</f>
        <v>54.881646205467739</v>
      </c>
      <c r="G2506" s="189">
        <f t="shared" si="24"/>
        <v>64.298574000514378</v>
      </c>
      <c r="H2506" s="201">
        <v>559.88800000000003</v>
      </c>
      <c r="I2506" s="127" t="s">
        <v>83</v>
      </c>
      <c r="J2506" s="127" t="s">
        <v>1710</v>
      </c>
      <c r="K2506" s="146" t="s">
        <v>2406</v>
      </c>
      <c r="L2506" s="136" t="s">
        <v>14</v>
      </c>
      <c r="M2506" s="122" t="s">
        <v>1713</v>
      </c>
      <c r="N2506" s="204">
        <f t="shared" si="23"/>
        <v>0.85354375363019241</v>
      </c>
    </row>
    <row r="2507" spans="1:14" x14ac:dyDescent="0.2">
      <c r="A2507" s="369">
        <v>41884</v>
      </c>
      <c r="B2507" s="203" t="s">
        <v>2407</v>
      </c>
      <c r="C2507" s="127" t="s">
        <v>18</v>
      </c>
      <c r="D2507" s="127" t="s">
        <v>9</v>
      </c>
      <c r="E2507" s="235">
        <v>500</v>
      </c>
      <c r="F2507" s="189">
        <f t="shared" si="25"/>
        <v>0.76224508618705189</v>
      </c>
      <c r="G2507" s="189">
        <f t="shared" si="24"/>
        <v>0.89303575000714419</v>
      </c>
      <c r="H2507" s="201">
        <v>559.88800000000003</v>
      </c>
      <c r="I2507" s="127" t="s">
        <v>83</v>
      </c>
      <c r="J2507" s="127" t="s">
        <v>1710</v>
      </c>
      <c r="K2507" s="146" t="s">
        <v>2408</v>
      </c>
      <c r="L2507" s="136" t="s">
        <v>14</v>
      </c>
      <c r="M2507" s="122" t="s">
        <v>1713</v>
      </c>
      <c r="N2507" s="204">
        <f t="shared" ref="N2507:N2570" si="26">F2507/G2507</f>
        <v>0.8535437536301923</v>
      </c>
    </row>
    <row r="2508" spans="1:14" x14ac:dyDescent="0.2">
      <c r="A2508" s="369">
        <v>41884</v>
      </c>
      <c r="B2508" s="203" t="s">
        <v>2409</v>
      </c>
      <c r="C2508" s="127" t="s">
        <v>18</v>
      </c>
      <c r="D2508" s="127" t="s">
        <v>9</v>
      </c>
      <c r="E2508" s="235">
        <v>500</v>
      </c>
      <c r="F2508" s="189">
        <f t="shared" si="25"/>
        <v>0.76224508618705189</v>
      </c>
      <c r="G2508" s="189">
        <f t="shared" si="24"/>
        <v>0.89303575000714419</v>
      </c>
      <c r="H2508" s="201">
        <v>559.88800000000003</v>
      </c>
      <c r="I2508" s="127" t="s">
        <v>83</v>
      </c>
      <c r="J2508" s="127" t="s">
        <v>1710</v>
      </c>
      <c r="K2508" s="146" t="s">
        <v>2408</v>
      </c>
      <c r="L2508" s="136" t="s">
        <v>14</v>
      </c>
      <c r="M2508" s="122" t="s">
        <v>1713</v>
      </c>
      <c r="N2508" s="204">
        <f t="shared" si="26"/>
        <v>0.8535437536301923</v>
      </c>
    </row>
    <row r="2509" spans="1:14" x14ac:dyDescent="0.2">
      <c r="A2509" s="369">
        <v>41884</v>
      </c>
      <c r="B2509" s="203" t="s">
        <v>2410</v>
      </c>
      <c r="C2509" s="127" t="s">
        <v>71</v>
      </c>
      <c r="D2509" s="127" t="s">
        <v>9</v>
      </c>
      <c r="E2509" s="235">
        <v>3500</v>
      </c>
      <c r="F2509" s="189">
        <f t="shared" si="25"/>
        <v>5.3357156033093629</v>
      </c>
      <c r="G2509" s="189">
        <f t="shared" si="24"/>
        <v>6.2512502500500098</v>
      </c>
      <c r="H2509" s="201">
        <v>559.88800000000003</v>
      </c>
      <c r="I2509" s="127" t="s">
        <v>83</v>
      </c>
      <c r="J2509" s="127" t="s">
        <v>1710</v>
      </c>
      <c r="K2509" s="146" t="s">
        <v>2408</v>
      </c>
      <c r="L2509" s="136" t="s">
        <v>14</v>
      </c>
      <c r="M2509" s="122" t="s">
        <v>1713</v>
      </c>
      <c r="N2509" s="204">
        <f t="shared" si="26"/>
        <v>0.85354375363019219</v>
      </c>
    </row>
    <row r="2510" spans="1:14" x14ac:dyDescent="0.2">
      <c r="A2510" s="369">
        <v>41884</v>
      </c>
      <c r="B2510" s="203" t="s">
        <v>2411</v>
      </c>
      <c r="C2510" s="127" t="s">
        <v>18</v>
      </c>
      <c r="D2510" s="127" t="s">
        <v>2412</v>
      </c>
      <c r="E2510" s="235">
        <v>800</v>
      </c>
      <c r="F2510" s="189">
        <f t="shared" si="25"/>
        <v>1.2195921378992831</v>
      </c>
      <c r="G2510" s="189">
        <f t="shared" si="24"/>
        <v>1.4288572000114308</v>
      </c>
      <c r="H2510" s="201">
        <v>559.88800000000003</v>
      </c>
      <c r="I2510" s="127" t="s">
        <v>2091</v>
      </c>
      <c r="J2510" s="127" t="s">
        <v>1710</v>
      </c>
      <c r="K2510" s="146" t="s">
        <v>2413</v>
      </c>
      <c r="L2510" s="136" t="s">
        <v>14</v>
      </c>
      <c r="M2510" s="122" t="s">
        <v>1713</v>
      </c>
      <c r="N2510" s="204">
        <f t="shared" si="26"/>
        <v>0.8535437536301923</v>
      </c>
    </row>
    <row r="2511" spans="1:14" x14ac:dyDescent="0.2">
      <c r="A2511" s="369">
        <v>41884</v>
      </c>
      <c r="B2511" s="203" t="s">
        <v>2414</v>
      </c>
      <c r="C2511" s="127" t="s">
        <v>18</v>
      </c>
      <c r="D2511" s="127" t="s">
        <v>2412</v>
      </c>
      <c r="E2511" s="235">
        <v>900</v>
      </c>
      <c r="F2511" s="189">
        <f t="shared" si="25"/>
        <v>1.3720411551366933</v>
      </c>
      <c r="G2511" s="189">
        <f t="shared" si="24"/>
        <v>1.6074643500128596</v>
      </c>
      <c r="H2511" s="201">
        <v>559.88800000000003</v>
      </c>
      <c r="I2511" s="127" t="s">
        <v>2091</v>
      </c>
      <c r="J2511" s="127" t="s">
        <v>1710</v>
      </c>
      <c r="K2511" s="146" t="s">
        <v>2413</v>
      </c>
      <c r="L2511" s="136" t="s">
        <v>14</v>
      </c>
      <c r="M2511" s="122" t="s">
        <v>1713</v>
      </c>
      <c r="N2511" s="204">
        <f t="shared" si="26"/>
        <v>0.85354375363019219</v>
      </c>
    </row>
    <row r="2512" spans="1:14" x14ac:dyDescent="0.2">
      <c r="A2512" s="369">
        <v>41884</v>
      </c>
      <c r="B2512" s="203" t="s">
        <v>2415</v>
      </c>
      <c r="C2512" s="127" t="s">
        <v>18</v>
      </c>
      <c r="D2512" s="127" t="s">
        <v>2412</v>
      </c>
      <c r="E2512" s="235">
        <v>400</v>
      </c>
      <c r="F2512" s="189">
        <f t="shared" si="25"/>
        <v>0.60979606894964156</v>
      </c>
      <c r="G2512" s="189">
        <f t="shared" si="24"/>
        <v>0.7144286000057154</v>
      </c>
      <c r="H2512" s="201">
        <v>559.88800000000003</v>
      </c>
      <c r="I2512" s="127" t="s">
        <v>2091</v>
      </c>
      <c r="J2512" s="127" t="s">
        <v>1710</v>
      </c>
      <c r="K2512" s="146" t="s">
        <v>2413</v>
      </c>
      <c r="L2512" s="136" t="s">
        <v>14</v>
      </c>
      <c r="M2512" s="122" t="s">
        <v>1713</v>
      </c>
      <c r="N2512" s="204">
        <f t="shared" si="26"/>
        <v>0.8535437536301923</v>
      </c>
    </row>
    <row r="2513" spans="1:14" x14ac:dyDescent="0.2">
      <c r="A2513" s="369">
        <v>41884</v>
      </c>
      <c r="B2513" s="203" t="s">
        <v>2416</v>
      </c>
      <c r="C2513" s="127" t="s">
        <v>18</v>
      </c>
      <c r="D2513" s="127" t="s">
        <v>2412</v>
      </c>
      <c r="E2513" s="235">
        <v>800</v>
      </c>
      <c r="F2513" s="189">
        <f t="shared" si="25"/>
        <v>1.2195921378992831</v>
      </c>
      <c r="G2513" s="189">
        <f t="shared" si="24"/>
        <v>1.4288572000114308</v>
      </c>
      <c r="H2513" s="201">
        <v>559.88800000000003</v>
      </c>
      <c r="I2513" s="127" t="s">
        <v>2091</v>
      </c>
      <c r="J2513" s="127" t="s">
        <v>1710</v>
      </c>
      <c r="K2513" s="146" t="s">
        <v>2413</v>
      </c>
      <c r="L2513" s="136" t="s">
        <v>14</v>
      </c>
      <c r="M2513" s="122" t="s">
        <v>1713</v>
      </c>
      <c r="N2513" s="204">
        <f t="shared" si="26"/>
        <v>0.8535437536301923</v>
      </c>
    </row>
    <row r="2514" spans="1:14" x14ac:dyDescent="0.2">
      <c r="A2514" s="369">
        <v>41884</v>
      </c>
      <c r="B2514" s="203" t="s">
        <v>2417</v>
      </c>
      <c r="C2514" s="127" t="s">
        <v>18</v>
      </c>
      <c r="D2514" s="127" t="s">
        <v>2412</v>
      </c>
      <c r="E2514" s="235">
        <v>650</v>
      </c>
      <c r="F2514" s="189">
        <f t="shared" si="25"/>
        <v>0.99091861204316745</v>
      </c>
      <c r="G2514" s="189">
        <f t="shared" si="24"/>
        <v>1.1609464750092875</v>
      </c>
      <c r="H2514" s="201">
        <v>559.88800000000003</v>
      </c>
      <c r="I2514" s="127" t="s">
        <v>12</v>
      </c>
      <c r="J2514" s="127" t="s">
        <v>1710</v>
      </c>
      <c r="K2514" s="146" t="s">
        <v>2418</v>
      </c>
      <c r="L2514" s="136" t="s">
        <v>14</v>
      </c>
      <c r="M2514" s="122" t="s">
        <v>1713</v>
      </c>
      <c r="N2514" s="204">
        <f t="shared" si="26"/>
        <v>0.8535437536301923</v>
      </c>
    </row>
    <row r="2515" spans="1:14" x14ac:dyDescent="0.2">
      <c r="A2515" s="369">
        <v>41884</v>
      </c>
      <c r="B2515" s="203" t="s">
        <v>2419</v>
      </c>
      <c r="C2515" s="127" t="s">
        <v>18</v>
      </c>
      <c r="D2515" s="127" t="s">
        <v>2412</v>
      </c>
      <c r="E2515" s="235">
        <v>650</v>
      </c>
      <c r="F2515" s="189">
        <f t="shared" si="25"/>
        <v>0.99091861204316745</v>
      </c>
      <c r="G2515" s="189">
        <f t="shared" si="24"/>
        <v>1.1609464750092875</v>
      </c>
      <c r="H2515" s="201">
        <v>559.88800000000003</v>
      </c>
      <c r="I2515" s="127" t="s">
        <v>12</v>
      </c>
      <c r="J2515" s="127" t="s">
        <v>1710</v>
      </c>
      <c r="K2515" s="146" t="s">
        <v>2418</v>
      </c>
      <c r="L2515" s="136" t="s">
        <v>14</v>
      </c>
      <c r="M2515" s="122" t="s">
        <v>1713</v>
      </c>
      <c r="N2515" s="204">
        <f t="shared" si="26"/>
        <v>0.8535437536301923</v>
      </c>
    </row>
    <row r="2516" spans="1:14" x14ac:dyDescent="0.2">
      <c r="A2516" s="369">
        <v>41884</v>
      </c>
      <c r="B2516" s="203" t="s">
        <v>227</v>
      </c>
      <c r="C2516" s="127" t="s">
        <v>73</v>
      </c>
      <c r="D2516" s="127" t="s">
        <v>2412</v>
      </c>
      <c r="E2516" s="235">
        <v>1900</v>
      </c>
      <c r="F2516" s="189">
        <f t="shared" si="25"/>
        <v>2.8965313275107971</v>
      </c>
      <c r="G2516" s="189">
        <f t="shared" si="24"/>
        <v>3.3935358500271482</v>
      </c>
      <c r="H2516" s="201">
        <v>559.88800000000003</v>
      </c>
      <c r="I2516" s="127" t="s">
        <v>12</v>
      </c>
      <c r="J2516" s="127" t="s">
        <v>1710</v>
      </c>
      <c r="K2516" s="146" t="s">
        <v>2418</v>
      </c>
      <c r="L2516" s="136" t="s">
        <v>14</v>
      </c>
      <c r="M2516" s="122" t="s">
        <v>1713</v>
      </c>
      <c r="N2516" s="204">
        <f t="shared" si="26"/>
        <v>0.85354375363019219</v>
      </c>
    </row>
    <row r="2517" spans="1:14" x14ac:dyDescent="0.2">
      <c r="A2517" s="369">
        <v>41885</v>
      </c>
      <c r="B2517" s="203" t="s">
        <v>2420</v>
      </c>
      <c r="C2517" s="127" t="s">
        <v>18</v>
      </c>
      <c r="D2517" s="127" t="s">
        <v>2412</v>
      </c>
      <c r="E2517" s="235">
        <v>2500</v>
      </c>
      <c r="F2517" s="189">
        <f t="shared" si="25"/>
        <v>3.8112254309352593</v>
      </c>
      <c r="G2517" s="189">
        <f t="shared" si="24"/>
        <v>4.4651787500357214</v>
      </c>
      <c r="H2517" s="201">
        <v>559.88800000000003</v>
      </c>
      <c r="I2517" s="127" t="s">
        <v>12</v>
      </c>
      <c r="J2517" s="127" t="s">
        <v>1710</v>
      </c>
      <c r="K2517" s="146" t="s">
        <v>2421</v>
      </c>
      <c r="L2517" s="136" t="s">
        <v>14</v>
      </c>
      <c r="M2517" s="122" t="s">
        <v>1713</v>
      </c>
      <c r="N2517" s="204">
        <f t="shared" si="26"/>
        <v>0.85354375363019219</v>
      </c>
    </row>
    <row r="2518" spans="1:14" x14ac:dyDescent="0.2">
      <c r="A2518" s="369">
        <v>41885</v>
      </c>
      <c r="B2518" s="203" t="s">
        <v>2422</v>
      </c>
      <c r="C2518" s="127" t="s">
        <v>18</v>
      </c>
      <c r="D2518" s="127" t="s">
        <v>11</v>
      </c>
      <c r="E2518" s="235">
        <v>400</v>
      </c>
      <c r="F2518" s="189">
        <f t="shared" si="25"/>
        <v>0.60979606894964156</v>
      </c>
      <c r="G2518" s="189">
        <f t="shared" si="24"/>
        <v>0.7144286000057154</v>
      </c>
      <c r="H2518" s="201">
        <v>559.88800000000003</v>
      </c>
      <c r="I2518" s="127" t="s">
        <v>1614</v>
      </c>
      <c r="J2518" s="127" t="s">
        <v>1710</v>
      </c>
      <c r="K2518" s="146" t="s">
        <v>2423</v>
      </c>
      <c r="L2518" s="136" t="s">
        <v>14</v>
      </c>
      <c r="M2518" s="122" t="s">
        <v>1713</v>
      </c>
      <c r="N2518" s="204">
        <f t="shared" si="26"/>
        <v>0.8535437536301923</v>
      </c>
    </row>
    <row r="2519" spans="1:14" x14ac:dyDescent="0.2">
      <c r="A2519" s="369">
        <v>41885</v>
      </c>
      <c r="B2519" s="203" t="s">
        <v>2284</v>
      </c>
      <c r="C2519" s="127" t="s">
        <v>18</v>
      </c>
      <c r="D2519" s="127" t="s">
        <v>11</v>
      </c>
      <c r="E2519" s="235">
        <v>400</v>
      </c>
      <c r="F2519" s="189">
        <f t="shared" si="25"/>
        <v>0.60979606894964156</v>
      </c>
      <c r="G2519" s="189">
        <f t="shared" si="24"/>
        <v>0.7144286000057154</v>
      </c>
      <c r="H2519" s="201">
        <v>559.88800000000003</v>
      </c>
      <c r="I2519" s="127" t="s">
        <v>1614</v>
      </c>
      <c r="J2519" s="127" t="s">
        <v>1710</v>
      </c>
      <c r="K2519" s="146" t="s">
        <v>2423</v>
      </c>
      <c r="L2519" s="136" t="s">
        <v>14</v>
      </c>
      <c r="M2519" s="122" t="s">
        <v>1713</v>
      </c>
      <c r="N2519" s="204">
        <f t="shared" si="26"/>
        <v>0.8535437536301923</v>
      </c>
    </row>
    <row r="2520" spans="1:14" x14ac:dyDescent="0.2">
      <c r="A2520" s="369">
        <v>41885</v>
      </c>
      <c r="B2520" s="203" t="s">
        <v>2424</v>
      </c>
      <c r="C2520" s="127" t="s">
        <v>18</v>
      </c>
      <c r="D2520" s="127" t="s">
        <v>11</v>
      </c>
      <c r="E2520" s="235">
        <v>5000</v>
      </c>
      <c r="F2520" s="189">
        <f t="shared" si="25"/>
        <v>7.6224508618705187</v>
      </c>
      <c r="G2520" s="189">
        <f t="shared" si="24"/>
        <v>8.9303575000714428</v>
      </c>
      <c r="H2520" s="201">
        <v>559.88800000000003</v>
      </c>
      <c r="I2520" s="127" t="s">
        <v>1614</v>
      </c>
      <c r="J2520" s="127" t="s">
        <v>1710</v>
      </c>
      <c r="K2520" s="146" t="s">
        <v>2425</v>
      </c>
      <c r="L2520" s="136" t="s">
        <v>14</v>
      </c>
      <c r="M2520" s="122" t="s">
        <v>1713</v>
      </c>
      <c r="N2520" s="204">
        <f t="shared" si="26"/>
        <v>0.85354375363019219</v>
      </c>
    </row>
    <row r="2521" spans="1:14" x14ac:dyDescent="0.2">
      <c r="A2521" s="369">
        <v>41885</v>
      </c>
      <c r="B2521" s="203" t="s">
        <v>2426</v>
      </c>
      <c r="C2521" s="127" t="s">
        <v>18</v>
      </c>
      <c r="D2521" s="127" t="s">
        <v>2412</v>
      </c>
      <c r="E2521" s="235">
        <v>600</v>
      </c>
      <c r="F2521" s="189">
        <f t="shared" si="25"/>
        <v>0.91469410342446233</v>
      </c>
      <c r="G2521" s="189">
        <f t="shared" si="24"/>
        <v>1.071642900008573</v>
      </c>
      <c r="H2521" s="201">
        <v>559.88800000000003</v>
      </c>
      <c r="I2521" s="127" t="s">
        <v>2091</v>
      </c>
      <c r="J2521" s="127" t="s">
        <v>1710</v>
      </c>
      <c r="K2521" s="146" t="s">
        <v>2413</v>
      </c>
      <c r="L2521" s="136" t="s">
        <v>14</v>
      </c>
      <c r="M2521" s="122" t="s">
        <v>1713</v>
      </c>
      <c r="N2521" s="204">
        <f t="shared" si="26"/>
        <v>0.85354375363019241</v>
      </c>
    </row>
    <row r="2522" spans="1:14" x14ac:dyDescent="0.2">
      <c r="A2522" s="369">
        <v>41885</v>
      </c>
      <c r="B2522" s="203" t="s">
        <v>2427</v>
      </c>
      <c r="C2522" s="127" t="s">
        <v>18</v>
      </c>
      <c r="D2522" s="127" t="s">
        <v>2412</v>
      </c>
      <c r="E2522" s="235">
        <v>200</v>
      </c>
      <c r="F2522" s="189">
        <f t="shared" si="25"/>
        <v>0.30489803447482078</v>
      </c>
      <c r="G2522" s="189">
        <f t="shared" si="24"/>
        <v>0.3572143000028577</v>
      </c>
      <c r="H2522" s="201">
        <v>559.88800000000003</v>
      </c>
      <c r="I2522" s="127" t="s">
        <v>2091</v>
      </c>
      <c r="J2522" s="127" t="s">
        <v>1710</v>
      </c>
      <c r="K2522" s="146" t="s">
        <v>2413</v>
      </c>
      <c r="L2522" s="136" t="s">
        <v>14</v>
      </c>
      <c r="M2522" s="122" t="s">
        <v>1713</v>
      </c>
      <c r="N2522" s="204">
        <f t="shared" si="26"/>
        <v>0.8535437536301923</v>
      </c>
    </row>
    <row r="2523" spans="1:14" x14ac:dyDescent="0.2">
      <c r="A2523" s="369">
        <v>41885</v>
      </c>
      <c r="B2523" s="203" t="s">
        <v>2428</v>
      </c>
      <c r="C2523" s="127" t="s">
        <v>18</v>
      </c>
      <c r="D2523" s="127" t="s">
        <v>2412</v>
      </c>
      <c r="E2523" s="235">
        <v>400</v>
      </c>
      <c r="F2523" s="189">
        <f t="shared" si="25"/>
        <v>0.60979606894964156</v>
      </c>
      <c r="G2523" s="189">
        <f t="shared" si="24"/>
        <v>0.7144286000057154</v>
      </c>
      <c r="H2523" s="201">
        <v>559.88800000000003</v>
      </c>
      <c r="I2523" s="127" t="s">
        <v>2091</v>
      </c>
      <c r="J2523" s="127" t="s">
        <v>1710</v>
      </c>
      <c r="K2523" s="146" t="s">
        <v>2413</v>
      </c>
      <c r="L2523" s="136" t="s">
        <v>14</v>
      </c>
      <c r="M2523" s="122" t="s">
        <v>1713</v>
      </c>
      <c r="N2523" s="204">
        <f t="shared" si="26"/>
        <v>0.8535437536301923</v>
      </c>
    </row>
    <row r="2524" spans="1:14" x14ac:dyDescent="0.2">
      <c r="A2524" s="369">
        <v>41885</v>
      </c>
      <c r="B2524" s="203" t="s">
        <v>2429</v>
      </c>
      <c r="C2524" s="127" t="s">
        <v>18</v>
      </c>
      <c r="D2524" s="127" t="s">
        <v>2412</v>
      </c>
      <c r="E2524" s="235">
        <v>300</v>
      </c>
      <c r="F2524" s="189">
        <f t="shared" si="25"/>
        <v>0.45734705171223117</v>
      </c>
      <c r="G2524" s="189">
        <f t="shared" si="24"/>
        <v>0.53582145000428649</v>
      </c>
      <c r="H2524" s="201">
        <v>559.88800000000003</v>
      </c>
      <c r="I2524" s="127" t="s">
        <v>2091</v>
      </c>
      <c r="J2524" s="127" t="s">
        <v>1710</v>
      </c>
      <c r="K2524" s="146" t="s">
        <v>2413</v>
      </c>
      <c r="L2524" s="136" t="s">
        <v>14</v>
      </c>
      <c r="M2524" s="122" t="s">
        <v>1713</v>
      </c>
      <c r="N2524" s="204">
        <f t="shared" si="26"/>
        <v>0.85354375363019241</v>
      </c>
    </row>
    <row r="2525" spans="1:14" x14ac:dyDescent="0.2">
      <c r="A2525" s="369">
        <v>41885</v>
      </c>
      <c r="B2525" s="203" t="s">
        <v>2416</v>
      </c>
      <c r="C2525" s="127" t="s">
        <v>18</v>
      </c>
      <c r="D2525" s="127" t="s">
        <v>2412</v>
      </c>
      <c r="E2525" s="235">
        <v>800</v>
      </c>
      <c r="F2525" s="189">
        <f t="shared" si="25"/>
        <v>1.2195921378992831</v>
      </c>
      <c r="G2525" s="189">
        <f t="shared" si="24"/>
        <v>1.4288572000114308</v>
      </c>
      <c r="H2525" s="201">
        <v>559.88800000000003</v>
      </c>
      <c r="I2525" s="127" t="s">
        <v>2091</v>
      </c>
      <c r="J2525" s="127" t="s">
        <v>1710</v>
      </c>
      <c r="K2525" s="146" t="s">
        <v>2413</v>
      </c>
      <c r="L2525" s="136" t="s">
        <v>14</v>
      </c>
      <c r="M2525" s="122" t="s">
        <v>1713</v>
      </c>
      <c r="N2525" s="204">
        <f t="shared" si="26"/>
        <v>0.8535437536301923</v>
      </c>
    </row>
    <row r="2526" spans="1:14" x14ac:dyDescent="0.2">
      <c r="A2526" s="369">
        <v>41885</v>
      </c>
      <c r="B2526" s="203" t="s">
        <v>2430</v>
      </c>
      <c r="C2526" s="127" t="s">
        <v>26</v>
      </c>
      <c r="D2526" s="127" t="s">
        <v>2412</v>
      </c>
      <c r="E2526" s="235">
        <v>2000</v>
      </c>
      <c r="F2526" s="189">
        <f t="shared" si="25"/>
        <v>3.0489803447482076</v>
      </c>
      <c r="G2526" s="189">
        <f t="shared" si="24"/>
        <v>3.5721430000285768</v>
      </c>
      <c r="H2526" s="201">
        <v>559.88800000000003</v>
      </c>
      <c r="I2526" s="127" t="s">
        <v>2091</v>
      </c>
      <c r="J2526" s="127" t="s">
        <v>1710</v>
      </c>
      <c r="K2526" s="146" t="s">
        <v>2431</v>
      </c>
      <c r="L2526" s="136" t="s">
        <v>14</v>
      </c>
      <c r="M2526" s="122" t="s">
        <v>1713</v>
      </c>
      <c r="N2526" s="204">
        <f t="shared" si="26"/>
        <v>0.8535437536301923</v>
      </c>
    </row>
    <row r="2527" spans="1:14" x14ac:dyDescent="0.2">
      <c r="A2527" s="369">
        <v>41886</v>
      </c>
      <c r="B2527" s="203" t="s">
        <v>2432</v>
      </c>
      <c r="C2527" s="127" t="s">
        <v>18</v>
      </c>
      <c r="D2527" s="127" t="s">
        <v>9</v>
      </c>
      <c r="E2527" s="235">
        <v>600</v>
      </c>
      <c r="F2527" s="189">
        <f t="shared" si="25"/>
        <v>0.91469410342446233</v>
      </c>
      <c r="G2527" s="189">
        <f t="shared" si="24"/>
        <v>1.071642900008573</v>
      </c>
      <c r="H2527" s="201">
        <v>559.88800000000003</v>
      </c>
      <c r="I2527" s="127" t="s">
        <v>83</v>
      </c>
      <c r="J2527" s="127" t="s">
        <v>1710</v>
      </c>
      <c r="K2527" s="146" t="s">
        <v>2433</v>
      </c>
      <c r="L2527" s="136" t="s">
        <v>14</v>
      </c>
      <c r="M2527" s="122" t="s">
        <v>1713</v>
      </c>
      <c r="N2527" s="204">
        <f t="shared" si="26"/>
        <v>0.85354375363019241</v>
      </c>
    </row>
    <row r="2528" spans="1:14" x14ac:dyDescent="0.2">
      <c r="A2528" s="369">
        <v>41886</v>
      </c>
      <c r="B2528" s="203" t="s">
        <v>2434</v>
      </c>
      <c r="C2528" s="127" t="s">
        <v>18</v>
      </c>
      <c r="D2528" s="127" t="s">
        <v>9</v>
      </c>
      <c r="E2528" s="235">
        <v>600</v>
      </c>
      <c r="F2528" s="189">
        <f t="shared" si="25"/>
        <v>0.91469410342446233</v>
      </c>
      <c r="G2528" s="189">
        <f t="shared" si="24"/>
        <v>1.071642900008573</v>
      </c>
      <c r="H2528" s="201">
        <v>559.88800000000003</v>
      </c>
      <c r="I2528" s="127" t="s">
        <v>83</v>
      </c>
      <c r="J2528" s="127" t="s">
        <v>1710</v>
      </c>
      <c r="K2528" s="146" t="s">
        <v>2433</v>
      </c>
      <c r="L2528" s="136" t="s">
        <v>14</v>
      </c>
      <c r="M2528" s="122" t="s">
        <v>1713</v>
      </c>
      <c r="N2528" s="204">
        <f t="shared" si="26"/>
        <v>0.85354375363019241</v>
      </c>
    </row>
    <row r="2529" spans="1:14" x14ac:dyDescent="0.2">
      <c r="A2529" s="369">
        <v>41886</v>
      </c>
      <c r="B2529" s="203" t="s">
        <v>2435</v>
      </c>
      <c r="C2529" s="127" t="s">
        <v>18</v>
      </c>
      <c r="D2529" s="127" t="s">
        <v>9</v>
      </c>
      <c r="E2529" s="235">
        <v>600</v>
      </c>
      <c r="F2529" s="189">
        <f t="shared" si="25"/>
        <v>0.91469410342446233</v>
      </c>
      <c r="G2529" s="189">
        <f t="shared" si="24"/>
        <v>1.071642900008573</v>
      </c>
      <c r="H2529" s="201">
        <v>559.88800000000003</v>
      </c>
      <c r="I2529" s="127" t="s">
        <v>83</v>
      </c>
      <c r="J2529" s="127" t="s">
        <v>1710</v>
      </c>
      <c r="K2529" s="146" t="s">
        <v>2436</v>
      </c>
      <c r="L2529" s="136" t="s">
        <v>14</v>
      </c>
      <c r="M2529" s="122" t="s">
        <v>1713</v>
      </c>
      <c r="N2529" s="204">
        <f t="shared" si="26"/>
        <v>0.85354375363019241</v>
      </c>
    </row>
    <row r="2530" spans="1:14" x14ac:dyDescent="0.2">
      <c r="A2530" s="369">
        <v>41886</v>
      </c>
      <c r="B2530" s="203" t="s">
        <v>2437</v>
      </c>
      <c r="C2530" s="127" t="s">
        <v>18</v>
      </c>
      <c r="D2530" s="127" t="s">
        <v>9</v>
      </c>
      <c r="E2530" s="235">
        <v>600</v>
      </c>
      <c r="F2530" s="189">
        <f t="shared" si="25"/>
        <v>0.91469410342446233</v>
      </c>
      <c r="G2530" s="189">
        <f t="shared" si="24"/>
        <v>1.071642900008573</v>
      </c>
      <c r="H2530" s="201">
        <v>559.88800000000003</v>
      </c>
      <c r="I2530" s="127" t="s">
        <v>83</v>
      </c>
      <c r="J2530" s="127" t="s">
        <v>1710</v>
      </c>
      <c r="K2530" s="146" t="s">
        <v>2436</v>
      </c>
      <c r="L2530" s="136" t="s">
        <v>14</v>
      </c>
      <c r="M2530" s="122" t="s">
        <v>1713</v>
      </c>
      <c r="N2530" s="204">
        <f t="shared" si="26"/>
        <v>0.85354375363019241</v>
      </c>
    </row>
    <row r="2531" spans="1:14" x14ac:dyDescent="0.2">
      <c r="A2531" s="369">
        <v>41886</v>
      </c>
      <c r="B2531" s="203" t="s">
        <v>2438</v>
      </c>
      <c r="C2531" s="127" t="s">
        <v>71</v>
      </c>
      <c r="D2531" s="127" t="s">
        <v>9</v>
      </c>
      <c r="E2531" s="235">
        <v>36000</v>
      </c>
      <c r="F2531" s="189">
        <f t="shared" si="25"/>
        <v>54.881646205467739</v>
      </c>
      <c r="G2531" s="189">
        <f t="shared" si="24"/>
        <v>64.298574000514378</v>
      </c>
      <c r="H2531" s="201">
        <v>559.88800000000003</v>
      </c>
      <c r="I2531" s="127" t="s">
        <v>83</v>
      </c>
      <c r="J2531" s="127" t="s">
        <v>1710</v>
      </c>
      <c r="K2531" s="146" t="s">
        <v>2436</v>
      </c>
      <c r="L2531" s="136" t="s">
        <v>14</v>
      </c>
      <c r="M2531" s="122" t="s">
        <v>1713</v>
      </c>
      <c r="N2531" s="204">
        <f t="shared" si="26"/>
        <v>0.85354375363019241</v>
      </c>
    </row>
    <row r="2532" spans="1:14" x14ac:dyDescent="0.2">
      <c r="A2532" s="369">
        <v>41886</v>
      </c>
      <c r="B2532" s="203" t="s">
        <v>2439</v>
      </c>
      <c r="C2532" s="127" t="s">
        <v>18</v>
      </c>
      <c r="D2532" s="127" t="s">
        <v>9</v>
      </c>
      <c r="E2532" s="235">
        <v>300</v>
      </c>
      <c r="F2532" s="189">
        <f t="shared" si="25"/>
        <v>0.45734705171223117</v>
      </c>
      <c r="G2532" s="189">
        <f t="shared" si="24"/>
        <v>0.53582145000428649</v>
      </c>
      <c r="H2532" s="201">
        <v>559.88800000000003</v>
      </c>
      <c r="I2532" s="127" t="s">
        <v>83</v>
      </c>
      <c r="J2532" s="127" t="s">
        <v>1710</v>
      </c>
      <c r="K2532" s="146" t="s">
        <v>2440</v>
      </c>
      <c r="L2532" s="136" t="s">
        <v>14</v>
      </c>
      <c r="M2532" s="122" t="s">
        <v>1713</v>
      </c>
      <c r="N2532" s="204">
        <f t="shared" si="26"/>
        <v>0.85354375363019241</v>
      </c>
    </row>
    <row r="2533" spans="1:14" x14ac:dyDescent="0.2">
      <c r="A2533" s="369">
        <v>41886</v>
      </c>
      <c r="B2533" s="203" t="s">
        <v>2441</v>
      </c>
      <c r="C2533" s="127" t="s">
        <v>18</v>
      </c>
      <c r="D2533" s="127" t="s">
        <v>9</v>
      </c>
      <c r="E2533" s="235">
        <v>300</v>
      </c>
      <c r="F2533" s="189">
        <f t="shared" si="25"/>
        <v>0.45734705171223117</v>
      </c>
      <c r="G2533" s="189">
        <f t="shared" si="24"/>
        <v>0.53582145000428649</v>
      </c>
      <c r="H2533" s="201">
        <v>559.88800000000003</v>
      </c>
      <c r="I2533" s="127" t="s">
        <v>83</v>
      </c>
      <c r="J2533" s="127" t="s">
        <v>1710</v>
      </c>
      <c r="K2533" s="146" t="s">
        <v>2440</v>
      </c>
      <c r="L2533" s="136" t="s">
        <v>14</v>
      </c>
      <c r="M2533" s="122" t="s">
        <v>1713</v>
      </c>
      <c r="N2533" s="204">
        <f t="shared" si="26"/>
        <v>0.85354375363019241</v>
      </c>
    </row>
    <row r="2534" spans="1:14" x14ac:dyDescent="0.2">
      <c r="A2534" s="369">
        <v>41886</v>
      </c>
      <c r="B2534" s="203" t="s">
        <v>2442</v>
      </c>
      <c r="C2534" s="127" t="s">
        <v>71</v>
      </c>
      <c r="D2534" s="127" t="s">
        <v>9</v>
      </c>
      <c r="E2534" s="235">
        <v>3000</v>
      </c>
      <c r="F2534" s="189">
        <f t="shared" si="25"/>
        <v>4.5734705171223116</v>
      </c>
      <c r="G2534" s="189">
        <f t="shared" si="24"/>
        <v>5.3582145000428651</v>
      </c>
      <c r="H2534" s="201">
        <v>559.88800000000003</v>
      </c>
      <c r="I2534" s="127" t="s">
        <v>83</v>
      </c>
      <c r="J2534" s="127" t="s">
        <v>1710</v>
      </c>
      <c r="K2534" s="146" t="s">
        <v>2440</v>
      </c>
      <c r="L2534" s="136" t="s">
        <v>14</v>
      </c>
      <c r="M2534" s="122" t="s">
        <v>1713</v>
      </c>
      <c r="N2534" s="204">
        <f t="shared" si="26"/>
        <v>0.8535437536301923</v>
      </c>
    </row>
    <row r="2535" spans="1:14" x14ac:dyDescent="0.2">
      <c r="A2535" s="369">
        <v>41886</v>
      </c>
      <c r="B2535" s="203" t="s">
        <v>2443</v>
      </c>
      <c r="C2535" s="127" t="s">
        <v>18</v>
      </c>
      <c r="D2535" s="127" t="s">
        <v>15</v>
      </c>
      <c r="E2535" s="235">
        <v>700</v>
      </c>
      <c r="F2535" s="189">
        <f t="shared" si="25"/>
        <v>1.0671431206618727</v>
      </c>
      <c r="G2535" s="189">
        <f t="shared" si="24"/>
        <v>1.250250050010002</v>
      </c>
      <c r="H2535" s="201">
        <v>559.88800000000003</v>
      </c>
      <c r="I2535" s="127" t="s">
        <v>24</v>
      </c>
      <c r="J2535" s="127" t="s">
        <v>1710</v>
      </c>
      <c r="K2535" s="146" t="s">
        <v>2444</v>
      </c>
      <c r="L2535" s="136" t="s">
        <v>14</v>
      </c>
      <c r="M2535" s="122" t="s">
        <v>1713</v>
      </c>
      <c r="N2535" s="204">
        <f t="shared" si="26"/>
        <v>0.85354375363019219</v>
      </c>
    </row>
    <row r="2536" spans="1:14" x14ac:dyDescent="0.2">
      <c r="A2536" s="369">
        <v>41886</v>
      </c>
      <c r="B2536" s="203" t="s">
        <v>2445</v>
      </c>
      <c r="C2536" s="127" t="s">
        <v>18</v>
      </c>
      <c r="D2536" s="127" t="s">
        <v>15</v>
      </c>
      <c r="E2536" s="235">
        <v>5200</v>
      </c>
      <c r="F2536" s="189">
        <f t="shared" si="25"/>
        <v>7.9273488963453396</v>
      </c>
      <c r="G2536" s="189">
        <f t="shared" si="24"/>
        <v>9.2875718000742999</v>
      </c>
      <c r="H2536" s="201">
        <v>559.88800000000003</v>
      </c>
      <c r="I2536" s="127" t="s">
        <v>24</v>
      </c>
      <c r="J2536" s="127" t="s">
        <v>1710</v>
      </c>
      <c r="K2536" s="146" t="s">
        <v>2444</v>
      </c>
      <c r="L2536" s="136" t="s">
        <v>14</v>
      </c>
      <c r="M2536" s="122" t="s">
        <v>1713</v>
      </c>
      <c r="N2536" s="204">
        <f t="shared" si="26"/>
        <v>0.8535437536301923</v>
      </c>
    </row>
    <row r="2537" spans="1:14" x14ac:dyDescent="0.2">
      <c r="A2537" s="369">
        <v>41886</v>
      </c>
      <c r="B2537" s="203" t="s">
        <v>2446</v>
      </c>
      <c r="C2537" s="127" t="s">
        <v>257</v>
      </c>
      <c r="D2537" s="127" t="s">
        <v>15</v>
      </c>
      <c r="E2537" s="235">
        <v>3000</v>
      </c>
      <c r="F2537" s="189">
        <f t="shared" si="25"/>
        <v>4.5734705171223116</v>
      </c>
      <c r="G2537" s="189">
        <f t="shared" si="24"/>
        <v>5.3582145000428651</v>
      </c>
      <c r="H2537" s="201">
        <v>559.88800000000003</v>
      </c>
      <c r="I2537" s="127" t="s">
        <v>24</v>
      </c>
      <c r="J2537" s="127" t="s">
        <v>1710</v>
      </c>
      <c r="K2537" s="146" t="s">
        <v>2444</v>
      </c>
      <c r="L2537" s="136" t="s">
        <v>14</v>
      </c>
      <c r="M2537" s="122" t="s">
        <v>1713</v>
      </c>
      <c r="N2537" s="204">
        <f t="shared" si="26"/>
        <v>0.8535437536301923</v>
      </c>
    </row>
    <row r="2538" spans="1:14" x14ac:dyDescent="0.2">
      <c r="A2538" s="369">
        <v>41886</v>
      </c>
      <c r="B2538" s="203" t="s">
        <v>2447</v>
      </c>
      <c r="C2538" s="127" t="s">
        <v>18</v>
      </c>
      <c r="D2538" s="127" t="s">
        <v>15</v>
      </c>
      <c r="E2538" s="235">
        <v>300</v>
      </c>
      <c r="F2538" s="189">
        <f t="shared" si="25"/>
        <v>0.45734705171223117</v>
      </c>
      <c r="G2538" s="189">
        <f t="shared" si="24"/>
        <v>0.53582145000428649</v>
      </c>
      <c r="H2538" s="201">
        <v>559.88800000000003</v>
      </c>
      <c r="I2538" s="127" t="s">
        <v>24</v>
      </c>
      <c r="J2538" s="127" t="s">
        <v>1710</v>
      </c>
      <c r="K2538" s="146" t="s">
        <v>2444</v>
      </c>
      <c r="L2538" s="136" t="s">
        <v>14</v>
      </c>
      <c r="M2538" s="122" t="s">
        <v>1713</v>
      </c>
      <c r="N2538" s="204">
        <f t="shared" si="26"/>
        <v>0.85354375363019241</v>
      </c>
    </row>
    <row r="2539" spans="1:14" x14ac:dyDescent="0.2">
      <c r="A2539" s="369">
        <v>41886</v>
      </c>
      <c r="B2539" s="203" t="s">
        <v>226</v>
      </c>
      <c r="C2539" s="127" t="s">
        <v>257</v>
      </c>
      <c r="D2539" s="127" t="s">
        <v>15</v>
      </c>
      <c r="E2539" s="235">
        <v>6000</v>
      </c>
      <c r="F2539" s="189">
        <f t="shared" si="25"/>
        <v>9.1469410342446231</v>
      </c>
      <c r="G2539" s="189">
        <f t="shared" si="24"/>
        <v>10.71642900008573</v>
      </c>
      <c r="H2539" s="201">
        <v>559.88800000000003</v>
      </c>
      <c r="I2539" s="127" t="s">
        <v>24</v>
      </c>
      <c r="J2539" s="127" t="s">
        <v>1710</v>
      </c>
      <c r="K2539" s="146" t="s">
        <v>2444</v>
      </c>
      <c r="L2539" s="136" t="s">
        <v>14</v>
      </c>
      <c r="M2539" s="122" t="s">
        <v>1713</v>
      </c>
      <c r="N2539" s="204">
        <f t="shared" si="26"/>
        <v>0.8535437536301923</v>
      </c>
    </row>
    <row r="2540" spans="1:14" x14ac:dyDescent="0.2">
      <c r="A2540" s="369">
        <v>41886</v>
      </c>
      <c r="B2540" s="203" t="s">
        <v>2448</v>
      </c>
      <c r="C2540" s="127" t="s">
        <v>18</v>
      </c>
      <c r="D2540" s="127" t="s">
        <v>15</v>
      </c>
      <c r="E2540" s="235">
        <v>2000</v>
      </c>
      <c r="F2540" s="189">
        <f t="shared" si="25"/>
        <v>3.0489803447482076</v>
      </c>
      <c r="G2540" s="189">
        <f t="shared" si="24"/>
        <v>3.5721430000285768</v>
      </c>
      <c r="H2540" s="201">
        <v>559.88800000000003</v>
      </c>
      <c r="I2540" s="127" t="s">
        <v>24</v>
      </c>
      <c r="J2540" s="127" t="s">
        <v>1710</v>
      </c>
      <c r="K2540" s="146" t="s">
        <v>2444</v>
      </c>
      <c r="L2540" s="136" t="s">
        <v>14</v>
      </c>
      <c r="M2540" s="122" t="s">
        <v>1713</v>
      </c>
      <c r="N2540" s="204">
        <f t="shared" si="26"/>
        <v>0.8535437536301923</v>
      </c>
    </row>
    <row r="2541" spans="1:14" x14ac:dyDescent="0.2">
      <c r="A2541" s="369">
        <v>41886</v>
      </c>
      <c r="B2541" s="203" t="s">
        <v>2449</v>
      </c>
      <c r="C2541" s="127" t="s">
        <v>18</v>
      </c>
      <c r="D2541" s="127" t="s">
        <v>2412</v>
      </c>
      <c r="E2541" s="235">
        <v>700</v>
      </c>
      <c r="F2541" s="189">
        <f t="shared" si="25"/>
        <v>1.0671431206618727</v>
      </c>
      <c r="G2541" s="189">
        <f t="shared" si="24"/>
        <v>1.250250050010002</v>
      </c>
      <c r="H2541" s="201">
        <v>559.88800000000003</v>
      </c>
      <c r="I2541" s="127" t="s">
        <v>2091</v>
      </c>
      <c r="J2541" s="127" t="s">
        <v>1710</v>
      </c>
      <c r="K2541" s="146" t="s">
        <v>2450</v>
      </c>
      <c r="L2541" s="136" t="s">
        <v>14</v>
      </c>
      <c r="M2541" s="122" t="s">
        <v>1713</v>
      </c>
      <c r="N2541" s="204">
        <f t="shared" si="26"/>
        <v>0.85354375363019219</v>
      </c>
    </row>
    <row r="2542" spans="1:14" x14ac:dyDescent="0.2">
      <c r="A2542" s="369">
        <v>41886</v>
      </c>
      <c r="B2542" s="203" t="s">
        <v>2451</v>
      </c>
      <c r="C2542" s="127" t="s">
        <v>18</v>
      </c>
      <c r="D2542" s="127" t="s">
        <v>2412</v>
      </c>
      <c r="E2542" s="235">
        <v>700</v>
      </c>
      <c r="F2542" s="189">
        <f t="shared" si="25"/>
        <v>1.0671431206618727</v>
      </c>
      <c r="G2542" s="189">
        <f t="shared" si="24"/>
        <v>1.250250050010002</v>
      </c>
      <c r="H2542" s="201">
        <v>559.88800000000003</v>
      </c>
      <c r="I2542" s="127" t="s">
        <v>2091</v>
      </c>
      <c r="J2542" s="127" t="s">
        <v>1710</v>
      </c>
      <c r="K2542" s="146" t="s">
        <v>2450</v>
      </c>
      <c r="L2542" s="136" t="s">
        <v>14</v>
      </c>
      <c r="M2542" s="122" t="s">
        <v>1713</v>
      </c>
      <c r="N2542" s="204">
        <f t="shared" si="26"/>
        <v>0.85354375363019219</v>
      </c>
    </row>
    <row r="2543" spans="1:14" x14ac:dyDescent="0.2">
      <c r="A2543" s="369">
        <v>41886</v>
      </c>
      <c r="B2543" s="203" t="s">
        <v>2449</v>
      </c>
      <c r="C2543" s="127" t="s">
        <v>18</v>
      </c>
      <c r="D2543" s="127" t="s">
        <v>2412</v>
      </c>
      <c r="E2543" s="235">
        <v>700</v>
      </c>
      <c r="F2543" s="189">
        <f t="shared" si="25"/>
        <v>1.0671431206618727</v>
      </c>
      <c r="G2543" s="189">
        <f t="shared" si="24"/>
        <v>1.250250050010002</v>
      </c>
      <c r="H2543" s="201">
        <v>559.88800000000003</v>
      </c>
      <c r="I2543" s="127" t="s">
        <v>2091</v>
      </c>
      <c r="J2543" s="127" t="s">
        <v>1710</v>
      </c>
      <c r="K2543" s="146" t="s">
        <v>2450</v>
      </c>
      <c r="L2543" s="136" t="s">
        <v>14</v>
      </c>
      <c r="M2543" s="122" t="s">
        <v>1713</v>
      </c>
      <c r="N2543" s="204">
        <f t="shared" si="26"/>
        <v>0.85354375363019219</v>
      </c>
    </row>
    <row r="2544" spans="1:14" x14ac:dyDescent="0.2">
      <c r="A2544" s="369">
        <v>41886</v>
      </c>
      <c r="B2544" s="203" t="s">
        <v>2451</v>
      </c>
      <c r="C2544" s="127" t="s">
        <v>18</v>
      </c>
      <c r="D2544" s="127" t="s">
        <v>2412</v>
      </c>
      <c r="E2544" s="235">
        <v>700</v>
      </c>
      <c r="F2544" s="189">
        <f t="shared" si="25"/>
        <v>1.0671431206618727</v>
      </c>
      <c r="G2544" s="189">
        <f t="shared" si="24"/>
        <v>1.250250050010002</v>
      </c>
      <c r="H2544" s="201">
        <v>559.88800000000003</v>
      </c>
      <c r="I2544" s="127" t="s">
        <v>2091</v>
      </c>
      <c r="J2544" s="127" t="s">
        <v>1710</v>
      </c>
      <c r="K2544" s="146" t="s">
        <v>2450</v>
      </c>
      <c r="L2544" s="136" t="s">
        <v>14</v>
      </c>
      <c r="M2544" s="122" t="s">
        <v>1713</v>
      </c>
      <c r="N2544" s="204">
        <f t="shared" si="26"/>
        <v>0.85354375363019219</v>
      </c>
    </row>
    <row r="2545" spans="1:14" x14ac:dyDescent="0.2">
      <c r="A2545" s="369">
        <v>41887</v>
      </c>
      <c r="B2545" s="203" t="s">
        <v>2452</v>
      </c>
      <c r="C2545" s="127" t="s">
        <v>18</v>
      </c>
      <c r="D2545" s="127" t="s">
        <v>9</v>
      </c>
      <c r="E2545" s="235">
        <v>1800</v>
      </c>
      <c r="F2545" s="189">
        <f t="shared" si="25"/>
        <v>2.7440823102733867</v>
      </c>
      <c r="G2545" s="189">
        <f t="shared" si="24"/>
        <v>3.2149287000257192</v>
      </c>
      <c r="H2545" s="201">
        <v>559.88800000000003</v>
      </c>
      <c r="I2545" s="127" t="s">
        <v>83</v>
      </c>
      <c r="J2545" s="127" t="s">
        <v>1710</v>
      </c>
      <c r="K2545" s="146" t="s">
        <v>2453</v>
      </c>
      <c r="L2545" s="136" t="s">
        <v>14</v>
      </c>
      <c r="M2545" s="122" t="s">
        <v>1713</v>
      </c>
      <c r="N2545" s="204">
        <f t="shared" si="26"/>
        <v>0.85354375363019219</v>
      </c>
    </row>
    <row r="2546" spans="1:14" x14ac:dyDescent="0.2">
      <c r="A2546" s="369">
        <v>41887</v>
      </c>
      <c r="B2546" s="203" t="s">
        <v>2454</v>
      </c>
      <c r="C2546" s="127" t="s">
        <v>71</v>
      </c>
      <c r="D2546" s="127" t="s">
        <v>9</v>
      </c>
      <c r="E2546" s="235">
        <v>10000</v>
      </c>
      <c r="F2546" s="189">
        <f t="shared" si="25"/>
        <v>15.244901723741037</v>
      </c>
      <c r="G2546" s="189">
        <f t="shared" si="24"/>
        <v>17.860715000142886</v>
      </c>
      <c r="H2546" s="201">
        <v>559.88800000000003</v>
      </c>
      <c r="I2546" s="127" t="s">
        <v>83</v>
      </c>
      <c r="J2546" s="127" t="s">
        <v>1710</v>
      </c>
      <c r="K2546" s="146" t="s">
        <v>2453</v>
      </c>
      <c r="L2546" s="136" t="s">
        <v>14</v>
      </c>
      <c r="M2546" s="122" t="s">
        <v>1713</v>
      </c>
      <c r="N2546" s="204">
        <f t="shared" si="26"/>
        <v>0.85354375363019219</v>
      </c>
    </row>
    <row r="2547" spans="1:14" x14ac:dyDescent="0.2">
      <c r="A2547" s="369">
        <v>41887</v>
      </c>
      <c r="B2547" s="203" t="s">
        <v>2455</v>
      </c>
      <c r="C2547" s="127" t="s">
        <v>71</v>
      </c>
      <c r="D2547" s="127" t="s">
        <v>9</v>
      </c>
      <c r="E2547" s="235">
        <v>800</v>
      </c>
      <c r="F2547" s="189">
        <f t="shared" si="25"/>
        <v>1.2195921378992831</v>
      </c>
      <c r="G2547" s="189">
        <f t="shared" si="24"/>
        <v>1.4288572000114308</v>
      </c>
      <c r="H2547" s="201">
        <v>559.88800000000003</v>
      </c>
      <c r="I2547" s="127" t="s">
        <v>83</v>
      </c>
      <c r="J2547" s="127" t="s">
        <v>1710</v>
      </c>
      <c r="K2547" s="146" t="s">
        <v>2453</v>
      </c>
      <c r="L2547" s="136" t="s">
        <v>14</v>
      </c>
      <c r="M2547" s="122" t="s">
        <v>1713</v>
      </c>
      <c r="N2547" s="204">
        <f t="shared" si="26"/>
        <v>0.8535437536301923</v>
      </c>
    </row>
    <row r="2548" spans="1:14" x14ac:dyDescent="0.2">
      <c r="A2548" s="369">
        <v>41887</v>
      </c>
      <c r="B2548" s="203" t="s">
        <v>2456</v>
      </c>
      <c r="C2548" s="127" t="s">
        <v>18</v>
      </c>
      <c r="D2548" s="127" t="s">
        <v>9</v>
      </c>
      <c r="E2548" s="235">
        <v>150</v>
      </c>
      <c r="F2548" s="189">
        <f t="shared" si="25"/>
        <v>0.22867352585611558</v>
      </c>
      <c r="G2548" s="189">
        <f t="shared" si="24"/>
        <v>0.26791072500214325</v>
      </c>
      <c r="H2548" s="201">
        <v>559.88800000000003</v>
      </c>
      <c r="I2548" s="127" t="s">
        <v>83</v>
      </c>
      <c r="J2548" s="127" t="s">
        <v>1710</v>
      </c>
      <c r="K2548" s="146" t="s">
        <v>2457</v>
      </c>
      <c r="L2548" s="136" t="s">
        <v>14</v>
      </c>
      <c r="M2548" s="122" t="s">
        <v>1713</v>
      </c>
      <c r="N2548" s="204">
        <f t="shared" si="26"/>
        <v>0.85354375363019241</v>
      </c>
    </row>
    <row r="2549" spans="1:14" x14ac:dyDescent="0.2">
      <c r="A2549" s="369">
        <v>41887</v>
      </c>
      <c r="B2549" s="203" t="s">
        <v>2458</v>
      </c>
      <c r="C2549" s="127" t="s">
        <v>18</v>
      </c>
      <c r="D2549" s="127" t="s">
        <v>9</v>
      </c>
      <c r="E2549" s="235">
        <v>150</v>
      </c>
      <c r="F2549" s="189">
        <f t="shared" si="25"/>
        <v>0.22867352585611558</v>
      </c>
      <c r="G2549" s="189">
        <f t="shared" si="24"/>
        <v>0.26791072500214325</v>
      </c>
      <c r="H2549" s="201">
        <v>559.88800000000003</v>
      </c>
      <c r="I2549" s="127" t="s">
        <v>83</v>
      </c>
      <c r="J2549" s="127" t="s">
        <v>1710</v>
      </c>
      <c r="K2549" s="146" t="s">
        <v>2457</v>
      </c>
      <c r="L2549" s="136" t="s">
        <v>14</v>
      </c>
      <c r="M2549" s="122" t="s">
        <v>1713</v>
      </c>
      <c r="N2549" s="204">
        <f t="shared" si="26"/>
        <v>0.85354375363019241</v>
      </c>
    </row>
    <row r="2550" spans="1:14" x14ac:dyDescent="0.2">
      <c r="A2550" s="369">
        <v>41887</v>
      </c>
      <c r="B2550" s="203" t="s">
        <v>2459</v>
      </c>
      <c r="C2550" s="127" t="s">
        <v>349</v>
      </c>
      <c r="D2550" s="127" t="s">
        <v>9</v>
      </c>
      <c r="E2550" s="235">
        <v>3198</v>
      </c>
      <c r="F2550" s="189">
        <f t="shared" si="25"/>
        <v>4.8753195712523842</v>
      </c>
      <c r="G2550" s="189">
        <f t="shared" si="24"/>
        <v>5.7118566570456943</v>
      </c>
      <c r="H2550" s="201">
        <v>559.88800000000003</v>
      </c>
      <c r="I2550" s="127" t="s">
        <v>83</v>
      </c>
      <c r="J2550" s="127" t="s">
        <v>1710</v>
      </c>
      <c r="K2550" s="146" t="s">
        <v>2457</v>
      </c>
      <c r="L2550" s="136" t="s">
        <v>14</v>
      </c>
      <c r="M2550" s="122" t="s">
        <v>1713</v>
      </c>
      <c r="N2550" s="204">
        <f t="shared" si="26"/>
        <v>0.8535437536301923</v>
      </c>
    </row>
    <row r="2551" spans="1:14" x14ac:dyDescent="0.2">
      <c r="A2551" s="369">
        <v>41887</v>
      </c>
      <c r="B2551" s="203" t="s">
        <v>2448</v>
      </c>
      <c r="C2551" s="127" t="s">
        <v>18</v>
      </c>
      <c r="D2551" s="127" t="s">
        <v>15</v>
      </c>
      <c r="E2551" s="235">
        <v>2000</v>
      </c>
      <c r="F2551" s="189">
        <f t="shared" si="25"/>
        <v>3.0489803447482076</v>
      </c>
      <c r="G2551" s="189">
        <f t="shared" si="24"/>
        <v>3.5721430000285768</v>
      </c>
      <c r="H2551" s="201">
        <v>559.88800000000003</v>
      </c>
      <c r="I2551" s="127" t="s">
        <v>24</v>
      </c>
      <c r="J2551" s="127" t="s">
        <v>1710</v>
      </c>
      <c r="K2551" s="146" t="s">
        <v>2444</v>
      </c>
      <c r="L2551" s="136" t="s">
        <v>14</v>
      </c>
      <c r="M2551" s="122" t="s">
        <v>1713</v>
      </c>
      <c r="N2551" s="204">
        <f t="shared" si="26"/>
        <v>0.8535437536301923</v>
      </c>
    </row>
    <row r="2552" spans="1:14" x14ac:dyDescent="0.2">
      <c r="A2552" s="369">
        <v>41887</v>
      </c>
      <c r="B2552" s="203" t="s">
        <v>2460</v>
      </c>
      <c r="C2552" s="127" t="s">
        <v>18</v>
      </c>
      <c r="D2552" s="127" t="s">
        <v>15</v>
      </c>
      <c r="E2552" s="235">
        <v>1500</v>
      </c>
      <c r="F2552" s="189">
        <f t="shared" si="25"/>
        <v>2.2867352585611558</v>
      </c>
      <c r="G2552" s="189">
        <f t="shared" si="24"/>
        <v>2.6791072500214326</v>
      </c>
      <c r="H2552" s="201">
        <v>559.88800000000003</v>
      </c>
      <c r="I2552" s="127" t="s">
        <v>24</v>
      </c>
      <c r="J2552" s="127" t="s">
        <v>1710</v>
      </c>
      <c r="K2552" s="146" t="s">
        <v>2444</v>
      </c>
      <c r="L2552" s="136" t="s">
        <v>14</v>
      </c>
      <c r="M2552" s="122" t="s">
        <v>1713</v>
      </c>
      <c r="N2552" s="204">
        <f t="shared" si="26"/>
        <v>0.8535437536301923</v>
      </c>
    </row>
    <row r="2553" spans="1:14" x14ac:dyDescent="0.2">
      <c r="A2553" s="369">
        <v>41887</v>
      </c>
      <c r="B2553" s="203" t="s">
        <v>2461</v>
      </c>
      <c r="C2553" s="127" t="s">
        <v>257</v>
      </c>
      <c r="D2553" s="127" t="s">
        <v>15</v>
      </c>
      <c r="E2553" s="235">
        <v>3000</v>
      </c>
      <c r="F2553" s="189">
        <f t="shared" si="25"/>
        <v>4.5734705171223116</v>
      </c>
      <c r="G2553" s="189">
        <f t="shared" ref="G2553:G2616" si="27">E2553/H2553</f>
        <v>5.3582145000428651</v>
      </c>
      <c r="H2553" s="201">
        <v>559.88800000000003</v>
      </c>
      <c r="I2553" s="127" t="s">
        <v>24</v>
      </c>
      <c r="J2553" s="127" t="s">
        <v>1710</v>
      </c>
      <c r="K2553" s="146" t="s">
        <v>2444</v>
      </c>
      <c r="L2553" s="136" t="s">
        <v>14</v>
      </c>
      <c r="M2553" s="122" t="s">
        <v>1713</v>
      </c>
      <c r="N2553" s="204">
        <f t="shared" si="26"/>
        <v>0.8535437536301923</v>
      </c>
    </row>
    <row r="2554" spans="1:14" x14ac:dyDescent="0.2">
      <c r="A2554" s="369">
        <v>41887</v>
      </c>
      <c r="B2554" s="203" t="s">
        <v>2447</v>
      </c>
      <c r="C2554" s="127" t="s">
        <v>18</v>
      </c>
      <c r="D2554" s="127" t="s">
        <v>15</v>
      </c>
      <c r="E2554" s="235">
        <v>300</v>
      </c>
      <c r="F2554" s="189">
        <f t="shared" si="25"/>
        <v>0.45734705171223117</v>
      </c>
      <c r="G2554" s="189">
        <f t="shared" si="27"/>
        <v>0.53582145000428649</v>
      </c>
      <c r="H2554" s="201">
        <v>559.88800000000003</v>
      </c>
      <c r="I2554" s="127" t="s">
        <v>24</v>
      </c>
      <c r="J2554" s="127" t="s">
        <v>1710</v>
      </c>
      <c r="K2554" s="146" t="s">
        <v>2444</v>
      </c>
      <c r="L2554" s="136" t="s">
        <v>14</v>
      </c>
      <c r="M2554" s="122" t="s">
        <v>1713</v>
      </c>
      <c r="N2554" s="204">
        <f t="shared" si="26"/>
        <v>0.85354375363019241</v>
      </c>
    </row>
    <row r="2555" spans="1:14" x14ac:dyDescent="0.2">
      <c r="A2555" s="369">
        <v>41887</v>
      </c>
      <c r="B2555" s="203" t="s">
        <v>2449</v>
      </c>
      <c r="C2555" s="127" t="s">
        <v>18</v>
      </c>
      <c r="D2555" s="127" t="s">
        <v>2412</v>
      </c>
      <c r="E2555" s="235">
        <v>700</v>
      </c>
      <c r="F2555" s="189">
        <f t="shared" si="25"/>
        <v>1.0671431206618727</v>
      </c>
      <c r="G2555" s="189">
        <f t="shared" si="27"/>
        <v>1.250250050010002</v>
      </c>
      <c r="H2555" s="201">
        <v>559.88800000000003</v>
      </c>
      <c r="I2555" s="127" t="s">
        <v>2091</v>
      </c>
      <c r="J2555" s="127" t="s">
        <v>1710</v>
      </c>
      <c r="K2555" s="146" t="s">
        <v>2450</v>
      </c>
      <c r="L2555" s="136" t="s">
        <v>14</v>
      </c>
      <c r="M2555" s="122" t="s">
        <v>1713</v>
      </c>
      <c r="N2555" s="204">
        <f t="shared" si="26"/>
        <v>0.85354375363019219</v>
      </c>
    </row>
    <row r="2556" spans="1:14" x14ac:dyDescent="0.2">
      <c r="A2556" s="369">
        <v>41887</v>
      </c>
      <c r="B2556" s="203" t="s">
        <v>2451</v>
      </c>
      <c r="C2556" s="127" t="s">
        <v>18</v>
      </c>
      <c r="D2556" s="127" t="s">
        <v>2412</v>
      </c>
      <c r="E2556" s="235">
        <v>700</v>
      </c>
      <c r="F2556" s="189">
        <f t="shared" si="25"/>
        <v>1.0671431206618727</v>
      </c>
      <c r="G2556" s="189">
        <f t="shared" si="27"/>
        <v>1.250250050010002</v>
      </c>
      <c r="H2556" s="201">
        <v>559.88800000000003</v>
      </c>
      <c r="I2556" s="127" t="s">
        <v>2091</v>
      </c>
      <c r="J2556" s="127" t="s">
        <v>1710</v>
      </c>
      <c r="K2556" s="146" t="s">
        <v>2450</v>
      </c>
      <c r="L2556" s="136" t="s">
        <v>14</v>
      </c>
      <c r="M2556" s="122" t="s">
        <v>1713</v>
      </c>
      <c r="N2556" s="204">
        <f t="shared" si="26"/>
        <v>0.85354375363019219</v>
      </c>
    </row>
    <row r="2557" spans="1:14" x14ac:dyDescent="0.2">
      <c r="A2557" s="369">
        <v>41887</v>
      </c>
      <c r="B2557" s="203" t="s">
        <v>2462</v>
      </c>
      <c r="C2557" s="127" t="s">
        <v>18</v>
      </c>
      <c r="D2557" s="127" t="s">
        <v>2412</v>
      </c>
      <c r="E2557" s="235">
        <v>600</v>
      </c>
      <c r="F2557" s="189">
        <f t="shared" si="25"/>
        <v>0.91469410342446233</v>
      </c>
      <c r="G2557" s="189">
        <f t="shared" si="27"/>
        <v>1.071642900008573</v>
      </c>
      <c r="H2557" s="201">
        <v>559.88800000000003</v>
      </c>
      <c r="I2557" s="127" t="s">
        <v>2091</v>
      </c>
      <c r="J2557" s="127" t="s">
        <v>1710</v>
      </c>
      <c r="K2557" s="146" t="s">
        <v>2463</v>
      </c>
      <c r="L2557" s="136" t="s">
        <v>14</v>
      </c>
      <c r="M2557" s="122" t="s">
        <v>1713</v>
      </c>
      <c r="N2557" s="204">
        <f t="shared" si="26"/>
        <v>0.85354375363019241</v>
      </c>
    </row>
    <row r="2558" spans="1:14" x14ac:dyDescent="0.2">
      <c r="A2558" s="369">
        <v>41887</v>
      </c>
      <c r="B2558" s="203" t="s">
        <v>2464</v>
      </c>
      <c r="C2558" s="127" t="s">
        <v>18</v>
      </c>
      <c r="D2558" s="127" t="s">
        <v>2412</v>
      </c>
      <c r="E2558" s="235">
        <v>600</v>
      </c>
      <c r="F2558" s="189">
        <f t="shared" si="25"/>
        <v>0.91469410342446233</v>
      </c>
      <c r="G2558" s="189">
        <f t="shared" si="27"/>
        <v>1.071642900008573</v>
      </c>
      <c r="H2558" s="201">
        <v>559.88800000000003</v>
      </c>
      <c r="I2558" s="127" t="s">
        <v>2091</v>
      </c>
      <c r="J2558" s="127" t="s">
        <v>1710</v>
      </c>
      <c r="K2558" s="146" t="s">
        <v>2463</v>
      </c>
      <c r="L2558" s="136" t="s">
        <v>14</v>
      </c>
      <c r="M2558" s="122" t="s">
        <v>1713</v>
      </c>
      <c r="N2558" s="204">
        <f t="shared" si="26"/>
        <v>0.85354375363019241</v>
      </c>
    </row>
    <row r="2559" spans="1:14" x14ac:dyDescent="0.2">
      <c r="A2559" s="369">
        <v>41887</v>
      </c>
      <c r="B2559" s="203" t="s">
        <v>2465</v>
      </c>
      <c r="C2559" s="127" t="s">
        <v>361</v>
      </c>
      <c r="D2559" s="127" t="s">
        <v>9</v>
      </c>
      <c r="E2559" s="235">
        <v>3500</v>
      </c>
      <c r="F2559" s="189">
        <f t="shared" si="25"/>
        <v>5.3357156033093629</v>
      </c>
      <c r="G2559" s="189">
        <f t="shared" si="27"/>
        <v>6.2512502500500098</v>
      </c>
      <c r="H2559" s="201">
        <v>559.88800000000003</v>
      </c>
      <c r="I2559" s="127" t="s">
        <v>2091</v>
      </c>
      <c r="J2559" s="127" t="s">
        <v>1710</v>
      </c>
      <c r="K2559" s="146" t="s">
        <v>2463</v>
      </c>
      <c r="L2559" s="136" t="s">
        <v>14</v>
      </c>
      <c r="M2559" s="122" t="s">
        <v>1713</v>
      </c>
      <c r="N2559" s="204">
        <f t="shared" si="26"/>
        <v>0.85354375363019219</v>
      </c>
    </row>
    <row r="2560" spans="1:14" x14ac:dyDescent="0.2">
      <c r="A2560" s="369">
        <v>41887</v>
      </c>
      <c r="B2560" s="203" t="s">
        <v>2466</v>
      </c>
      <c r="C2560" s="127" t="s">
        <v>18</v>
      </c>
      <c r="D2560" s="127" t="s">
        <v>2412</v>
      </c>
      <c r="E2560" s="235">
        <v>700</v>
      </c>
      <c r="F2560" s="189">
        <f t="shared" si="25"/>
        <v>1.0671431206618727</v>
      </c>
      <c r="G2560" s="189">
        <f t="shared" si="27"/>
        <v>1.250250050010002</v>
      </c>
      <c r="H2560" s="201">
        <v>559.88800000000003</v>
      </c>
      <c r="I2560" s="127" t="s">
        <v>12</v>
      </c>
      <c r="J2560" s="127" t="s">
        <v>1710</v>
      </c>
      <c r="K2560" s="146" t="s">
        <v>2467</v>
      </c>
      <c r="L2560" s="136" t="s">
        <v>14</v>
      </c>
      <c r="M2560" s="122" t="s">
        <v>1713</v>
      </c>
      <c r="N2560" s="204">
        <f t="shared" si="26"/>
        <v>0.85354375363019219</v>
      </c>
    </row>
    <row r="2561" spans="1:14" x14ac:dyDescent="0.2">
      <c r="A2561" s="369">
        <v>41887</v>
      </c>
      <c r="B2561" s="203" t="s">
        <v>2468</v>
      </c>
      <c r="C2561" s="127" t="s">
        <v>18</v>
      </c>
      <c r="D2561" s="127" t="s">
        <v>2412</v>
      </c>
      <c r="E2561" s="235">
        <v>700</v>
      </c>
      <c r="F2561" s="189">
        <f t="shared" si="25"/>
        <v>1.0671431206618727</v>
      </c>
      <c r="G2561" s="189">
        <f t="shared" si="27"/>
        <v>1.250250050010002</v>
      </c>
      <c r="H2561" s="201">
        <v>559.88800000000003</v>
      </c>
      <c r="I2561" s="127" t="s">
        <v>12</v>
      </c>
      <c r="J2561" s="127" t="s">
        <v>1710</v>
      </c>
      <c r="K2561" s="146" t="s">
        <v>2467</v>
      </c>
      <c r="L2561" s="136" t="s">
        <v>14</v>
      </c>
      <c r="M2561" s="122" t="s">
        <v>1713</v>
      </c>
      <c r="N2561" s="204">
        <f t="shared" si="26"/>
        <v>0.85354375363019219</v>
      </c>
    </row>
    <row r="2562" spans="1:14" x14ac:dyDescent="0.2">
      <c r="A2562" s="369">
        <v>41887</v>
      </c>
      <c r="B2562" s="203" t="s">
        <v>2469</v>
      </c>
      <c r="C2562" s="127" t="s">
        <v>18</v>
      </c>
      <c r="D2562" s="127" t="s">
        <v>2412</v>
      </c>
      <c r="E2562" s="235">
        <v>700</v>
      </c>
      <c r="F2562" s="189">
        <f t="shared" si="25"/>
        <v>1.0671431206618727</v>
      </c>
      <c r="G2562" s="189">
        <f t="shared" si="27"/>
        <v>1.250250050010002</v>
      </c>
      <c r="H2562" s="201">
        <v>559.88800000000003</v>
      </c>
      <c r="I2562" s="127" t="s">
        <v>12</v>
      </c>
      <c r="J2562" s="127" t="s">
        <v>1710</v>
      </c>
      <c r="K2562" s="146" t="s">
        <v>2470</v>
      </c>
      <c r="L2562" s="136" t="s">
        <v>14</v>
      </c>
      <c r="M2562" s="122" t="s">
        <v>1713</v>
      </c>
      <c r="N2562" s="204">
        <f t="shared" si="26"/>
        <v>0.85354375363019219</v>
      </c>
    </row>
    <row r="2563" spans="1:14" x14ac:dyDescent="0.2">
      <c r="A2563" s="369">
        <v>41887</v>
      </c>
      <c r="B2563" s="203" t="s">
        <v>1925</v>
      </c>
      <c r="C2563" s="127" t="s">
        <v>18</v>
      </c>
      <c r="D2563" s="127" t="s">
        <v>2412</v>
      </c>
      <c r="E2563" s="235">
        <v>700</v>
      </c>
      <c r="F2563" s="189">
        <f t="shared" si="25"/>
        <v>1.0671431206618727</v>
      </c>
      <c r="G2563" s="189">
        <f t="shared" si="27"/>
        <v>1.250250050010002</v>
      </c>
      <c r="H2563" s="201">
        <v>559.88800000000003</v>
      </c>
      <c r="I2563" s="127" t="s">
        <v>12</v>
      </c>
      <c r="J2563" s="127" t="s">
        <v>1710</v>
      </c>
      <c r="K2563" s="146" t="s">
        <v>2470</v>
      </c>
      <c r="L2563" s="136" t="s">
        <v>14</v>
      </c>
      <c r="M2563" s="122" t="s">
        <v>1713</v>
      </c>
      <c r="N2563" s="204">
        <f t="shared" si="26"/>
        <v>0.85354375363019219</v>
      </c>
    </row>
    <row r="2564" spans="1:14" x14ac:dyDescent="0.2">
      <c r="A2564" s="369">
        <v>41887</v>
      </c>
      <c r="B2564" s="203" t="s">
        <v>227</v>
      </c>
      <c r="C2564" s="127" t="s">
        <v>73</v>
      </c>
      <c r="D2564" s="127" t="s">
        <v>2412</v>
      </c>
      <c r="E2564" s="235">
        <v>2000</v>
      </c>
      <c r="F2564" s="189">
        <f t="shared" si="25"/>
        <v>3.0489803447482076</v>
      </c>
      <c r="G2564" s="189">
        <f t="shared" si="27"/>
        <v>3.5721430000285768</v>
      </c>
      <c r="H2564" s="201">
        <v>559.88800000000003</v>
      </c>
      <c r="I2564" s="127" t="s">
        <v>12</v>
      </c>
      <c r="J2564" s="127" t="s">
        <v>1710</v>
      </c>
      <c r="K2564" s="146" t="s">
        <v>2470</v>
      </c>
      <c r="L2564" s="136" t="s">
        <v>14</v>
      </c>
      <c r="M2564" s="122" t="s">
        <v>1713</v>
      </c>
      <c r="N2564" s="204">
        <f t="shared" si="26"/>
        <v>0.8535437536301923</v>
      </c>
    </row>
    <row r="2565" spans="1:14" x14ac:dyDescent="0.2">
      <c r="A2565" s="369">
        <v>41887</v>
      </c>
      <c r="B2565" s="203" t="s">
        <v>2471</v>
      </c>
      <c r="C2565" s="127" t="s">
        <v>18</v>
      </c>
      <c r="D2565" s="127" t="s">
        <v>2412</v>
      </c>
      <c r="E2565" s="235">
        <v>400</v>
      </c>
      <c r="F2565" s="189">
        <f t="shared" si="25"/>
        <v>0.60979606894964156</v>
      </c>
      <c r="G2565" s="189">
        <f t="shared" si="27"/>
        <v>0.7144286000057154</v>
      </c>
      <c r="H2565" s="201">
        <v>559.88800000000003</v>
      </c>
      <c r="I2565" s="127" t="s">
        <v>12</v>
      </c>
      <c r="J2565" s="127" t="s">
        <v>1710</v>
      </c>
      <c r="K2565" s="146" t="s">
        <v>2472</v>
      </c>
      <c r="L2565" s="136" t="s">
        <v>14</v>
      </c>
      <c r="M2565" s="122" t="s">
        <v>1713</v>
      </c>
      <c r="N2565" s="204">
        <f t="shared" si="26"/>
        <v>0.8535437536301923</v>
      </c>
    </row>
    <row r="2566" spans="1:14" x14ac:dyDescent="0.2">
      <c r="A2566" s="369">
        <v>41887</v>
      </c>
      <c r="B2566" s="203" t="s">
        <v>2473</v>
      </c>
      <c r="C2566" s="127" t="s">
        <v>18</v>
      </c>
      <c r="D2566" s="127" t="s">
        <v>2412</v>
      </c>
      <c r="E2566" s="235">
        <v>600</v>
      </c>
      <c r="F2566" s="189">
        <f t="shared" si="25"/>
        <v>0.91469410342446233</v>
      </c>
      <c r="G2566" s="189">
        <f t="shared" si="27"/>
        <v>1.071642900008573</v>
      </c>
      <c r="H2566" s="201">
        <v>559.88800000000003</v>
      </c>
      <c r="I2566" s="127" t="s">
        <v>12</v>
      </c>
      <c r="J2566" s="127" t="s">
        <v>1710</v>
      </c>
      <c r="K2566" s="146" t="s">
        <v>2472</v>
      </c>
      <c r="L2566" s="136" t="s">
        <v>14</v>
      </c>
      <c r="M2566" s="122" t="s">
        <v>1713</v>
      </c>
      <c r="N2566" s="204">
        <f t="shared" si="26"/>
        <v>0.85354375363019241</v>
      </c>
    </row>
    <row r="2567" spans="1:14" x14ac:dyDescent="0.2">
      <c r="A2567" s="369">
        <v>41887</v>
      </c>
      <c r="B2567" s="203" t="s">
        <v>2474</v>
      </c>
      <c r="C2567" s="127" t="s">
        <v>18</v>
      </c>
      <c r="D2567" s="127" t="s">
        <v>2412</v>
      </c>
      <c r="E2567" s="235">
        <v>1000</v>
      </c>
      <c r="F2567" s="189">
        <f t="shared" si="25"/>
        <v>1.5244901723741038</v>
      </c>
      <c r="G2567" s="189">
        <f t="shared" si="27"/>
        <v>1.7860715000142884</v>
      </c>
      <c r="H2567" s="201">
        <v>559.88800000000003</v>
      </c>
      <c r="I2567" s="127" t="s">
        <v>12</v>
      </c>
      <c r="J2567" s="127" t="s">
        <v>1710</v>
      </c>
      <c r="K2567" s="146" t="s">
        <v>2472</v>
      </c>
      <c r="L2567" s="136" t="s">
        <v>14</v>
      </c>
      <c r="M2567" s="122" t="s">
        <v>1713</v>
      </c>
      <c r="N2567" s="204">
        <f t="shared" si="26"/>
        <v>0.8535437536301923</v>
      </c>
    </row>
    <row r="2568" spans="1:14" x14ac:dyDescent="0.2">
      <c r="A2568" s="369">
        <v>41887</v>
      </c>
      <c r="B2568" s="203" t="s">
        <v>2475</v>
      </c>
      <c r="C2568" s="127" t="s">
        <v>18</v>
      </c>
      <c r="D2568" s="127" t="s">
        <v>2412</v>
      </c>
      <c r="E2568" s="235">
        <v>700</v>
      </c>
      <c r="F2568" s="189">
        <f t="shared" si="25"/>
        <v>1.0671431206618727</v>
      </c>
      <c r="G2568" s="189">
        <f t="shared" si="27"/>
        <v>1.250250050010002</v>
      </c>
      <c r="H2568" s="201">
        <v>559.88800000000003</v>
      </c>
      <c r="I2568" s="127" t="s">
        <v>12</v>
      </c>
      <c r="J2568" s="127" t="s">
        <v>1710</v>
      </c>
      <c r="K2568" s="146" t="s">
        <v>2472</v>
      </c>
      <c r="L2568" s="136" t="s">
        <v>14</v>
      </c>
      <c r="M2568" s="122" t="s">
        <v>1713</v>
      </c>
      <c r="N2568" s="204">
        <f t="shared" si="26"/>
        <v>0.85354375363019219</v>
      </c>
    </row>
    <row r="2569" spans="1:14" x14ac:dyDescent="0.2">
      <c r="A2569" s="369">
        <v>41887</v>
      </c>
      <c r="B2569" s="203" t="s">
        <v>2476</v>
      </c>
      <c r="C2569" s="127" t="s">
        <v>18</v>
      </c>
      <c r="D2569" s="127" t="s">
        <v>2412</v>
      </c>
      <c r="E2569" s="235">
        <v>700</v>
      </c>
      <c r="F2569" s="189">
        <f t="shared" si="25"/>
        <v>1.0671431206618727</v>
      </c>
      <c r="G2569" s="189">
        <f t="shared" si="27"/>
        <v>1.250250050010002</v>
      </c>
      <c r="H2569" s="201">
        <v>559.88800000000003</v>
      </c>
      <c r="I2569" s="127" t="s">
        <v>12</v>
      </c>
      <c r="J2569" s="127" t="s">
        <v>1710</v>
      </c>
      <c r="K2569" s="146" t="s">
        <v>2472</v>
      </c>
      <c r="L2569" s="136" t="s">
        <v>14</v>
      </c>
      <c r="M2569" s="122" t="s">
        <v>1713</v>
      </c>
      <c r="N2569" s="204">
        <f t="shared" si="26"/>
        <v>0.85354375363019219</v>
      </c>
    </row>
    <row r="2570" spans="1:14" x14ac:dyDescent="0.2">
      <c r="A2570" s="369">
        <v>41887</v>
      </c>
      <c r="B2570" s="203" t="s">
        <v>227</v>
      </c>
      <c r="C2570" s="127" t="s">
        <v>73</v>
      </c>
      <c r="D2570" s="127" t="s">
        <v>2412</v>
      </c>
      <c r="E2570" s="235">
        <v>300</v>
      </c>
      <c r="F2570" s="189">
        <f t="shared" ref="F2570:F2633" si="28">E2570/655.957</f>
        <v>0.45734705171223117</v>
      </c>
      <c r="G2570" s="189">
        <f t="shared" si="27"/>
        <v>0.53582145000428649</v>
      </c>
      <c r="H2570" s="201">
        <v>559.88800000000003</v>
      </c>
      <c r="I2570" s="127" t="s">
        <v>12</v>
      </c>
      <c r="J2570" s="127" t="s">
        <v>1710</v>
      </c>
      <c r="K2570" s="146" t="s">
        <v>2472</v>
      </c>
      <c r="L2570" s="136" t="s">
        <v>14</v>
      </c>
      <c r="M2570" s="122" t="s">
        <v>1713</v>
      </c>
      <c r="N2570" s="204">
        <f t="shared" si="26"/>
        <v>0.85354375363019241</v>
      </c>
    </row>
    <row r="2571" spans="1:14" x14ac:dyDescent="0.2">
      <c r="A2571" s="369">
        <v>41887</v>
      </c>
      <c r="B2571" s="203" t="s">
        <v>2449</v>
      </c>
      <c r="C2571" s="127" t="s">
        <v>18</v>
      </c>
      <c r="D2571" s="127" t="s">
        <v>2412</v>
      </c>
      <c r="E2571" s="235">
        <v>700</v>
      </c>
      <c r="F2571" s="189">
        <f t="shared" si="28"/>
        <v>1.0671431206618727</v>
      </c>
      <c r="G2571" s="189">
        <f t="shared" si="27"/>
        <v>1.250250050010002</v>
      </c>
      <c r="H2571" s="201">
        <v>559.88800000000003</v>
      </c>
      <c r="I2571" s="127" t="s">
        <v>2091</v>
      </c>
      <c r="J2571" s="127" t="s">
        <v>1710</v>
      </c>
      <c r="K2571" s="146" t="s">
        <v>2450</v>
      </c>
      <c r="L2571" s="136" t="s">
        <v>14</v>
      </c>
      <c r="M2571" s="122" t="s">
        <v>1713</v>
      </c>
      <c r="N2571" s="204">
        <f t="shared" ref="N2571:N2634" si="29">F2571/G2571</f>
        <v>0.85354375363019219</v>
      </c>
    </row>
    <row r="2572" spans="1:14" x14ac:dyDescent="0.2">
      <c r="A2572" s="369">
        <v>41887</v>
      </c>
      <c r="B2572" s="203" t="s">
        <v>2451</v>
      </c>
      <c r="C2572" s="127" t="s">
        <v>18</v>
      </c>
      <c r="D2572" s="127" t="s">
        <v>2412</v>
      </c>
      <c r="E2572" s="235">
        <v>700</v>
      </c>
      <c r="F2572" s="189">
        <f t="shared" si="28"/>
        <v>1.0671431206618727</v>
      </c>
      <c r="G2572" s="189">
        <f t="shared" si="27"/>
        <v>1.250250050010002</v>
      </c>
      <c r="H2572" s="201">
        <v>559.88800000000003</v>
      </c>
      <c r="I2572" s="127" t="s">
        <v>2091</v>
      </c>
      <c r="J2572" s="127" t="s">
        <v>1710</v>
      </c>
      <c r="K2572" s="146" t="s">
        <v>2450</v>
      </c>
      <c r="L2572" s="136" t="s">
        <v>14</v>
      </c>
      <c r="M2572" s="122" t="s">
        <v>1713</v>
      </c>
      <c r="N2572" s="204">
        <f t="shared" si="29"/>
        <v>0.85354375363019219</v>
      </c>
    </row>
    <row r="2573" spans="1:14" x14ac:dyDescent="0.2">
      <c r="A2573" s="369">
        <v>41888</v>
      </c>
      <c r="B2573" s="203" t="s">
        <v>2477</v>
      </c>
      <c r="C2573" s="127" t="s">
        <v>18</v>
      </c>
      <c r="D2573" s="127" t="s">
        <v>9</v>
      </c>
      <c r="E2573" s="235">
        <v>600</v>
      </c>
      <c r="F2573" s="189">
        <f t="shared" si="28"/>
        <v>0.91469410342446233</v>
      </c>
      <c r="G2573" s="189">
        <f t="shared" si="27"/>
        <v>1.071642900008573</v>
      </c>
      <c r="H2573" s="201">
        <v>559.88800000000003</v>
      </c>
      <c r="I2573" s="127" t="s">
        <v>83</v>
      </c>
      <c r="J2573" s="127" t="s">
        <v>1710</v>
      </c>
      <c r="K2573" s="146" t="s">
        <v>2478</v>
      </c>
      <c r="L2573" s="136" t="s">
        <v>14</v>
      </c>
      <c r="M2573" s="122" t="s">
        <v>1713</v>
      </c>
      <c r="N2573" s="204">
        <f t="shared" si="29"/>
        <v>0.85354375363019241</v>
      </c>
    </row>
    <row r="2574" spans="1:14" x14ac:dyDescent="0.2">
      <c r="A2574" s="369">
        <v>41888</v>
      </c>
      <c r="B2574" s="203" t="s">
        <v>2479</v>
      </c>
      <c r="C2574" s="127" t="s">
        <v>18</v>
      </c>
      <c r="D2574" s="127" t="s">
        <v>9</v>
      </c>
      <c r="E2574" s="235">
        <v>600</v>
      </c>
      <c r="F2574" s="189">
        <f t="shared" si="28"/>
        <v>0.91469410342446233</v>
      </c>
      <c r="G2574" s="189">
        <f t="shared" si="27"/>
        <v>1.071642900008573</v>
      </c>
      <c r="H2574" s="201">
        <v>559.88800000000003</v>
      </c>
      <c r="I2574" s="127" t="s">
        <v>83</v>
      </c>
      <c r="J2574" s="127" t="s">
        <v>1710</v>
      </c>
      <c r="K2574" s="146" t="s">
        <v>2478</v>
      </c>
      <c r="L2574" s="136" t="s">
        <v>14</v>
      </c>
      <c r="M2574" s="122" t="s">
        <v>1713</v>
      </c>
      <c r="N2574" s="204">
        <f t="shared" si="29"/>
        <v>0.85354375363019241</v>
      </c>
    </row>
    <row r="2575" spans="1:14" x14ac:dyDescent="0.2">
      <c r="A2575" s="369">
        <v>41888</v>
      </c>
      <c r="B2575" s="203" t="s">
        <v>274</v>
      </c>
      <c r="C2575" s="127" t="s">
        <v>18</v>
      </c>
      <c r="D2575" s="127" t="s">
        <v>11</v>
      </c>
      <c r="E2575" s="235">
        <v>600</v>
      </c>
      <c r="F2575" s="189">
        <f t="shared" si="28"/>
        <v>0.91469410342446233</v>
      </c>
      <c r="G2575" s="189">
        <f t="shared" si="27"/>
        <v>1.071642900008573</v>
      </c>
      <c r="H2575" s="201">
        <v>559.88800000000003</v>
      </c>
      <c r="I2575" s="127" t="s">
        <v>23</v>
      </c>
      <c r="J2575" s="127" t="s">
        <v>1710</v>
      </c>
      <c r="K2575" s="146" t="s">
        <v>2480</v>
      </c>
      <c r="L2575" s="136" t="s">
        <v>14</v>
      </c>
      <c r="M2575" s="122" t="s">
        <v>1713</v>
      </c>
      <c r="N2575" s="204">
        <f t="shared" si="29"/>
        <v>0.85354375363019241</v>
      </c>
    </row>
    <row r="2576" spans="1:14" x14ac:dyDescent="0.2">
      <c r="A2576" s="369">
        <v>41888</v>
      </c>
      <c r="B2576" s="203" t="s">
        <v>278</v>
      </c>
      <c r="C2576" s="127" t="s">
        <v>18</v>
      </c>
      <c r="D2576" s="127" t="s">
        <v>11</v>
      </c>
      <c r="E2576" s="235">
        <v>600</v>
      </c>
      <c r="F2576" s="189">
        <f t="shared" si="28"/>
        <v>0.91469410342446233</v>
      </c>
      <c r="G2576" s="189">
        <f t="shared" si="27"/>
        <v>1.071642900008573</v>
      </c>
      <c r="H2576" s="201">
        <v>559.88800000000003</v>
      </c>
      <c r="I2576" s="127" t="s">
        <v>23</v>
      </c>
      <c r="J2576" s="127" t="s">
        <v>1710</v>
      </c>
      <c r="K2576" s="146" t="s">
        <v>2480</v>
      </c>
      <c r="L2576" s="136" t="s">
        <v>14</v>
      </c>
      <c r="M2576" s="122" t="s">
        <v>1713</v>
      </c>
      <c r="N2576" s="204">
        <f t="shared" si="29"/>
        <v>0.85354375363019241</v>
      </c>
    </row>
    <row r="2577" spans="1:14" x14ac:dyDescent="0.2">
      <c r="A2577" s="369">
        <v>41888</v>
      </c>
      <c r="B2577" s="203" t="s">
        <v>2481</v>
      </c>
      <c r="C2577" s="127" t="s">
        <v>18</v>
      </c>
      <c r="D2577" s="127" t="s">
        <v>15</v>
      </c>
      <c r="E2577" s="235">
        <v>300</v>
      </c>
      <c r="F2577" s="189">
        <f t="shared" si="28"/>
        <v>0.45734705171223117</v>
      </c>
      <c r="G2577" s="189">
        <f t="shared" si="27"/>
        <v>0.53582145000428649</v>
      </c>
      <c r="H2577" s="201">
        <v>559.88800000000003</v>
      </c>
      <c r="I2577" s="127" t="s">
        <v>24</v>
      </c>
      <c r="J2577" s="127" t="s">
        <v>1710</v>
      </c>
      <c r="K2577" s="146" t="s">
        <v>2444</v>
      </c>
      <c r="L2577" s="136" t="s">
        <v>14</v>
      </c>
      <c r="M2577" s="122" t="s">
        <v>1713</v>
      </c>
      <c r="N2577" s="204">
        <f t="shared" si="29"/>
        <v>0.85354375363019241</v>
      </c>
    </row>
    <row r="2578" spans="1:14" x14ac:dyDescent="0.2">
      <c r="A2578" s="369">
        <v>41888</v>
      </c>
      <c r="B2578" s="203" t="s">
        <v>2482</v>
      </c>
      <c r="C2578" s="127" t="s">
        <v>18</v>
      </c>
      <c r="D2578" s="127" t="s">
        <v>15</v>
      </c>
      <c r="E2578" s="235">
        <v>6000</v>
      </c>
      <c r="F2578" s="189">
        <f t="shared" si="28"/>
        <v>9.1469410342446231</v>
      </c>
      <c r="G2578" s="189">
        <f t="shared" si="27"/>
        <v>10.71642900008573</v>
      </c>
      <c r="H2578" s="201">
        <v>559.88800000000003</v>
      </c>
      <c r="I2578" s="127" t="s">
        <v>24</v>
      </c>
      <c r="J2578" s="127" t="s">
        <v>1710</v>
      </c>
      <c r="K2578" s="146" t="s">
        <v>2444</v>
      </c>
      <c r="L2578" s="136" t="s">
        <v>14</v>
      </c>
      <c r="M2578" s="122" t="s">
        <v>1713</v>
      </c>
      <c r="N2578" s="204">
        <f t="shared" si="29"/>
        <v>0.8535437536301923</v>
      </c>
    </row>
    <row r="2579" spans="1:14" x14ac:dyDescent="0.2">
      <c r="A2579" s="369">
        <v>41888</v>
      </c>
      <c r="B2579" s="203" t="s">
        <v>2483</v>
      </c>
      <c r="C2579" s="127" t="s">
        <v>18</v>
      </c>
      <c r="D2579" s="127" t="s">
        <v>15</v>
      </c>
      <c r="E2579" s="235">
        <v>700</v>
      </c>
      <c r="F2579" s="189">
        <f t="shared" si="28"/>
        <v>1.0671431206618727</v>
      </c>
      <c r="G2579" s="189">
        <f t="shared" si="27"/>
        <v>1.250250050010002</v>
      </c>
      <c r="H2579" s="201">
        <v>559.88800000000003</v>
      </c>
      <c r="I2579" s="127" t="s">
        <v>24</v>
      </c>
      <c r="J2579" s="127" t="s">
        <v>1710</v>
      </c>
      <c r="K2579" s="146" t="s">
        <v>2444</v>
      </c>
      <c r="L2579" s="136" t="s">
        <v>14</v>
      </c>
      <c r="M2579" s="122" t="s">
        <v>1713</v>
      </c>
      <c r="N2579" s="204">
        <f t="shared" si="29"/>
        <v>0.85354375363019219</v>
      </c>
    </row>
    <row r="2580" spans="1:14" x14ac:dyDescent="0.2">
      <c r="A2580" s="369">
        <v>41888</v>
      </c>
      <c r="B2580" s="203" t="s">
        <v>226</v>
      </c>
      <c r="C2580" s="127" t="s">
        <v>257</v>
      </c>
      <c r="D2580" s="127" t="s">
        <v>15</v>
      </c>
      <c r="E2580" s="235">
        <v>5000</v>
      </c>
      <c r="F2580" s="189">
        <f t="shared" si="28"/>
        <v>7.6224508618705187</v>
      </c>
      <c r="G2580" s="189">
        <f t="shared" si="27"/>
        <v>8.9303575000714428</v>
      </c>
      <c r="H2580" s="201">
        <v>559.88800000000003</v>
      </c>
      <c r="I2580" s="127" t="s">
        <v>24</v>
      </c>
      <c r="J2580" s="127" t="s">
        <v>1710</v>
      </c>
      <c r="K2580" s="146" t="s">
        <v>2444</v>
      </c>
      <c r="L2580" s="136" t="s">
        <v>14</v>
      </c>
      <c r="M2580" s="122" t="s">
        <v>1713</v>
      </c>
      <c r="N2580" s="204">
        <f t="shared" si="29"/>
        <v>0.85354375363019219</v>
      </c>
    </row>
    <row r="2581" spans="1:14" x14ac:dyDescent="0.2">
      <c r="A2581" s="369">
        <v>41888</v>
      </c>
      <c r="B2581" s="203" t="s">
        <v>225</v>
      </c>
      <c r="C2581" s="127" t="s">
        <v>257</v>
      </c>
      <c r="D2581" s="127" t="s">
        <v>15</v>
      </c>
      <c r="E2581" s="235">
        <v>3000</v>
      </c>
      <c r="F2581" s="189">
        <f t="shared" si="28"/>
        <v>4.5734705171223116</v>
      </c>
      <c r="G2581" s="189">
        <f t="shared" si="27"/>
        <v>5.3582145000428651</v>
      </c>
      <c r="H2581" s="201">
        <v>559.88800000000003</v>
      </c>
      <c r="I2581" s="127" t="s">
        <v>24</v>
      </c>
      <c r="J2581" s="127" t="s">
        <v>1710</v>
      </c>
      <c r="K2581" s="146" t="s">
        <v>2444</v>
      </c>
      <c r="L2581" s="136" t="s">
        <v>14</v>
      </c>
      <c r="M2581" s="122" t="s">
        <v>1713</v>
      </c>
      <c r="N2581" s="204">
        <f t="shared" si="29"/>
        <v>0.8535437536301923</v>
      </c>
    </row>
    <row r="2582" spans="1:14" x14ac:dyDescent="0.2">
      <c r="A2582" s="369">
        <v>41888</v>
      </c>
      <c r="B2582" s="203" t="s">
        <v>2484</v>
      </c>
      <c r="C2582" s="127" t="s">
        <v>18</v>
      </c>
      <c r="D2582" s="127" t="s">
        <v>15</v>
      </c>
      <c r="E2582" s="235">
        <v>700</v>
      </c>
      <c r="F2582" s="189">
        <f t="shared" si="28"/>
        <v>1.0671431206618727</v>
      </c>
      <c r="G2582" s="189">
        <f t="shared" si="27"/>
        <v>1.250250050010002</v>
      </c>
      <c r="H2582" s="201">
        <v>559.88800000000003</v>
      </c>
      <c r="I2582" s="127" t="s">
        <v>24</v>
      </c>
      <c r="J2582" s="127" t="s">
        <v>1710</v>
      </c>
      <c r="K2582" s="146" t="s">
        <v>2485</v>
      </c>
      <c r="L2582" s="136" t="s">
        <v>14</v>
      </c>
      <c r="M2582" s="122" t="s">
        <v>1713</v>
      </c>
      <c r="N2582" s="204">
        <f t="shared" si="29"/>
        <v>0.85354375363019219</v>
      </c>
    </row>
    <row r="2583" spans="1:14" x14ac:dyDescent="0.2">
      <c r="A2583" s="369">
        <v>41888</v>
      </c>
      <c r="B2583" s="203" t="s">
        <v>2486</v>
      </c>
      <c r="C2583" s="127" t="s">
        <v>18</v>
      </c>
      <c r="D2583" s="127" t="s">
        <v>15</v>
      </c>
      <c r="E2583" s="235">
        <v>300</v>
      </c>
      <c r="F2583" s="189">
        <f t="shared" si="28"/>
        <v>0.45734705171223117</v>
      </c>
      <c r="G2583" s="189">
        <f t="shared" si="27"/>
        <v>0.53582145000428649</v>
      </c>
      <c r="H2583" s="201">
        <v>559.88800000000003</v>
      </c>
      <c r="I2583" s="127" t="s">
        <v>24</v>
      </c>
      <c r="J2583" s="127" t="s">
        <v>1710</v>
      </c>
      <c r="K2583" s="146" t="s">
        <v>2485</v>
      </c>
      <c r="L2583" s="136" t="s">
        <v>14</v>
      </c>
      <c r="M2583" s="122" t="s">
        <v>1713</v>
      </c>
      <c r="N2583" s="204">
        <f t="shared" si="29"/>
        <v>0.85354375363019241</v>
      </c>
    </row>
    <row r="2584" spans="1:14" x14ac:dyDescent="0.2">
      <c r="A2584" s="369">
        <v>41888</v>
      </c>
      <c r="B2584" s="203" t="s">
        <v>2487</v>
      </c>
      <c r="C2584" s="127" t="s">
        <v>18</v>
      </c>
      <c r="D2584" s="127" t="s">
        <v>15</v>
      </c>
      <c r="E2584" s="235">
        <v>700</v>
      </c>
      <c r="F2584" s="189">
        <f t="shared" si="28"/>
        <v>1.0671431206618727</v>
      </c>
      <c r="G2584" s="189">
        <f t="shared" si="27"/>
        <v>1.250250050010002</v>
      </c>
      <c r="H2584" s="201">
        <v>559.88800000000003</v>
      </c>
      <c r="I2584" s="127" t="s">
        <v>24</v>
      </c>
      <c r="J2584" s="127" t="s">
        <v>1710</v>
      </c>
      <c r="K2584" s="146" t="s">
        <v>2485</v>
      </c>
      <c r="L2584" s="136" t="s">
        <v>14</v>
      </c>
      <c r="M2584" s="122" t="s">
        <v>1713</v>
      </c>
      <c r="N2584" s="204">
        <f t="shared" si="29"/>
        <v>0.85354375363019219</v>
      </c>
    </row>
    <row r="2585" spans="1:14" x14ac:dyDescent="0.2">
      <c r="A2585" s="369">
        <v>41888</v>
      </c>
      <c r="B2585" s="203" t="s">
        <v>2449</v>
      </c>
      <c r="C2585" s="127" t="s">
        <v>18</v>
      </c>
      <c r="D2585" s="127" t="s">
        <v>2412</v>
      </c>
      <c r="E2585" s="235">
        <v>700</v>
      </c>
      <c r="F2585" s="189">
        <f t="shared" si="28"/>
        <v>1.0671431206618727</v>
      </c>
      <c r="G2585" s="189">
        <f t="shared" si="27"/>
        <v>1.250250050010002</v>
      </c>
      <c r="H2585" s="201">
        <v>559.88800000000003</v>
      </c>
      <c r="I2585" s="127" t="s">
        <v>2091</v>
      </c>
      <c r="J2585" s="127" t="s">
        <v>1710</v>
      </c>
      <c r="K2585" s="146" t="s">
        <v>2450</v>
      </c>
      <c r="L2585" s="136" t="s">
        <v>14</v>
      </c>
      <c r="M2585" s="122" t="s">
        <v>1713</v>
      </c>
      <c r="N2585" s="204">
        <f t="shared" si="29"/>
        <v>0.85354375363019219</v>
      </c>
    </row>
    <row r="2586" spans="1:14" x14ac:dyDescent="0.2">
      <c r="A2586" s="369">
        <v>41888</v>
      </c>
      <c r="B2586" s="203" t="s">
        <v>2449</v>
      </c>
      <c r="C2586" s="127" t="s">
        <v>18</v>
      </c>
      <c r="D2586" s="127" t="s">
        <v>2412</v>
      </c>
      <c r="E2586" s="235">
        <v>700</v>
      </c>
      <c r="F2586" s="189">
        <f t="shared" si="28"/>
        <v>1.0671431206618727</v>
      </c>
      <c r="G2586" s="189">
        <f t="shared" si="27"/>
        <v>1.250250050010002</v>
      </c>
      <c r="H2586" s="201">
        <v>559.88800000000003</v>
      </c>
      <c r="I2586" s="127" t="s">
        <v>2091</v>
      </c>
      <c r="J2586" s="127" t="s">
        <v>1710</v>
      </c>
      <c r="K2586" s="146" t="s">
        <v>2450</v>
      </c>
      <c r="L2586" s="136" t="s">
        <v>14</v>
      </c>
      <c r="M2586" s="122" t="s">
        <v>1713</v>
      </c>
      <c r="N2586" s="204">
        <f t="shared" si="29"/>
        <v>0.85354375363019219</v>
      </c>
    </row>
    <row r="2587" spans="1:14" x14ac:dyDescent="0.2">
      <c r="A2587" s="369">
        <v>41888</v>
      </c>
      <c r="B2587" s="203" t="s">
        <v>2488</v>
      </c>
      <c r="C2587" s="127" t="s">
        <v>18</v>
      </c>
      <c r="D2587" s="127" t="s">
        <v>2412</v>
      </c>
      <c r="E2587" s="235">
        <v>700</v>
      </c>
      <c r="F2587" s="189">
        <f t="shared" si="28"/>
        <v>1.0671431206618727</v>
      </c>
      <c r="G2587" s="189">
        <f t="shared" si="27"/>
        <v>1.250250050010002</v>
      </c>
      <c r="H2587" s="201">
        <v>559.88800000000003</v>
      </c>
      <c r="I2587" s="127" t="s">
        <v>2091</v>
      </c>
      <c r="J2587" s="127" t="s">
        <v>1710</v>
      </c>
      <c r="K2587" s="146" t="s">
        <v>2489</v>
      </c>
      <c r="L2587" s="136" t="s">
        <v>14</v>
      </c>
      <c r="M2587" s="122" t="s">
        <v>1713</v>
      </c>
      <c r="N2587" s="204">
        <f t="shared" si="29"/>
        <v>0.85354375363019219</v>
      </c>
    </row>
    <row r="2588" spans="1:14" x14ac:dyDescent="0.2">
      <c r="A2588" s="369">
        <v>41888</v>
      </c>
      <c r="B2588" s="203" t="s">
        <v>2490</v>
      </c>
      <c r="C2588" s="127" t="s">
        <v>18</v>
      </c>
      <c r="D2588" s="127" t="s">
        <v>2412</v>
      </c>
      <c r="E2588" s="235">
        <v>700</v>
      </c>
      <c r="F2588" s="189">
        <f t="shared" si="28"/>
        <v>1.0671431206618727</v>
      </c>
      <c r="G2588" s="189">
        <f t="shared" si="27"/>
        <v>1.250250050010002</v>
      </c>
      <c r="H2588" s="201">
        <v>559.88800000000003</v>
      </c>
      <c r="I2588" s="127" t="s">
        <v>2091</v>
      </c>
      <c r="J2588" s="127" t="s">
        <v>1710</v>
      </c>
      <c r="K2588" s="146" t="s">
        <v>2489</v>
      </c>
      <c r="L2588" s="136" t="s">
        <v>14</v>
      </c>
      <c r="M2588" s="122" t="s">
        <v>1713</v>
      </c>
      <c r="N2588" s="204">
        <f t="shared" si="29"/>
        <v>0.85354375363019219</v>
      </c>
    </row>
    <row r="2589" spans="1:14" x14ac:dyDescent="0.2">
      <c r="A2589" s="369">
        <v>41888</v>
      </c>
      <c r="B2589" s="203" t="s">
        <v>2491</v>
      </c>
      <c r="C2589" s="127" t="s">
        <v>18</v>
      </c>
      <c r="D2589" s="127" t="s">
        <v>2412</v>
      </c>
      <c r="E2589" s="235">
        <v>600</v>
      </c>
      <c r="F2589" s="189">
        <f t="shared" si="28"/>
        <v>0.91469410342446233</v>
      </c>
      <c r="G2589" s="189">
        <f t="shared" si="27"/>
        <v>1.071642900008573</v>
      </c>
      <c r="H2589" s="201">
        <v>559.88800000000003</v>
      </c>
      <c r="I2589" s="127" t="s">
        <v>12</v>
      </c>
      <c r="J2589" s="127" t="s">
        <v>1710</v>
      </c>
      <c r="K2589" s="146" t="s">
        <v>2492</v>
      </c>
      <c r="L2589" s="136" t="s">
        <v>14</v>
      </c>
      <c r="M2589" s="122" t="s">
        <v>1713</v>
      </c>
      <c r="N2589" s="204">
        <f t="shared" si="29"/>
        <v>0.85354375363019241</v>
      </c>
    </row>
    <row r="2590" spans="1:14" x14ac:dyDescent="0.2">
      <c r="A2590" s="369">
        <v>41888</v>
      </c>
      <c r="B2590" s="203" t="s">
        <v>2493</v>
      </c>
      <c r="C2590" s="127" t="s">
        <v>18</v>
      </c>
      <c r="D2590" s="127" t="s">
        <v>2412</v>
      </c>
      <c r="E2590" s="235">
        <v>600</v>
      </c>
      <c r="F2590" s="189">
        <f t="shared" si="28"/>
        <v>0.91469410342446233</v>
      </c>
      <c r="G2590" s="189">
        <f t="shared" si="27"/>
        <v>1.071642900008573</v>
      </c>
      <c r="H2590" s="201">
        <v>559.88800000000003</v>
      </c>
      <c r="I2590" s="127" t="s">
        <v>12</v>
      </c>
      <c r="J2590" s="127" t="s">
        <v>1710</v>
      </c>
      <c r="K2590" s="146" t="s">
        <v>2492</v>
      </c>
      <c r="L2590" s="136" t="s">
        <v>14</v>
      </c>
      <c r="M2590" s="122" t="s">
        <v>1713</v>
      </c>
      <c r="N2590" s="204">
        <f t="shared" si="29"/>
        <v>0.85354375363019241</v>
      </c>
    </row>
    <row r="2591" spans="1:14" x14ac:dyDescent="0.2">
      <c r="A2591" s="369">
        <v>41888</v>
      </c>
      <c r="B2591" s="203" t="s">
        <v>2494</v>
      </c>
      <c r="C2591" s="127" t="s">
        <v>71</v>
      </c>
      <c r="D2591" s="127" t="s">
        <v>2412</v>
      </c>
      <c r="E2591" s="235">
        <v>1000</v>
      </c>
      <c r="F2591" s="189">
        <f t="shared" si="28"/>
        <v>1.5244901723741038</v>
      </c>
      <c r="G2591" s="189">
        <f t="shared" si="27"/>
        <v>1.7860715000142884</v>
      </c>
      <c r="H2591" s="201">
        <v>559.88800000000003</v>
      </c>
      <c r="I2591" s="127" t="s">
        <v>12</v>
      </c>
      <c r="J2591" s="127" t="s">
        <v>1710</v>
      </c>
      <c r="K2591" s="146" t="s">
        <v>2492</v>
      </c>
      <c r="L2591" s="136" t="s">
        <v>14</v>
      </c>
      <c r="M2591" s="122" t="s">
        <v>1713</v>
      </c>
      <c r="N2591" s="204">
        <f t="shared" si="29"/>
        <v>0.8535437536301923</v>
      </c>
    </row>
    <row r="2592" spans="1:14" x14ac:dyDescent="0.2">
      <c r="A2592" s="369">
        <v>41888</v>
      </c>
      <c r="B2592" s="203" t="s">
        <v>2495</v>
      </c>
      <c r="C2592" s="127" t="s">
        <v>18</v>
      </c>
      <c r="D2592" s="127" t="s">
        <v>2412</v>
      </c>
      <c r="E2592" s="235">
        <v>600</v>
      </c>
      <c r="F2592" s="189">
        <f t="shared" si="28"/>
        <v>0.91469410342446233</v>
      </c>
      <c r="G2592" s="189">
        <f t="shared" si="27"/>
        <v>1.071642900008573</v>
      </c>
      <c r="H2592" s="201">
        <v>559.88800000000003</v>
      </c>
      <c r="I2592" s="127" t="s">
        <v>12</v>
      </c>
      <c r="J2592" s="127" t="s">
        <v>1710</v>
      </c>
      <c r="K2592" s="146" t="s">
        <v>2496</v>
      </c>
      <c r="L2592" s="136" t="s">
        <v>14</v>
      </c>
      <c r="M2592" s="122" t="s">
        <v>1713</v>
      </c>
      <c r="N2592" s="204">
        <f t="shared" si="29"/>
        <v>0.85354375363019241</v>
      </c>
    </row>
    <row r="2593" spans="1:14" x14ac:dyDescent="0.2">
      <c r="A2593" s="369">
        <v>41888</v>
      </c>
      <c r="B2593" s="203" t="s">
        <v>2497</v>
      </c>
      <c r="C2593" s="127" t="s">
        <v>18</v>
      </c>
      <c r="D2593" s="127" t="s">
        <v>2412</v>
      </c>
      <c r="E2593" s="235">
        <v>800</v>
      </c>
      <c r="F2593" s="189">
        <f t="shared" si="28"/>
        <v>1.2195921378992831</v>
      </c>
      <c r="G2593" s="189">
        <f t="shared" si="27"/>
        <v>1.4288572000114308</v>
      </c>
      <c r="H2593" s="201">
        <v>559.88800000000003</v>
      </c>
      <c r="I2593" s="127" t="s">
        <v>12</v>
      </c>
      <c r="J2593" s="127" t="s">
        <v>1710</v>
      </c>
      <c r="K2593" s="146" t="s">
        <v>2496</v>
      </c>
      <c r="L2593" s="136" t="s">
        <v>14</v>
      </c>
      <c r="M2593" s="122" t="s">
        <v>1713</v>
      </c>
      <c r="N2593" s="204">
        <f t="shared" si="29"/>
        <v>0.8535437536301923</v>
      </c>
    </row>
    <row r="2594" spans="1:14" x14ac:dyDescent="0.2">
      <c r="A2594" s="369">
        <v>41888</v>
      </c>
      <c r="B2594" s="203" t="s">
        <v>2498</v>
      </c>
      <c r="C2594" s="127" t="s">
        <v>18</v>
      </c>
      <c r="D2594" s="127" t="s">
        <v>2412</v>
      </c>
      <c r="E2594" s="235">
        <v>800</v>
      </c>
      <c r="F2594" s="189">
        <f t="shared" si="28"/>
        <v>1.2195921378992831</v>
      </c>
      <c r="G2594" s="189">
        <f t="shared" si="27"/>
        <v>1.4288572000114308</v>
      </c>
      <c r="H2594" s="201">
        <v>559.88800000000003</v>
      </c>
      <c r="I2594" s="127" t="s">
        <v>12</v>
      </c>
      <c r="J2594" s="127" t="s">
        <v>1710</v>
      </c>
      <c r="K2594" s="146" t="s">
        <v>2496</v>
      </c>
      <c r="L2594" s="136" t="s">
        <v>14</v>
      </c>
      <c r="M2594" s="122" t="s">
        <v>1713</v>
      </c>
      <c r="N2594" s="204">
        <f t="shared" si="29"/>
        <v>0.8535437536301923</v>
      </c>
    </row>
    <row r="2595" spans="1:14" x14ac:dyDescent="0.2">
      <c r="A2595" s="369">
        <v>41888</v>
      </c>
      <c r="B2595" s="203" t="s">
        <v>2499</v>
      </c>
      <c r="C2595" s="127" t="s">
        <v>18</v>
      </c>
      <c r="D2595" s="127" t="s">
        <v>2412</v>
      </c>
      <c r="E2595" s="235">
        <v>600</v>
      </c>
      <c r="F2595" s="189">
        <f t="shared" si="28"/>
        <v>0.91469410342446233</v>
      </c>
      <c r="G2595" s="189">
        <f t="shared" si="27"/>
        <v>1.071642900008573</v>
      </c>
      <c r="H2595" s="201">
        <v>559.88800000000003</v>
      </c>
      <c r="I2595" s="127" t="s">
        <v>12</v>
      </c>
      <c r="J2595" s="127" t="s">
        <v>1710</v>
      </c>
      <c r="K2595" s="146" t="s">
        <v>2496</v>
      </c>
      <c r="L2595" s="136" t="s">
        <v>14</v>
      </c>
      <c r="M2595" s="122" t="s">
        <v>1713</v>
      </c>
      <c r="N2595" s="204">
        <f t="shared" si="29"/>
        <v>0.85354375363019241</v>
      </c>
    </row>
    <row r="2596" spans="1:14" x14ac:dyDescent="0.2">
      <c r="A2596" s="369">
        <v>41888</v>
      </c>
      <c r="B2596" s="203" t="s">
        <v>2495</v>
      </c>
      <c r="C2596" s="127" t="s">
        <v>18</v>
      </c>
      <c r="D2596" s="127" t="s">
        <v>2412</v>
      </c>
      <c r="E2596" s="235">
        <v>600</v>
      </c>
      <c r="F2596" s="189">
        <f t="shared" si="28"/>
        <v>0.91469410342446233</v>
      </c>
      <c r="G2596" s="189">
        <f t="shared" si="27"/>
        <v>1.071642900008573</v>
      </c>
      <c r="H2596" s="201">
        <v>559.88800000000003</v>
      </c>
      <c r="I2596" s="127" t="s">
        <v>12</v>
      </c>
      <c r="J2596" s="127" t="s">
        <v>1710</v>
      </c>
      <c r="K2596" s="146" t="s">
        <v>2500</v>
      </c>
      <c r="L2596" s="136" t="s">
        <v>14</v>
      </c>
      <c r="M2596" s="122" t="s">
        <v>1713</v>
      </c>
      <c r="N2596" s="204">
        <f t="shared" si="29"/>
        <v>0.85354375363019241</v>
      </c>
    </row>
    <row r="2597" spans="1:14" x14ac:dyDescent="0.2">
      <c r="A2597" s="369">
        <v>41888</v>
      </c>
      <c r="B2597" s="203" t="s">
        <v>2499</v>
      </c>
      <c r="C2597" s="127" t="s">
        <v>18</v>
      </c>
      <c r="D2597" s="127" t="s">
        <v>2412</v>
      </c>
      <c r="E2597" s="235">
        <v>600</v>
      </c>
      <c r="F2597" s="189">
        <f t="shared" si="28"/>
        <v>0.91469410342446233</v>
      </c>
      <c r="G2597" s="189">
        <f t="shared" si="27"/>
        <v>1.071642900008573</v>
      </c>
      <c r="H2597" s="201">
        <v>559.88800000000003</v>
      </c>
      <c r="I2597" s="127" t="s">
        <v>12</v>
      </c>
      <c r="J2597" s="127" t="s">
        <v>1710</v>
      </c>
      <c r="K2597" s="146" t="s">
        <v>2500</v>
      </c>
      <c r="L2597" s="136" t="s">
        <v>14</v>
      </c>
      <c r="M2597" s="122" t="s">
        <v>1713</v>
      </c>
      <c r="N2597" s="204">
        <f t="shared" si="29"/>
        <v>0.85354375363019241</v>
      </c>
    </row>
    <row r="2598" spans="1:14" x14ac:dyDescent="0.2">
      <c r="A2598" s="369">
        <v>41888</v>
      </c>
      <c r="B2598" s="203" t="s">
        <v>2451</v>
      </c>
      <c r="C2598" s="127" t="s">
        <v>18</v>
      </c>
      <c r="D2598" s="127" t="s">
        <v>2412</v>
      </c>
      <c r="E2598" s="235">
        <v>700</v>
      </c>
      <c r="F2598" s="189">
        <f t="shared" si="28"/>
        <v>1.0671431206618727</v>
      </c>
      <c r="G2598" s="189">
        <f t="shared" si="27"/>
        <v>1.250250050010002</v>
      </c>
      <c r="H2598" s="201">
        <v>559.88800000000003</v>
      </c>
      <c r="I2598" s="127" t="s">
        <v>2091</v>
      </c>
      <c r="J2598" s="127" t="s">
        <v>1710</v>
      </c>
      <c r="K2598" s="146" t="s">
        <v>2450</v>
      </c>
      <c r="L2598" s="136" t="s">
        <v>14</v>
      </c>
      <c r="M2598" s="122" t="s">
        <v>1713</v>
      </c>
      <c r="N2598" s="204">
        <f t="shared" si="29"/>
        <v>0.85354375363019219</v>
      </c>
    </row>
    <row r="2599" spans="1:14" x14ac:dyDescent="0.2">
      <c r="A2599" s="369">
        <v>41888</v>
      </c>
      <c r="B2599" s="203" t="s">
        <v>2449</v>
      </c>
      <c r="C2599" s="127" t="s">
        <v>18</v>
      </c>
      <c r="D2599" s="127" t="s">
        <v>2412</v>
      </c>
      <c r="E2599" s="235">
        <v>700</v>
      </c>
      <c r="F2599" s="189">
        <f t="shared" si="28"/>
        <v>1.0671431206618727</v>
      </c>
      <c r="G2599" s="189">
        <f t="shared" si="27"/>
        <v>1.250250050010002</v>
      </c>
      <c r="H2599" s="201">
        <v>559.88800000000003</v>
      </c>
      <c r="I2599" s="127" t="s">
        <v>2091</v>
      </c>
      <c r="J2599" s="127" t="s">
        <v>1710</v>
      </c>
      <c r="K2599" s="146" t="s">
        <v>2450</v>
      </c>
      <c r="L2599" s="136" t="s">
        <v>14</v>
      </c>
      <c r="M2599" s="122" t="s">
        <v>1713</v>
      </c>
      <c r="N2599" s="204">
        <f t="shared" si="29"/>
        <v>0.85354375363019219</v>
      </c>
    </row>
    <row r="2600" spans="1:14" x14ac:dyDescent="0.2">
      <c r="A2600" s="369">
        <v>41889</v>
      </c>
      <c r="B2600" s="203" t="s">
        <v>2451</v>
      </c>
      <c r="C2600" s="127" t="s">
        <v>18</v>
      </c>
      <c r="D2600" s="127" t="s">
        <v>2412</v>
      </c>
      <c r="E2600" s="235">
        <v>700</v>
      </c>
      <c r="F2600" s="189">
        <f t="shared" si="28"/>
        <v>1.0671431206618727</v>
      </c>
      <c r="G2600" s="189">
        <f t="shared" si="27"/>
        <v>1.250250050010002</v>
      </c>
      <c r="H2600" s="201">
        <v>559.88800000000003</v>
      </c>
      <c r="I2600" s="127" t="s">
        <v>2091</v>
      </c>
      <c r="J2600" s="127" t="s">
        <v>1710</v>
      </c>
      <c r="K2600" s="146" t="s">
        <v>2450</v>
      </c>
      <c r="L2600" s="136" t="s">
        <v>14</v>
      </c>
      <c r="M2600" s="122" t="s">
        <v>1713</v>
      </c>
      <c r="N2600" s="204">
        <f t="shared" si="29"/>
        <v>0.85354375363019219</v>
      </c>
    </row>
    <row r="2601" spans="1:14" x14ac:dyDescent="0.2">
      <c r="A2601" s="369">
        <v>41889</v>
      </c>
      <c r="B2601" s="203" t="s">
        <v>2449</v>
      </c>
      <c r="C2601" s="127" t="s">
        <v>18</v>
      </c>
      <c r="D2601" s="127" t="s">
        <v>2412</v>
      </c>
      <c r="E2601" s="235">
        <v>700</v>
      </c>
      <c r="F2601" s="189">
        <f t="shared" si="28"/>
        <v>1.0671431206618727</v>
      </c>
      <c r="G2601" s="189">
        <f t="shared" si="27"/>
        <v>1.250250050010002</v>
      </c>
      <c r="H2601" s="201">
        <v>559.88800000000003</v>
      </c>
      <c r="I2601" s="127" t="s">
        <v>2091</v>
      </c>
      <c r="J2601" s="127" t="s">
        <v>1710</v>
      </c>
      <c r="K2601" s="146" t="s">
        <v>2450</v>
      </c>
      <c r="L2601" s="136" t="s">
        <v>14</v>
      </c>
      <c r="M2601" s="122" t="s">
        <v>1713</v>
      </c>
      <c r="N2601" s="204">
        <f t="shared" si="29"/>
        <v>0.85354375363019219</v>
      </c>
    </row>
    <row r="2602" spans="1:14" x14ac:dyDescent="0.2">
      <c r="A2602" s="369">
        <v>41889</v>
      </c>
      <c r="B2602" s="203" t="s">
        <v>2451</v>
      </c>
      <c r="C2602" s="127" t="s">
        <v>18</v>
      </c>
      <c r="D2602" s="127" t="s">
        <v>2412</v>
      </c>
      <c r="E2602" s="235">
        <v>700</v>
      </c>
      <c r="F2602" s="189">
        <f t="shared" si="28"/>
        <v>1.0671431206618727</v>
      </c>
      <c r="G2602" s="189">
        <f t="shared" si="27"/>
        <v>1.250250050010002</v>
      </c>
      <c r="H2602" s="201">
        <v>559.88800000000003</v>
      </c>
      <c r="I2602" s="127" t="s">
        <v>2091</v>
      </c>
      <c r="J2602" s="127" t="s">
        <v>1710</v>
      </c>
      <c r="K2602" s="146" t="s">
        <v>2450</v>
      </c>
      <c r="L2602" s="136" t="s">
        <v>14</v>
      </c>
      <c r="M2602" s="122" t="s">
        <v>1713</v>
      </c>
      <c r="N2602" s="204">
        <f t="shared" si="29"/>
        <v>0.85354375363019219</v>
      </c>
    </row>
    <row r="2603" spans="1:14" x14ac:dyDescent="0.2">
      <c r="A2603" s="369">
        <v>41889</v>
      </c>
      <c r="B2603" s="203" t="s">
        <v>2451</v>
      </c>
      <c r="C2603" s="127" t="s">
        <v>18</v>
      </c>
      <c r="D2603" s="127" t="s">
        <v>2412</v>
      </c>
      <c r="E2603" s="235">
        <v>700</v>
      </c>
      <c r="F2603" s="189">
        <f t="shared" si="28"/>
        <v>1.0671431206618727</v>
      </c>
      <c r="G2603" s="189">
        <f t="shared" si="27"/>
        <v>1.250250050010002</v>
      </c>
      <c r="H2603" s="201">
        <v>559.88800000000003</v>
      </c>
      <c r="I2603" s="127" t="s">
        <v>2091</v>
      </c>
      <c r="J2603" s="127" t="s">
        <v>1710</v>
      </c>
      <c r="K2603" s="146" t="s">
        <v>2450</v>
      </c>
      <c r="L2603" s="136" t="s">
        <v>14</v>
      </c>
      <c r="M2603" s="122" t="s">
        <v>1713</v>
      </c>
      <c r="N2603" s="204">
        <f t="shared" si="29"/>
        <v>0.85354375363019219</v>
      </c>
    </row>
    <row r="2604" spans="1:14" x14ac:dyDescent="0.2">
      <c r="A2604" s="369">
        <v>41891</v>
      </c>
      <c r="B2604" s="203" t="s">
        <v>2449</v>
      </c>
      <c r="C2604" s="127" t="s">
        <v>18</v>
      </c>
      <c r="D2604" s="127" t="s">
        <v>2412</v>
      </c>
      <c r="E2604" s="235">
        <v>700</v>
      </c>
      <c r="F2604" s="189">
        <f t="shared" si="28"/>
        <v>1.0671431206618727</v>
      </c>
      <c r="G2604" s="189">
        <f t="shared" si="27"/>
        <v>1.250250050010002</v>
      </c>
      <c r="H2604" s="201">
        <v>559.88800000000003</v>
      </c>
      <c r="I2604" s="127" t="s">
        <v>2091</v>
      </c>
      <c r="J2604" s="127" t="s">
        <v>1710</v>
      </c>
      <c r="K2604" s="146" t="s">
        <v>2501</v>
      </c>
      <c r="L2604" s="136" t="s">
        <v>14</v>
      </c>
      <c r="M2604" s="122" t="s">
        <v>1713</v>
      </c>
      <c r="N2604" s="204">
        <f t="shared" si="29"/>
        <v>0.85354375363019219</v>
      </c>
    </row>
    <row r="2605" spans="1:14" x14ac:dyDescent="0.2">
      <c r="A2605" s="369">
        <v>41891</v>
      </c>
      <c r="B2605" s="203" t="s">
        <v>2451</v>
      </c>
      <c r="C2605" s="127" t="s">
        <v>18</v>
      </c>
      <c r="D2605" s="127" t="s">
        <v>2412</v>
      </c>
      <c r="E2605" s="235">
        <v>700</v>
      </c>
      <c r="F2605" s="189">
        <f t="shared" si="28"/>
        <v>1.0671431206618727</v>
      </c>
      <c r="G2605" s="189">
        <f t="shared" si="27"/>
        <v>1.250250050010002</v>
      </c>
      <c r="H2605" s="201">
        <v>559.88800000000003</v>
      </c>
      <c r="I2605" s="127" t="s">
        <v>2091</v>
      </c>
      <c r="J2605" s="127" t="s">
        <v>1710</v>
      </c>
      <c r="K2605" s="146" t="s">
        <v>2501</v>
      </c>
      <c r="L2605" s="136" t="s">
        <v>14</v>
      </c>
      <c r="M2605" s="122" t="s">
        <v>1713</v>
      </c>
      <c r="N2605" s="204">
        <f t="shared" si="29"/>
        <v>0.85354375363019219</v>
      </c>
    </row>
    <row r="2606" spans="1:14" x14ac:dyDescent="0.2">
      <c r="A2606" s="369">
        <v>41891</v>
      </c>
      <c r="B2606" s="203" t="s">
        <v>2502</v>
      </c>
      <c r="C2606" s="127" t="s">
        <v>18</v>
      </c>
      <c r="D2606" s="127" t="s">
        <v>2412</v>
      </c>
      <c r="E2606" s="235">
        <v>1400</v>
      </c>
      <c r="F2606" s="189">
        <f t="shared" si="28"/>
        <v>2.1342862413237453</v>
      </c>
      <c r="G2606" s="189">
        <f t="shared" si="27"/>
        <v>2.500500100020004</v>
      </c>
      <c r="H2606" s="201">
        <v>559.88800000000003</v>
      </c>
      <c r="I2606" s="127" t="s">
        <v>2091</v>
      </c>
      <c r="J2606" s="127" t="s">
        <v>1710</v>
      </c>
      <c r="K2606" s="146" t="s">
        <v>2503</v>
      </c>
      <c r="L2606" s="136" t="s">
        <v>14</v>
      </c>
      <c r="M2606" s="122" t="s">
        <v>1713</v>
      </c>
      <c r="N2606" s="204">
        <f t="shared" si="29"/>
        <v>0.85354375363019219</v>
      </c>
    </row>
    <row r="2607" spans="1:14" x14ac:dyDescent="0.2">
      <c r="A2607" s="369">
        <v>41891</v>
      </c>
      <c r="B2607" s="203" t="s">
        <v>2504</v>
      </c>
      <c r="C2607" s="127" t="s">
        <v>18</v>
      </c>
      <c r="D2607" s="127" t="s">
        <v>2412</v>
      </c>
      <c r="E2607" s="235">
        <v>300</v>
      </c>
      <c r="F2607" s="189">
        <f t="shared" si="28"/>
        <v>0.45734705171223117</v>
      </c>
      <c r="G2607" s="189">
        <f t="shared" si="27"/>
        <v>0.53582145000428649</v>
      </c>
      <c r="H2607" s="201">
        <v>559.88800000000003</v>
      </c>
      <c r="I2607" s="127" t="s">
        <v>2091</v>
      </c>
      <c r="J2607" s="127" t="s">
        <v>1710</v>
      </c>
      <c r="K2607" s="146" t="s">
        <v>2503</v>
      </c>
      <c r="L2607" s="136" t="s">
        <v>14</v>
      </c>
      <c r="M2607" s="122" t="s">
        <v>1713</v>
      </c>
      <c r="N2607" s="204">
        <f t="shared" si="29"/>
        <v>0.85354375363019241</v>
      </c>
    </row>
    <row r="2608" spans="1:14" x14ac:dyDescent="0.2">
      <c r="A2608" s="369">
        <v>41891</v>
      </c>
      <c r="B2608" s="203" t="s">
        <v>2505</v>
      </c>
      <c r="C2608" s="127" t="s">
        <v>18</v>
      </c>
      <c r="D2608" s="127" t="s">
        <v>2412</v>
      </c>
      <c r="E2608" s="235">
        <v>500</v>
      </c>
      <c r="F2608" s="189">
        <f t="shared" si="28"/>
        <v>0.76224508618705189</v>
      </c>
      <c r="G2608" s="189">
        <f t="shared" si="27"/>
        <v>0.89303575000714419</v>
      </c>
      <c r="H2608" s="201">
        <v>559.88800000000003</v>
      </c>
      <c r="I2608" s="127" t="s">
        <v>2091</v>
      </c>
      <c r="J2608" s="127" t="s">
        <v>1710</v>
      </c>
      <c r="K2608" s="146" t="s">
        <v>2503</v>
      </c>
      <c r="L2608" s="136" t="s">
        <v>14</v>
      </c>
      <c r="M2608" s="122" t="s">
        <v>1713</v>
      </c>
      <c r="N2608" s="204">
        <f t="shared" si="29"/>
        <v>0.8535437536301923</v>
      </c>
    </row>
    <row r="2609" spans="1:14" x14ac:dyDescent="0.2">
      <c r="A2609" s="369">
        <v>41891</v>
      </c>
      <c r="B2609" s="203" t="s">
        <v>2462</v>
      </c>
      <c r="C2609" s="127" t="s">
        <v>18</v>
      </c>
      <c r="D2609" s="127" t="s">
        <v>2412</v>
      </c>
      <c r="E2609" s="235">
        <v>600</v>
      </c>
      <c r="F2609" s="189">
        <f t="shared" si="28"/>
        <v>0.91469410342446233</v>
      </c>
      <c r="G2609" s="189">
        <f t="shared" si="27"/>
        <v>1.071642900008573</v>
      </c>
      <c r="H2609" s="201">
        <v>559.88800000000003</v>
      </c>
      <c r="I2609" s="127" t="s">
        <v>2091</v>
      </c>
      <c r="J2609" s="127" t="s">
        <v>1710</v>
      </c>
      <c r="K2609" s="146" t="s">
        <v>2506</v>
      </c>
      <c r="L2609" s="136" t="s">
        <v>14</v>
      </c>
      <c r="M2609" s="122" t="s">
        <v>1713</v>
      </c>
      <c r="N2609" s="204">
        <f t="shared" si="29"/>
        <v>0.85354375363019241</v>
      </c>
    </row>
    <row r="2610" spans="1:14" x14ac:dyDescent="0.2">
      <c r="A2610" s="369">
        <v>41891</v>
      </c>
      <c r="B2610" s="203" t="s">
        <v>2507</v>
      </c>
      <c r="C2610" s="127" t="s">
        <v>18</v>
      </c>
      <c r="D2610" s="127" t="s">
        <v>2412</v>
      </c>
      <c r="E2610" s="235">
        <v>600</v>
      </c>
      <c r="F2610" s="189">
        <f t="shared" si="28"/>
        <v>0.91469410342446233</v>
      </c>
      <c r="G2610" s="189">
        <f t="shared" si="27"/>
        <v>1.071642900008573</v>
      </c>
      <c r="H2610" s="201">
        <v>559.88800000000003</v>
      </c>
      <c r="I2610" s="127" t="s">
        <v>2091</v>
      </c>
      <c r="J2610" s="127" t="s">
        <v>1710</v>
      </c>
      <c r="K2610" s="146" t="s">
        <v>2506</v>
      </c>
      <c r="L2610" s="136" t="s">
        <v>14</v>
      </c>
      <c r="M2610" s="122" t="s">
        <v>1713</v>
      </c>
      <c r="N2610" s="204">
        <f t="shared" si="29"/>
        <v>0.85354375363019241</v>
      </c>
    </row>
    <row r="2611" spans="1:14" x14ac:dyDescent="0.2">
      <c r="A2611" s="369">
        <v>41891</v>
      </c>
      <c r="B2611" s="203" t="s">
        <v>2410</v>
      </c>
      <c r="C2611" s="127" t="s">
        <v>361</v>
      </c>
      <c r="D2611" s="127" t="s">
        <v>9</v>
      </c>
      <c r="E2611" s="235">
        <v>3500</v>
      </c>
      <c r="F2611" s="189">
        <f t="shared" si="28"/>
        <v>5.3357156033093629</v>
      </c>
      <c r="G2611" s="189">
        <f t="shared" si="27"/>
        <v>6.2512502500500098</v>
      </c>
      <c r="H2611" s="201">
        <v>559.88800000000003</v>
      </c>
      <c r="I2611" s="127" t="s">
        <v>2091</v>
      </c>
      <c r="J2611" s="127" t="s">
        <v>1710</v>
      </c>
      <c r="K2611" s="146" t="s">
        <v>2506</v>
      </c>
      <c r="L2611" s="136" t="s">
        <v>14</v>
      </c>
      <c r="M2611" s="122" t="s">
        <v>1713</v>
      </c>
      <c r="N2611" s="204">
        <f t="shared" si="29"/>
        <v>0.85354375363019219</v>
      </c>
    </row>
    <row r="2612" spans="1:14" x14ac:dyDescent="0.2">
      <c r="A2612" s="369">
        <v>41891</v>
      </c>
      <c r="B2612" s="203" t="s">
        <v>2508</v>
      </c>
      <c r="C2612" s="127" t="s">
        <v>18</v>
      </c>
      <c r="D2612" s="127" t="s">
        <v>2412</v>
      </c>
      <c r="E2612" s="235">
        <v>600</v>
      </c>
      <c r="F2612" s="189">
        <f t="shared" si="28"/>
        <v>0.91469410342446233</v>
      </c>
      <c r="G2612" s="189">
        <f t="shared" si="27"/>
        <v>1.071642900008573</v>
      </c>
      <c r="H2612" s="201">
        <v>559.88800000000003</v>
      </c>
      <c r="I2612" s="127" t="s">
        <v>12</v>
      </c>
      <c r="J2612" s="127" t="s">
        <v>1710</v>
      </c>
      <c r="K2612" s="146" t="s">
        <v>2509</v>
      </c>
      <c r="L2612" s="136" t="s">
        <v>14</v>
      </c>
      <c r="M2612" s="122" t="s">
        <v>1713</v>
      </c>
      <c r="N2612" s="204">
        <f t="shared" si="29"/>
        <v>0.85354375363019241</v>
      </c>
    </row>
    <row r="2613" spans="1:14" x14ac:dyDescent="0.2">
      <c r="A2613" s="369">
        <v>41891</v>
      </c>
      <c r="B2613" s="203" t="s">
        <v>2510</v>
      </c>
      <c r="C2613" s="127" t="s">
        <v>18</v>
      </c>
      <c r="D2613" s="127" t="s">
        <v>2412</v>
      </c>
      <c r="E2613" s="235">
        <v>200</v>
      </c>
      <c r="F2613" s="189">
        <f t="shared" si="28"/>
        <v>0.30489803447482078</v>
      </c>
      <c r="G2613" s="189">
        <f t="shared" si="27"/>
        <v>0.3572143000028577</v>
      </c>
      <c r="H2613" s="201">
        <v>559.88800000000003</v>
      </c>
      <c r="I2613" s="127" t="s">
        <v>12</v>
      </c>
      <c r="J2613" s="127" t="s">
        <v>1710</v>
      </c>
      <c r="K2613" s="146" t="s">
        <v>2509</v>
      </c>
      <c r="L2613" s="136" t="s">
        <v>14</v>
      </c>
      <c r="M2613" s="122" t="s">
        <v>1713</v>
      </c>
      <c r="N2613" s="204">
        <f t="shared" si="29"/>
        <v>0.8535437536301923</v>
      </c>
    </row>
    <row r="2614" spans="1:14" x14ac:dyDescent="0.2">
      <c r="A2614" s="369">
        <v>41891</v>
      </c>
      <c r="B2614" s="203" t="s">
        <v>2511</v>
      </c>
      <c r="C2614" s="127" t="s">
        <v>18</v>
      </c>
      <c r="D2614" s="127" t="s">
        <v>2412</v>
      </c>
      <c r="E2614" s="235">
        <v>1500</v>
      </c>
      <c r="F2614" s="189">
        <f t="shared" si="28"/>
        <v>2.2867352585611558</v>
      </c>
      <c r="G2614" s="189">
        <f t="shared" si="27"/>
        <v>2.6791072500214326</v>
      </c>
      <c r="H2614" s="201">
        <v>559.88800000000003</v>
      </c>
      <c r="I2614" s="127" t="s">
        <v>12</v>
      </c>
      <c r="J2614" s="127" t="s">
        <v>1710</v>
      </c>
      <c r="K2614" s="146" t="s">
        <v>2509</v>
      </c>
      <c r="L2614" s="136" t="s">
        <v>14</v>
      </c>
      <c r="M2614" s="122" t="s">
        <v>1713</v>
      </c>
      <c r="N2614" s="204">
        <f t="shared" si="29"/>
        <v>0.8535437536301923</v>
      </c>
    </row>
    <row r="2615" spans="1:14" x14ac:dyDescent="0.2">
      <c r="A2615" s="369">
        <v>41891</v>
      </c>
      <c r="B2615" s="203" t="s">
        <v>2512</v>
      </c>
      <c r="C2615" s="127" t="s">
        <v>18</v>
      </c>
      <c r="D2615" s="127" t="s">
        <v>2412</v>
      </c>
      <c r="E2615" s="235">
        <v>300</v>
      </c>
      <c r="F2615" s="189">
        <f t="shared" si="28"/>
        <v>0.45734705171223117</v>
      </c>
      <c r="G2615" s="189">
        <f t="shared" si="27"/>
        <v>0.53582145000428649</v>
      </c>
      <c r="H2615" s="201">
        <v>559.88800000000003</v>
      </c>
      <c r="I2615" s="127" t="s">
        <v>12</v>
      </c>
      <c r="J2615" s="127" t="s">
        <v>1710</v>
      </c>
      <c r="K2615" s="146" t="s">
        <v>2509</v>
      </c>
      <c r="L2615" s="136" t="s">
        <v>14</v>
      </c>
      <c r="M2615" s="122" t="s">
        <v>1713</v>
      </c>
      <c r="N2615" s="204">
        <f t="shared" si="29"/>
        <v>0.85354375363019241</v>
      </c>
    </row>
    <row r="2616" spans="1:14" x14ac:dyDescent="0.2">
      <c r="A2616" s="369">
        <v>41891</v>
      </c>
      <c r="B2616" s="203" t="s">
        <v>2513</v>
      </c>
      <c r="C2616" s="127" t="s">
        <v>18</v>
      </c>
      <c r="D2616" s="127" t="s">
        <v>2412</v>
      </c>
      <c r="E2616" s="235">
        <v>2000</v>
      </c>
      <c r="F2616" s="189">
        <f t="shared" si="28"/>
        <v>3.0489803447482076</v>
      </c>
      <c r="G2616" s="189">
        <f t="shared" si="27"/>
        <v>3.5721430000285768</v>
      </c>
      <c r="H2616" s="201">
        <v>559.88800000000003</v>
      </c>
      <c r="I2616" s="127" t="s">
        <v>12</v>
      </c>
      <c r="J2616" s="127" t="s">
        <v>1710</v>
      </c>
      <c r="K2616" s="146" t="s">
        <v>2509</v>
      </c>
      <c r="L2616" s="136" t="s">
        <v>14</v>
      </c>
      <c r="M2616" s="122" t="s">
        <v>1713</v>
      </c>
      <c r="N2616" s="204">
        <f t="shared" si="29"/>
        <v>0.8535437536301923</v>
      </c>
    </row>
    <row r="2617" spans="1:14" x14ac:dyDescent="0.2">
      <c r="A2617" s="369">
        <v>41891</v>
      </c>
      <c r="B2617" s="203" t="s">
        <v>2514</v>
      </c>
      <c r="C2617" s="127" t="s">
        <v>18</v>
      </c>
      <c r="D2617" s="127" t="s">
        <v>2412</v>
      </c>
      <c r="E2617" s="235">
        <v>300</v>
      </c>
      <c r="F2617" s="189">
        <f t="shared" si="28"/>
        <v>0.45734705171223117</v>
      </c>
      <c r="G2617" s="189">
        <f t="shared" ref="G2617:G2680" si="30">E2617/H2617</f>
        <v>0.53582145000428649</v>
      </c>
      <c r="H2617" s="201">
        <v>559.88800000000003</v>
      </c>
      <c r="I2617" s="127" t="s">
        <v>12</v>
      </c>
      <c r="J2617" s="127" t="s">
        <v>1710</v>
      </c>
      <c r="K2617" s="146" t="s">
        <v>2509</v>
      </c>
      <c r="L2617" s="136" t="s">
        <v>14</v>
      </c>
      <c r="M2617" s="122" t="s">
        <v>1713</v>
      </c>
      <c r="N2617" s="204">
        <f t="shared" si="29"/>
        <v>0.85354375363019241</v>
      </c>
    </row>
    <row r="2618" spans="1:14" x14ac:dyDescent="0.2">
      <c r="A2618" s="369">
        <v>41891</v>
      </c>
      <c r="B2618" s="203" t="s">
        <v>225</v>
      </c>
      <c r="C2618" s="127" t="s">
        <v>72</v>
      </c>
      <c r="D2618" s="127" t="s">
        <v>2412</v>
      </c>
      <c r="E2618" s="235">
        <v>3000</v>
      </c>
      <c r="F2618" s="189">
        <f t="shared" si="28"/>
        <v>4.5734705171223116</v>
      </c>
      <c r="G2618" s="189">
        <f t="shared" si="30"/>
        <v>5.3582145000428651</v>
      </c>
      <c r="H2618" s="201">
        <v>559.88800000000003</v>
      </c>
      <c r="I2618" s="127" t="s">
        <v>12</v>
      </c>
      <c r="J2618" s="127" t="s">
        <v>1710</v>
      </c>
      <c r="K2618" s="146" t="s">
        <v>2509</v>
      </c>
      <c r="L2618" s="136" t="s">
        <v>14</v>
      </c>
      <c r="M2618" s="122" t="s">
        <v>1713</v>
      </c>
      <c r="N2618" s="204">
        <f t="shared" si="29"/>
        <v>0.8535437536301923</v>
      </c>
    </row>
    <row r="2619" spans="1:14" x14ac:dyDescent="0.2">
      <c r="A2619" s="369">
        <v>41891</v>
      </c>
      <c r="B2619" s="203" t="s">
        <v>226</v>
      </c>
      <c r="C2619" s="127" t="s">
        <v>72</v>
      </c>
      <c r="D2619" s="127" t="s">
        <v>2412</v>
      </c>
      <c r="E2619" s="235">
        <v>7000</v>
      </c>
      <c r="F2619" s="189">
        <f t="shared" si="28"/>
        <v>10.671431206618726</v>
      </c>
      <c r="G2619" s="189">
        <f t="shared" si="30"/>
        <v>12.50250050010002</v>
      </c>
      <c r="H2619" s="201">
        <v>559.88800000000003</v>
      </c>
      <c r="I2619" s="127" t="s">
        <v>12</v>
      </c>
      <c r="J2619" s="127" t="s">
        <v>1710</v>
      </c>
      <c r="K2619" s="146" t="s">
        <v>2509</v>
      </c>
      <c r="L2619" s="136" t="s">
        <v>14</v>
      </c>
      <c r="M2619" s="122" t="s">
        <v>1713</v>
      </c>
      <c r="N2619" s="204">
        <f t="shared" si="29"/>
        <v>0.85354375363019219</v>
      </c>
    </row>
    <row r="2620" spans="1:14" x14ac:dyDescent="0.2">
      <c r="A2620" s="369">
        <v>41891</v>
      </c>
      <c r="B2620" s="203" t="s">
        <v>293</v>
      </c>
      <c r="C2620" s="127" t="s">
        <v>18</v>
      </c>
      <c r="D2620" s="127" t="s">
        <v>2412</v>
      </c>
      <c r="E2620" s="235">
        <v>1000</v>
      </c>
      <c r="F2620" s="189">
        <f t="shared" si="28"/>
        <v>1.5244901723741038</v>
      </c>
      <c r="G2620" s="189">
        <f t="shared" si="30"/>
        <v>1.7860715000142884</v>
      </c>
      <c r="H2620" s="201">
        <v>559.88800000000003</v>
      </c>
      <c r="I2620" s="127" t="s">
        <v>12</v>
      </c>
      <c r="J2620" s="127" t="s">
        <v>1710</v>
      </c>
      <c r="K2620" s="146" t="s">
        <v>2509</v>
      </c>
      <c r="L2620" s="136" t="s">
        <v>14</v>
      </c>
      <c r="M2620" s="122" t="s">
        <v>1713</v>
      </c>
      <c r="N2620" s="204">
        <f t="shared" si="29"/>
        <v>0.8535437536301923</v>
      </c>
    </row>
    <row r="2621" spans="1:14" x14ac:dyDescent="0.2">
      <c r="A2621" s="369">
        <v>41891</v>
      </c>
      <c r="B2621" s="203" t="s">
        <v>2515</v>
      </c>
      <c r="C2621" s="127" t="s">
        <v>18</v>
      </c>
      <c r="D2621" s="127" t="s">
        <v>2412</v>
      </c>
      <c r="E2621" s="235">
        <v>1000</v>
      </c>
      <c r="F2621" s="189">
        <f t="shared" si="28"/>
        <v>1.5244901723741038</v>
      </c>
      <c r="G2621" s="189">
        <f t="shared" si="30"/>
        <v>1.7860715000142884</v>
      </c>
      <c r="H2621" s="201">
        <v>559.88800000000003</v>
      </c>
      <c r="I2621" s="127" t="s">
        <v>12</v>
      </c>
      <c r="J2621" s="127" t="s">
        <v>1710</v>
      </c>
      <c r="K2621" s="146" t="s">
        <v>2509</v>
      </c>
      <c r="L2621" s="136" t="s">
        <v>14</v>
      </c>
      <c r="M2621" s="122" t="s">
        <v>1713</v>
      </c>
      <c r="N2621" s="204">
        <f t="shared" si="29"/>
        <v>0.8535437536301923</v>
      </c>
    </row>
    <row r="2622" spans="1:14" x14ac:dyDescent="0.2">
      <c r="A2622" s="369">
        <v>41891</v>
      </c>
      <c r="B2622" s="203" t="s">
        <v>227</v>
      </c>
      <c r="C2622" s="127" t="s">
        <v>73</v>
      </c>
      <c r="D2622" s="127" t="s">
        <v>2412</v>
      </c>
      <c r="E2622" s="235">
        <v>1800</v>
      </c>
      <c r="F2622" s="189">
        <f t="shared" si="28"/>
        <v>2.7440823102733867</v>
      </c>
      <c r="G2622" s="189">
        <f t="shared" si="30"/>
        <v>3.2149287000257192</v>
      </c>
      <c r="H2622" s="201">
        <v>559.88800000000003</v>
      </c>
      <c r="I2622" s="127" t="s">
        <v>12</v>
      </c>
      <c r="J2622" s="127" t="s">
        <v>1710</v>
      </c>
      <c r="K2622" s="146" t="s">
        <v>2509</v>
      </c>
      <c r="L2622" s="136" t="s">
        <v>14</v>
      </c>
      <c r="M2622" s="122" t="s">
        <v>1713</v>
      </c>
      <c r="N2622" s="204">
        <f t="shared" si="29"/>
        <v>0.85354375363019219</v>
      </c>
    </row>
    <row r="2623" spans="1:14" x14ac:dyDescent="0.2">
      <c r="A2623" s="369">
        <v>41891</v>
      </c>
      <c r="B2623" s="203" t="s">
        <v>2516</v>
      </c>
      <c r="C2623" s="127" t="s">
        <v>18</v>
      </c>
      <c r="D2623" s="127" t="s">
        <v>2412</v>
      </c>
      <c r="E2623" s="235">
        <v>200</v>
      </c>
      <c r="F2623" s="189">
        <f t="shared" si="28"/>
        <v>0.30489803447482078</v>
      </c>
      <c r="G2623" s="189">
        <f t="shared" si="30"/>
        <v>0.3572143000028577</v>
      </c>
      <c r="H2623" s="201">
        <v>559.88800000000003</v>
      </c>
      <c r="I2623" s="127" t="s">
        <v>12</v>
      </c>
      <c r="J2623" s="127" t="s">
        <v>1710</v>
      </c>
      <c r="K2623" s="146" t="s">
        <v>2509</v>
      </c>
      <c r="L2623" s="136" t="s">
        <v>14</v>
      </c>
      <c r="M2623" s="122" t="s">
        <v>1713</v>
      </c>
      <c r="N2623" s="204">
        <f t="shared" si="29"/>
        <v>0.8535437536301923</v>
      </c>
    </row>
    <row r="2624" spans="1:14" x14ac:dyDescent="0.2">
      <c r="A2624" s="369">
        <v>41891</v>
      </c>
      <c r="B2624" s="203" t="s">
        <v>2517</v>
      </c>
      <c r="C2624" s="127" t="s">
        <v>18</v>
      </c>
      <c r="D2624" s="127" t="s">
        <v>2412</v>
      </c>
      <c r="E2624" s="235">
        <v>250</v>
      </c>
      <c r="F2624" s="189">
        <f t="shared" si="28"/>
        <v>0.38112254309352595</v>
      </c>
      <c r="G2624" s="189">
        <f t="shared" si="30"/>
        <v>0.4465178750035721</v>
      </c>
      <c r="H2624" s="201">
        <v>559.88800000000003</v>
      </c>
      <c r="I2624" s="127" t="s">
        <v>12</v>
      </c>
      <c r="J2624" s="127" t="s">
        <v>1710</v>
      </c>
      <c r="K2624" s="146" t="s">
        <v>2509</v>
      </c>
      <c r="L2624" s="136" t="s">
        <v>14</v>
      </c>
      <c r="M2624" s="122" t="s">
        <v>1713</v>
      </c>
      <c r="N2624" s="204">
        <f t="shared" si="29"/>
        <v>0.8535437536301923</v>
      </c>
    </row>
    <row r="2625" spans="1:14" x14ac:dyDescent="0.2">
      <c r="A2625" s="369">
        <v>41891</v>
      </c>
      <c r="B2625" s="203" t="s">
        <v>2518</v>
      </c>
      <c r="C2625" s="127" t="s">
        <v>18</v>
      </c>
      <c r="D2625" s="127" t="s">
        <v>2412</v>
      </c>
      <c r="E2625" s="235">
        <v>300</v>
      </c>
      <c r="F2625" s="189">
        <f t="shared" si="28"/>
        <v>0.45734705171223117</v>
      </c>
      <c r="G2625" s="189">
        <f t="shared" si="30"/>
        <v>0.53582145000428649</v>
      </c>
      <c r="H2625" s="201">
        <v>559.88800000000003</v>
      </c>
      <c r="I2625" s="127" t="s">
        <v>12</v>
      </c>
      <c r="J2625" s="127" t="s">
        <v>1710</v>
      </c>
      <c r="K2625" s="146" t="s">
        <v>2509</v>
      </c>
      <c r="L2625" s="136" t="s">
        <v>14</v>
      </c>
      <c r="M2625" s="122" t="s">
        <v>1713</v>
      </c>
      <c r="N2625" s="204">
        <f t="shared" si="29"/>
        <v>0.85354375363019241</v>
      </c>
    </row>
    <row r="2626" spans="1:14" x14ac:dyDescent="0.2">
      <c r="A2626" s="369">
        <v>41891</v>
      </c>
      <c r="B2626" s="203" t="s">
        <v>2519</v>
      </c>
      <c r="C2626" s="127" t="s">
        <v>18</v>
      </c>
      <c r="D2626" s="127" t="s">
        <v>2412</v>
      </c>
      <c r="E2626" s="235">
        <v>200</v>
      </c>
      <c r="F2626" s="189">
        <f t="shared" si="28"/>
        <v>0.30489803447482078</v>
      </c>
      <c r="G2626" s="189">
        <f t="shared" si="30"/>
        <v>0.3572143000028577</v>
      </c>
      <c r="H2626" s="201">
        <v>559.88800000000003</v>
      </c>
      <c r="I2626" s="127" t="s">
        <v>12</v>
      </c>
      <c r="J2626" s="127" t="s">
        <v>1710</v>
      </c>
      <c r="K2626" s="146" t="s">
        <v>2509</v>
      </c>
      <c r="L2626" s="136" t="s">
        <v>14</v>
      </c>
      <c r="M2626" s="122" t="s">
        <v>1713</v>
      </c>
      <c r="N2626" s="204">
        <f t="shared" si="29"/>
        <v>0.8535437536301923</v>
      </c>
    </row>
    <row r="2627" spans="1:14" x14ac:dyDescent="0.2">
      <c r="A2627" s="369">
        <v>41892</v>
      </c>
      <c r="B2627" s="203" t="s">
        <v>2520</v>
      </c>
      <c r="C2627" s="127" t="s">
        <v>22</v>
      </c>
      <c r="D2627" s="127" t="s">
        <v>9</v>
      </c>
      <c r="E2627" s="235">
        <v>500</v>
      </c>
      <c r="F2627" s="189">
        <f t="shared" si="28"/>
        <v>0.76224508618705189</v>
      </c>
      <c r="G2627" s="189">
        <f t="shared" si="30"/>
        <v>0.89303575000714419</v>
      </c>
      <c r="H2627" s="201">
        <v>559.88800000000003</v>
      </c>
      <c r="I2627" s="127" t="s">
        <v>83</v>
      </c>
      <c r="J2627" s="127" t="s">
        <v>1710</v>
      </c>
      <c r="K2627" s="146" t="s">
        <v>2521</v>
      </c>
      <c r="L2627" s="136" t="s">
        <v>14</v>
      </c>
      <c r="M2627" s="122" t="s">
        <v>1713</v>
      </c>
      <c r="N2627" s="204">
        <f t="shared" si="29"/>
        <v>0.8535437536301923</v>
      </c>
    </row>
    <row r="2628" spans="1:14" x14ac:dyDescent="0.2">
      <c r="A2628" s="369">
        <v>41892</v>
      </c>
      <c r="B2628" s="203" t="s">
        <v>2449</v>
      </c>
      <c r="C2628" s="127" t="s">
        <v>18</v>
      </c>
      <c r="D2628" s="127" t="s">
        <v>2412</v>
      </c>
      <c r="E2628" s="235">
        <v>700</v>
      </c>
      <c r="F2628" s="189">
        <f t="shared" si="28"/>
        <v>1.0671431206618727</v>
      </c>
      <c r="G2628" s="189">
        <f t="shared" si="30"/>
        <v>1.250250050010002</v>
      </c>
      <c r="H2628" s="201">
        <v>559.88800000000003</v>
      </c>
      <c r="I2628" s="127" t="s">
        <v>2091</v>
      </c>
      <c r="J2628" s="127" t="s">
        <v>1710</v>
      </c>
      <c r="K2628" s="146" t="s">
        <v>2501</v>
      </c>
      <c r="L2628" s="136" t="s">
        <v>14</v>
      </c>
      <c r="M2628" s="122" t="s">
        <v>1713</v>
      </c>
      <c r="N2628" s="204">
        <f t="shared" si="29"/>
        <v>0.85354375363019219</v>
      </c>
    </row>
    <row r="2629" spans="1:14" x14ac:dyDescent="0.2">
      <c r="A2629" s="369">
        <v>41892</v>
      </c>
      <c r="B2629" s="203" t="s">
        <v>2451</v>
      </c>
      <c r="C2629" s="127" t="s">
        <v>18</v>
      </c>
      <c r="D2629" s="127" t="s">
        <v>2412</v>
      </c>
      <c r="E2629" s="235">
        <v>700</v>
      </c>
      <c r="F2629" s="189">
        <f t="shared" si="28"/>
        <v>1.0671431206618727</v>
      </c>
      <c r="G2629" s="189">
        <f t="shared" si="30"/>
        <v>1.250250050010002</v>
      </c>
      <c r="H2629" s="201">
        <v>559.88800000000003</v>
      </c>
      <c r="I2629" s="127" t="s">
        <v>2091</v>
      </c>
      <c r="J2629" s="127" t="s">
        <v>1710</v>
      </c>
      <c r="K2629" s="146" t="s">
        <v>2501</v>
      </c>
      <c r="L2629" s="136" t="s">
        <v>14</v>
      </c>
      <c r="M2629" s="122" t="s">
        <v>1713</v>
      </c>
      <c r="N2629" s="204">
        <f t="shared" si="29"/>
        <v>0.85354375363019219</v>
      </c>
    </row>
    <row r="2630" spans="1:14" x14ac:dyDescent="0.2">
      <c r="A2630" s="369">
        <v>41892</v>
      </c>
      <c r="B2630" s="203" t="s">
        <v>2522</v>
      </c>
      <c r="C2630" s="127" t="s">
        <v>18</v>
      </c>
      <c r="D2630" s="127" t="s">
        <v>2412</v>
      </c>
      <c r="E2630" s="235">
        <v>800</v>
      </c>
      <c r="F2630" s="189">
        <f t="shared" si="28"/>
        <v>1.2195921378992831</v>
      </c>
      <c r="G2630" s="189">
        <f t="shared" si="30"/>
        <v>1.4288572000114308</v>
      </c>
      <c r="H2630" s="201">
        <v>559.88800000000003</v>
      </c>
      <c r="I2630" s="127" t="s">
        <v>12</v>
      </c>
      <c r="J2630" s="127" t="s">
        <v>1710</v>
      </c>
      <c r="K2630" s="146" t="s">
        <v>2509</v>
      </c>
      <c r="L2630" s="136" t="s">
        <v>14</v>
      </c>
      <c r="M2630" s="122" t="s">
        <v>1713</v>
      </c>
      <c r="N2630" s="204">
        <f t="shared" si="29"/>
        <v>0.8535437536301923</v>
      </c>
    </row>
    <row r="2631" spans="1:14" x14ac:dyDescent="0.2">
      <c r="A2631" s="369">
        <v>41892</v>
      </c>
      <c r="B2631" s="203" t="s">
        <v>225</v>
      </c>
      <c r="C2631" s="127" t="s">
        <v>72</v>
      </c>
      <c r="D2631" s="127" t="s">
        <v>2412</v>
      </c>
      <c r="E2631" s="235">
        <v>3000</v>
      </c>
      <c r="F2631" s="189">
        <f t="shared" si="28"/>
        <v>4.5734705171223116</v>
      </c>
      <c r="G2631" s="189">
        <f t="shared" si="30"/>
        <v>5.3582145000428651</v>
      </c>
      <c r="H2631" s="201">
        <v>559.88800000000003</v>
      </c>
      <c r="I2631" s="127" t="s">
        <v>12</v>
      </c>
      <c r="J2631" s="127" t="s">
        <v>1710</v>
      </c>
      <c r="K2631" s="146" t="s">
        <v>2509</v>
      </c>
      <c r="L2631" s="136" t="s">
        <v>14</v>
      </c>
      <c r="M2631" s="122" t="s">
        <v>1713</v>
      </c>
      <c r="N2631" s="204">
        <f t="shared" si="29"/>
        <v>0.8535437536301923</v>
      </c>
    </row>
    <row r="2632" spans="1:14" x14ac:dyDescent="0.2">
      <c r="A2632" s="369">
        <v>41892</v>
      </c>
      <c r="B2632" s="203" t="s">
        <v>227</v>
      </c>
      <c r="C2632" s="127" t="s">
        <v>73</v>
      </c>
      <c r="D2632" s="127" t="s">
        <v>2412</v>
      </c>
      <c r="E2632" s="235">
        <v>2100</v>
      </c>
      <c r="F2632" s="189">
        <f t="shared" si="28"/>
        <v>3.201429361985618</v>
      </c>
      <c r="G2632" s="189">
        <f t="shared" si="30"/>
        <v>3.7507501500300058</v>
      </c>
      <c r="H2632" s="201">
        <v>559.88800000000003</v>
      </c>
      <c r="I2632" s="127" t="s">
        <v>12</v>
      </c>
      <c r="J2632" s="127" t="s">
        <v>1710</v>
      </c>
      <c r="K2632" s="146" t="s">
        <v>2509</v>
      </c>
      <c r="L2632" s="136" t="s">
        <v>14</v>
      </c>
      <c r="M2632" s="122" t="s">
        <v>1713</v>
      </c>
      <c r="N2632" s="204">
        <f t="shared" si="29"/>
        <v>0.8535437536301923</v>
      </c>
    </row>
    <row r="2633" spans="1:14" x14ac:dyDescent="0.2">
      <c r="A2633" s="369">
        <v>41892</v>
      </c>
      <c r="B2633" s="203" t="s">
        <v>226</v>
      </c>
      <c r="C2633" s="127" t="s">
        <v>72</v>
      </c>
      <c r="D2633" s="127" t="s">
        <v>2412</v>
      </c>
      <c r="E2633" s="235">
        <v>7000</v>
      </c>
      <c r="F2633" s="189">
        <f t="shared" si="28"/>
        <v>10.671431206618726</v>
      </c>
      <c r="G2633" s="189">
        <f t="shared" si="30"/>
        <v>12.50250050010002</v>
      </c>
      <c r="H2633" s="201">
        <v>559.88800000000003</v>
      </c>
      <c r="I2633" s="127" t="s">
        <v>12</v>
      </c>
      <c r="J2633" s="127" t="s">
        <v>1710</v>
      </c>
      <c r="K2633" s="146" t="s">
        <v>2509</v>
      </c>
      <c r="L2633" s="136" t="s">
        <v>14</v>
      </c>
      <c r="M2633" s="122" t="s">
        <v>1713</v>
      </c>
      <c r="N2633" s="204">
        <f t="shared" si="29"/>
        <v>0.85354375363019219</v>
      </c>
    </row>
    <row r="2634" spans="1:14" x14ac:dyDescent="0.2">
      <c r="A2634" s="369">
        <v>41893</v>
      </c>
      <c r="B2634" s="203" t="s">
        <v>2523</v>
      </c>
      <c r="C2634" s="127" t="s">
        <v>18</v>
      </c>
      <c r="D2634" s="127" t="s">
        <v>9</v>
      </c>
      <c r="E2634" s="235">
        <v>600</v>
      </c>
      <c r="F2634" s="189">
        <f t="shared" ref="F2634:F2697" si="31">E2634/655.957</f>
        <v>0.91469410342446233</v>
      </c>
      <c r="G2634" s="189">
        <f t="shared" si="30"/>
        <v>1.071642900008573</v>
      </c>
      <c r="H2634" s="201">
        <v>559.88800000000003</v>
      </c>
      <c r="I2634" s="127" t="s">
        <v>83</v>
      </c>
      <c r="J2634" s="127" t="s">
        <v>1710</v>
      </c>
      <c r="K2634" s="146" t="s">
        <v>2524</v>
      </c>
      <c r="L2634" s="136" t="s">
        <v>14</v>
      </c>
      <c r="M2634" s="122" t="s">
        <v>1713</v>
      </c>
      <c r="N2634" s="204">
        <f t="shared" si="29"/>
        <v>0.85354375363019241</v>
      </c>
    </row>
    <row r="2635" spans="1:14" x14ac:dyDescent="0.2">
      <c r="A2635" s="369">
        <v>41893</v>
      </c>
      <c r="B2635" s="203" t="s">
        <v>2525</v>
      </c>
      <c r="C2635" s="127" t="s">
        <v>18</v>
      </c>
      <c r="D2635" s="127" t="s">
        <v>9</v>
      </c>
      <c r="E2635" s="235">
        <v>1000</v>
      </c>
      <c r="F2635" s="189">
        <f t="shared" si="31"/>
        <v>1.5244901723741038</v>
      </c>
      <c r="G2635" s="189">
        <f t="shared" si="30"/>
        <v>1.7860715000142884</v>
      </c>
      <c r="H2635" s="201">
        <v>559.88800000000003</v>
      </c>
      <c r="I2635" s="127" t="s">
        <v>83</v>
      </c>
      <c r="J2635" s="127" t="s">
        <v>1710</v>
      </c>
      <c r="K2635" s="146" t="s">
        <v>2524</v>
      </c>
      <c r="L2635" s="136" t="s">
        <v>14</v>
      </c>
      <c r="M2635" s="122" t="s">
        <v>1713</v>
      </c>
      <c r="N2635" s="204">
        <f t="shared" ref="N2635:N2698" si="32">F2635/G2635</f>
        <v>0.8535437536301923</v>
      </c>
    </row>
    <row r="2636" spans="1:14" x14ac:dyDescent="0.2">
      <c r="A2636" s="369">
        <v>41893</v>
      </c>
      <c r="B2636" s="203" t="s">
        <v>2526</v>
      </c>
      <c r="C2636" s="127" t="s">
        <v>18</v>
      </c>
      <c r="D2636" s="127" t="s">
        <v>9</v>
      </c>
      <c r="E2636" s="235">
        <v>400</v>
      </c>
      <c r="F2636" s="189">
        <f t="shared" si="31"/>
        <v>0.60979606894964156</v>
      </c>
      <c r="G2636" s="189">
        <f t="shared" si="30"/>
        <v>0.7144286000057154</v>
      </c>
      <c r="H2636" s="201">
        <v>559.88800000000003</v>
      </c>
      <c r="I2636" s="127" t="s">
        <v>83</v>
      </c>
      <c r="J2636" s="127" t="s">
        <v>1710</v>
      </c>
      <c r="K2636" s="146" t="s">
        <v>2524</v>
      </c>
      <c r="L2636" s="136" t="s">
        <v>14</v>
      </c>
      <c r="M2636" s="122" t="s">
        <v>1713</v>
      </c>
      <c r="N2636" s="204">
        <f t="shared" si="32"/>
        <v>0.8535437536301923</v>
      </c>
    </row>
    <row r="2637" spans="1:14" x14ac:dyDescent="0.2">
      <c r="A2637" s="369">
        <v>41893</v>
      </c>
      <c r="B2637" s="203" t="s">
        <v>2527</v>
      </c>
      <c r="C2637" s="127" t="s">
        <v>26</v>
      </c>
      <c r="D2637" s="127" t="s">
        <v>9</v>
      </c>
      <c r="E2637" s="235">
        <v>100000</v>
      </c>
      <c r="F2637" s="189">
        <f t="shared" si="31"/>
        <v>152.44901723741037</v>
      </c>
      <c r="G2637" s="189">
        <f t="shared" si="30"/>
        <v>178.60715000142883</v>
      </c>
      <c r="H2637" s="201">
        <v>559.88800000000003</v>
      </c>
      <c r="I2637" s="127" t="s">
        <v>83</v>
      </c>
      <c r="J2637" s="127" t="s">
        <v>1710</v>
      </c>
      <c r="K2637" s="146" t="s">
        <v>2524</v>
      </c>
      <c r="L2637" s="136" t="s">
        <v>14</v>
      </c>
      <c r="M2637" s="122" t="s">
        <v>1713</v>
      </c>
      <c r="N2637" s="204">
        <f t="shared" si="32"/>
        <v>0.8535437536301923</v>
      </c>
    </row>
    <row r="2638" spans="1:14" x14ac:dyDescent="0.2">
      <c r="A2638" s="369">
        <v>41893</v>
      </c>
      <c r="B2638" s="203" t="s">
        <v>2528</v>
      </c>
      <c r="C2638" s="127" t="s">
        <v>25</v>
      </c>
      <c r="D2638" s="127" t="s">
        <v>9</v>
      </c>
      <c r="E2638" s="235">
        <v>200000</v>
      </c>
      <c r="F2638" s="189">
        <f t="shared" si="31"/>
        <v>304.89803447482075</v>
      </c>
      <c r="G2638" s="189">
        <f t="shared" si="30"/>
        <v>357.21430000285767</v>
      </c>
      <c r="H2638" s="201">
        <v>559.88800000000003</v>
      </c>
      <c r="I2638" s="127" t="s">
        <v>343</v>
      </c>
      <c r="J2638" s="127" t="s">
        <v>1710</v>
      </c>
      <c r="K2638" s="146" t="s">
        <v>2529</v>
      </c>
      <c r="L2638" s="136" t="s">
        <v>14</v>
      </c>
      <c r="M2638" s="122" t="s">
        <v>1713</v>
      </c>
      <c r="N2638" s="204">
        <f t="shared" si="32"/>
        <v>0.8535437536301923</v>
      </c>
    </row>
    <row r="2639" spans="1:14" x14ac:dyDescent="0.2">
      <c r="A2639" s="369">
        <v>41893</v>
      </c>
      <c r="B2639" s="203" t="s">
        <v>2449</v>
      </c>
      <c r="C2639" s="127" t="s">
        <v>18</v>
      </c>
      <c r="D2639" s="127" t="s">
        <v>2412</v>
      </c>
      <c r="E2639" s="235">
        <v>700</v>
      </c>
      <c r="F2639" s="189">
        <f t="shared" si="31"/>
        <v>1.0671431206618727</v>
      </c>
      <c r="G2639" s="189">
        <f t="shared" si="30"/>
        <v>1.250250050010002</v>
      </c>
      <c r="H2639" s="201">
        <v>559.88800000000003</v>
      </c>
      <c r="I2639" s="127" t="s">
        <v>2091</v>
      </c>
      <c r="J2639" s="127" t="s">
        <v>1710</v>
      </c>
      <c r="K2639" s="146" t="s">
        <v>2501</v>
      </c>
      <c r="L2639" s="136" t="s">
        <v>14</v>
      </c>
      <c r="M2639" s="122" t="s">
        <v>1713</v>
      </c>
      <c r="N2639" s="204">
        <f t="shared" si="32"/>
        <v>0.85354375363019219</v>
      </c>
    </row>
    <row r="2640" spans="1:14" x14ac:dyDescent="0.2">
      <c r="A2640" s="369">
        <v>41893</v>
      </c>
      <c r="B2640" s="203" t="s">
        <v>2530</v>
      </c>
      <c r="C2640" s="127" t="s">
        <v>18</v>
      </c>
      <c r="D2640" s="127" t="s">
        <v>2412</v>
      </c>
      <c r="E2640" s="235">
        <v>1400</v>
      </c>
      <c r="F2640" s="189">
        <f t="shared" si="31"/>
        <v>2.1342862413237453</v>
      </c>
      <c r="G2640" s="189">
        <f t="shared" si="30"/>
        <v>2.500500100020004</v>
      </c>
      <c r="H2640" s="201">
        <v>559.88800000000003</v>
      </c>
      <c r="I2640" s="127" t="s">
        <v>2091</v>
      </c>
      <c r="J2640" s="127" t="s">
        <v>1710</v>
      </c>
      <c r="K2640" s="146" t="s">
        <v>2501</v>
      </c>
      <c r="L2640" s="136" t="s">
        <v>14</v>
      </c>
      <c r="M2640" s="122" t="s">
        <v>1713</v>
      </c>
      <c r="N2640" s="204">
        <f t="shared" si="32"/>
        <v>0.85354375363019219</v>
      </c>
    </row>
    <row r="2641" spans="1:14" x14ac:dyDescent="0.2">
      <c r="A2641" s="369">
        <v>41893</v>
      </c>
      <c r="B2641" s="203" t="s">
        <v>2502</v>
      </c>
      <c r="C2641" s="127" t="s">
        <v>18</v>
      </c>
      <c r="D2641" s="127" t="s">
        <v>2412</v>
      </c>
      <c r="E2641" s="235">
        <v>1400</v>
      </c>
      <c r="F2641" s="189">
        <f t="shared" si="31"/>
        <v>2.1342862413237453</v>
      </c>
      <c r="G2641" s="189">
        <f t="shared" si="30"/>
        <v>2.500500100020004</v>
      </c>
      <c r="H2641" s="201">
        <v>559.88800000000003</v>
      </c>
      <c r="I2641" s="127" t="s">
        <v>2091</v>
      </c>
      <c r="J2641" s="127" t="s">
        <v>1710</v>
      </c>
      <c r="K2641" s="146" t="s">
        <v>2531</v>
      </c>
      <c r="L2641" s="136" t="s">
        <v>14</v>
      </c>
      <c r="M2641" s="122" t="s">
        <v>1713</v>
      </c>
      <c r="N2641" s="204">
        <f t="shared" si="32"/>
        <v>0.85354375363019219</v>
      </c>
    </row>
    <row r="2642" spans="1:14" x14ac:dyDescent="0.2">
      <c r="A2642" s="369">
        <v>41893</v>
      </c>
      <c r="B2642" s="203" t="s">
        <v>2532</v>
      </c>
      <c r="C2642" s="127" t="s">
        <v>18</v>
      </c>
      <c r="D2642" s="127" t="s">
        <v>2412</v>
      </c>
      <c r="E2642" s="235">
        <v>600</v>
      </c>
      <c r="F2642" s="189">
        <f t="shared" si="31"/>
        <v>0.91469410342446233</v>
      </c>
      <c r="G2642" s="189">
        <f t="shared" si="30"/>
        <v>1.071642900008573</v>
      </c>
      <c r="H2642" s="201">
        <v>559.88800000000003</v>
      </c>
      <c r="I2642" s="127" t="s">
        <v>2091</v>
      </c>
      <c r="J2642" s="127" t="s">
        <v>1710</v>
      </c>
      <c r="K2642" s="146" t="s">
        <v>2531</v>
      </c>
      <c r="L2642" s="136" t="s">
        <v>14</v>
      </c>
      <c r="M2642" s="122" t="s">
        <v>1713</v>
      </c>
      <c r="N2642" s="204">
        <f t="shared" si="32"/>
        <v>0.85354375363019241</v>
      </c>
    </row>
    <row r="2643" spans="1:14" x14ac:dyDescent="0.2">
      <c r="A2643" s="369">
        <v>41893</v>
      </c>
      <c r="B2643" s="203" t="s">
        <v>2533</v>
      </c>
      <c r="C2643" s="127" t="s">
        <v>18</v>
      </c>
      <c r="D2643" s="127" t="s">
        <v>2412</v>
      </c>
      <c r="E2643" s="235">
        <v>300</v>
      </c>
      <c r="F2643" s="189">
        <f t="shared" si="31"/>
        <v>0.45734705171223117</v>
      </c>
      <c r="G2643" s="189">
        <f t="shared" si="30"/>
        <v>0.53582145000428649</v>
      </c>
      <c r="H2643" s="201">
        <v>559.88800000000003</v>
      </c>
      <c r="I2643" s="127" t="s">
        <v>2091</v>
      </c>
      <c r="J2643" s="127" t="s">
        <v>1710</v>
      </c>
      <c r="K2643" s="146" t="s">
        <v>2534</v>
      </c>
      <c r="L2643" s="136" t="s">
        <v>14</v>
      </c>
      <c r="M2643" s="122" t="s">
        <v>1713</v>
      </c>
      <c r="N2643" s="204">
        <f t="shared" si="32"/>
        <v>0.85354375363019241</v>
      </c>
    </row>
    <row r="2644" spans="1:14" x14ac:dyDescent="0.2">
      <c r="A2644" s="369">
        <v>41893</v>
      </c>
      <c r="B2644" s="203" t="s">
        <v>2535</v>
      </c>
      <c r="C2644" s="127" t="s">
        <v>18</v>
      </c>
      <c r="D2644" s="127" t="s">
        <v>2412</v>
      </c>
      <c r="E2644" s="235">
        <v>400</v>
      </c>
      <c r="F2644" s="189">
        <f t="shared" si="31"/>
        <v>0.60979606894964156</v>
      </c>
      <c r="G2644" s="189">
        <f t="shared" si="30"/>
        <v>0.7144286000057154</v>
      </c>
      <c r="H2644" s="201">
        <v>559.88800000000003</v>
      </c>
      <c r="I2644" s="127" t="s">
        <v>2091</v>
      </c>
      <c r="J2644" s="127" t="s">
        <v>1710</v>
      </c>
      <c r="K2644" s="146" t="s">
        <v>2534</v>
      </c>
      <c r="L2644" s="136" t="s">
        <v>14</v>
      </c>
      <c r="M2644" s="122" t="s">
        <v>1713</v>
      </c>
      <c r="N2644" s="204">
        <f t="shared" si="32"/>
        <v>0.8535437536301923</v>
      </c>
    </row>
    <row r="2645" spans="1:14" x14ac:dyDescent="0.2">
      <c r="A2645" s="369">
        <v>41893</v>
      </c>
      <c r="B2645" s="203" t="s">
        <v>2464</v>
      </c>
      <c r="C2645" s="127" t="s">
        <v>18</v>
      </c>
      <c r="D2645" s="127" t="s">
        <v>2412</v>
      </c>
      <c r="E2645" s="235">
        <v>600</v>
      </c>
      <c r="F2645" s="189">
        <f t="shared" si="31"/>
        <v>0.91469410342446233</v>
      </c>
      <c r="G2645" s="189">
        <f t="shared" si="30"/>
        <v>1.071642900008573</v>
      </c>
      <c r="H2645" s="201">
        <v>559.88800000000003</v>
      </c>
      <c r="I2645" s="127" t="s">
        <v>2091</v>
      </c>
      <c r="J2645" s="127" t="s">
        <v>1710</v>
      </c>
      <c r="K2645" s="146" t="s">
        <v>2534</v>
      </c>
      <c r="L2645" s="136" t="s">
        <v>14</v>
      </c>
      <c r="M2645" s="122" t="s">
        <v>1713</v>
      </c>
      <c r="N2645" s="204">
        <f t="shared" si="32"/>
        <v>0.85354375363019241</v>
      </c>
    </row>
    <row r="2646" spans="1:14" x14ac:dyDescent="0.2">
      <c r="A2646" s="369">
        <v>41893</v>
      </c>
      <c r="B2646" s="203" t="s">
        <v>2465</v>
      </c>
      <c r="C2646" s="127" t="s">
        <v>361</v>
      </c>
      <c r="D2646" s="127" t="s">
        <v>9</v>
      </c>
      <c r="E2646" s="235">
        <v>3500</v>
      </c>
      <c r="F2646" s="189">
        <f t="shared" si="31"/>
        <v>5.3357156033093629</v>
      </c>
      <c r="G2646" s="189">
        <f t="shared" si="30"/>
        <v>6.2512502500500098</v>
      </c>
      <c r="H2646" s="201">
        <v>559.88800000000003</v>
      </c>
      <c r="I2646" s="127" t="s">
        <v>2091</v>
      </c>
      <c r="J2646" s="127" t="s">
        <v>1710</v>
      </c>
      <c r="K2646" s="146" t="s">
        <v>2534</v>
      </c>
      <c r="L2646" s="136" t="s">
        <v>14</v>
      </c>
      <c r="M2646" s="122" t="s">
        <v>1713</v>
      </c>
      <c r="N2646" s="204">
        <f t="shared" si="32"/>
        <v>0.85354375363019219</v>
      </c>
    </row>
    <row r="2647" spans="1:14" x14ac:dyDescent="0.2">
      <c r="A2647" s="369">
        <v>41893</v>
      </c>
      <c r="B2647" s="203" t="s">
        <v>2536</v>
      </c>
      <c r="C2647" s="127" t="s">
        <v>18</v>
      </c>
      <c r="D2647" s="127" t="s">
        <v>2412</v>
      </c>
      <c r="E2647" s="235">
        <v>600</v>
      </c>
      <c r="F2647" s="189">
        <f t="shared" si="31"/>
        <v>0.91469410342446233</v>
      </c>
      <c r="G2647" s="189">
        <f t="shared" si="30"/>
        <v>1.071642900008573</v>
      </c>
      <c r="H2647" s="201">
        <v>559.88800000000003</v>
      </c>
      <c r="I2647" s="127" t="s">
        <v>2091</v>
      </c>
      <c r="J2647" s="127" t="s">
        <v>1710</v>
      </c>
      <c r="K2647" s="146" t="s">
        <v>2537</v>
      </c>
      <c r="L2647" s="136" t="s">
        <v>14</v>
      </c>
      <c r="M2647" s="122" t="s">
        <v>1713</v>
      </c>
      <c r="N2647" s="204">
        <f t="shared" si="32"/>
        <v>0.85354375363019241</v>
      </c>
    </row>
    <row r="2648" spans="1:14" x14ac:dyDescent="0.2">
      <c r="A2648" s="369">
        <v>41893</v>
      </c>
      <c r="B2648" s="203" t="s">
        <v>419</v>
      </c>
      <c r="C2648" s="127" t="s">
        <v>364</v>
      </c>
      <c r="D2648" s="127" t="s">
        <v>2412</v>
      </c>
      <c r="E2648" s="235">
        <v>50000</v>
      </c>
      <c r="F2648" s="189">
        <f t="shared" si="31"/>
        <v>76.224508618705187</v>
      </c>
      <c r="G2648" s="189">
        <f t="shared" si="30"/>
        <v>89.303575000714417</v>
      </c>
      <c r="H2648" s="201">
        <v>559.88800000000003</v>
      </c>
      <c r="I2648" s="127" t="s">
        <v>2091</v>
      </c>
      <c r="J2648" s="127" t="s">
        <v>1710</v>
      </c>
      <c r="K2648" s="146" t="s">
        <v>2537</v>
      </c>
      <c r="L2648" s="136" t="s">
        <v>14</v>
      </c>
      <c r="M2648" s="122" t="s">
        <v>1713</v>
      </c>
      <c r="N2648" s="204">
        <f t="shared" si="32"/>
        <v>0.8535437536301923</v>
      </c>
    </row>
    <row r="2649" spans="1:14" x14ac:dyDescent="0.2">
      <c r="A2649" s="369">
        <v>41893</v>
      </c>
      <c r="B2649" s="203" t="s">
        <v>2538</v>
      </c>
      <c r="C2649" s="127" t="s">
        <v>18</v>
      </c>
      <c r="D2649" s="127" t="s">
        <v>2412</v>
      </c>
      <c r="E2649" s="235">
        <v>400</v>
      </c>
      <c r="F2649" s="189">
        <f t="shared" si="31"/>
        <v>0.60979606894964156</v>
      </c>
      <c r="G2649" s="189">
        <f t="shared" si="30"/>
        <v>0.7144286000057154</v>
      </c>
      <c r="H2649" s="201">
        <v>559.88800000000003</v>
      </c>
      <c r="I2649" s="127" t="s">
        <v>12</v>
      </c>
      <c r="J2649" s="127" t="s">
        <v>1710</v>
      </c>
      <c r="K2649" s="146" t="s">
        <v>2509</v>
      </c>
      <c r="L2649" s="136" t="s">
        <v>14</v>
      </c>
      <c r="M2649" s="122" t="s">
        <v>1713</v>
      </c>
      <c r="N2649" s="204">
        <f t="shared" si="32"/>
        <v>0.8535437536301923</v>
      </c>
    </row>
    <row r="2650" spans="1:14" x14ac:dyDescent="0.2">
      <c r="A2650" s="369">
        <v>41893</v>
      </c>
      <c r="B2650" s="203" t="s">
        <v>293</v>
      </c>
      <c r="C2650" s="127" t="s">
        <v>18</v>
      </c>
      <c r="D2650" s="127" t="s">
        <v>2412</v>
      </c>
      <c r="E2650" s="235">
        <v>1000</v>
      </c>
      <c r="F2650" s="189">
        <f t="shared" si="31"/>
        <v>1.5244901723741038</v>
      </c>
      <c r="G2650" s="189">
        <f t="shared" si="30"/>
        <v>1.7860715000142884</v>
      </c>
      <c r="H2650" s="201">
        <v>559.88800000000003</v>
      </c>
      <c r="I2650" s="127" t="s">
        <v>12</v>
      </c>
      <c r="J2650" s="127" t="s">
        <v>1710</v>
      </c>
      <c r="K2650" s="146" t="s">
        <v>2509</v>
      </c>
      <c r="L2650" s="136" t="s">
        <v>14</v>
      </c>
      <c r="M2650" s="122" t="s">
        <v>1713</v>
      </c>
      <c r="N2650" s="204">
        <f t="shared" si="32"/>
        <v>0.8535437536301923</v>
      </c>
    </row>
    <row r="2651" spans="1:14" x14ac:dyDescent="0.2">
      <c r="A2651" s="369">
        <v>41893</v>
      </c>
      <c r="B2651" s="203" t="s">
        <v>294</v>
      </c>
      <c r="C2651" s="127" t="s">
        <v>18</v>
      </c>
      <c r="D2651" s="127" t="s">
        <v>2412</v>
      </c>
      <c r="E2651" s="235">
        <v>1500</v>
      </c>
      <c r="F2651" s="189">
        <f t="shared" si="31"/>
        <v>2.2867352585611558</v>
      </c>
      <c r="G2651" s="189">
        <f t="shared" si="30"/>
        <v>2.6791072500214326</v>
      </c>
      <c r="H2651" s="201">
        <v>559.88800000000003</v>
      </c>
      <c r="I2651" s="127" t="s">
        <v>12</v>
      </c>
      <c r="J2651" s="127" t="s">
        <v>1710</v>
      </c>
      <c r="K2651" s="146" t="s">
        <v>2509</v>
      </c>
      <c r="L2651" s="136" t="s">
        <v>14</v>
      </c>
      <c r="M2651" s="122" t="s">
        <v>1713</v>
      </c>
      <c r="N2651" s="204">
        <f t="shared" si="32"/>
        <v>0.8535437536301923</v>
      </c>
    </row>
    <row r="2652" spans="1:14" x14ac:dyDescent="0.2">
      <c r="A2652" s="369">
        <v>41893</v>
      </c>
      <c r="B2652" s="203" t="s">
        <v>2539</v>
      </c>
      <c r="C2652" s="127" t="s">
        <v>18</v>
      </c>
      <c r="D2652" s="127" t="s">
        <v>2412</v>
      </c>
      <c r="E2652" s="235">
        <v>1500</v>
      </c>
      <c r="F2652" s="189">
        <f t="shared" si="31"/>
        <v>2.2867352585611558</v>
      </c>
      <c r="G2652" s="189">
        <f t="shared" si="30"/>
        <v>2.6791072500214326</v>
      </c>
      <c r="H2652" s="201">
        <v>559.88800000000003</v>
      </c>
      <c r="I2652" s="127" t="s">
        <v>12</v>
      </c>
      <c r="J2652" s="127" t="s">
        <v>1710</v>
      </c>
      <c r="K2652" s="146" t="s">
        <v>2509</v>
      </c>
      <c r="L2652" s="136" t="s">
        <v>14</v>
      </c>
      <c r="M2652" s="122" t="s">
        <v>1713</v>
      </c>
      <c r="N2652" s="204">
        <f t="shared" si="32"/>
        <v>0.8535437536301923</v>
      </c>
    </row>
    <row r="2653" spans="1:14" x14ac:dyDescent="0.2">
      <c r="A2653" s="369">
        <v>41893</v>
      </c>
      <c r="B2653" s="203" t="s">
        <v>2499</v>
      </c>
      <c r="C2653" s="127" t="s">
        <v>18</v>
      </c>
      <c r="D2653" s="127" t="s">
        <v>2412</v>
      </c>
      <c r="E2653" s="235">
        <v>600</v>
      </c>
      <c r="F2653" s="189">
        <f t="shared" si="31"/>
        <v>0.91469410342446233</v>
      </c>
      <c r="G2653" s="189">
        <f t="shared" si="30"/>
        <v>1.071642900008573</v>
      </c>
      <c r="H2653" s="201">
        <v>559.88800000000003</v>
      </c>
      <c r="I2653" s="127" t="s">
        <v>12</v>
      </c>
      <c r="J2653" s="127" t="s">
        <v>1710</v>
      </c>
      <c r="K2653" s="146" t="s">
        <v>2509</v>
      </c>
      <c r="L2653" s="136" t="s">
        <v>14</v>
      </c>
      <c r="M2653" s="122" t="s">
        <v>1713</v>
      </c>
      <c r="N2653" s="204">
        <f t="shared" si="32"/>
        <v>0.85354375363019241</v>
      </c>
    </row>
    <row r="2654" spans="1:14" x14ac:dyDescent="0.2">
      <c r="A2654" s="369">
        <v>41893</v>
      </c>
      <c r="B2654" s="203" t="s">
        <v>2466</v>
      </c>
      <c r="C2654" s="127" t="s">
        <v>18</v>
      </c>
      <c r="D2654" s="127" t="s">
        <v>2412</v>
      </c>
      <c r="E2654" s="235">
        <v>700</v>
      </c>
      <c r="F2654" s="189">
        <f t="shared" si="31"/>
        <v>1.0671431206618727</v>
      </c>
      <c r="G2654" s="189">
        <f t="shared" si="30"/>
        <v>1.250250050010002</v>
      </c>
      <c r="H2654" s="201">
        <v>559.88800000000003</v>
      </c>
      <c r="I2654" s="127" t="s">
        <v>12</v>
      </c>
      <c r="J2654" s="127" t="s">
        <v>1710</v>
      </c>
      <c r="K2654" s="146" t="s">
        <v>2509</v>
      </c>
      <c r="L2654" s="136" t="s">
        <v>14</v>
      </c>
      <c r="M2654" s="122" t="s">
        <v>1713</v>
      </c>
      <c r="N2654" s="204">
        <f t="shared" si="32"/>
        <v>0.85354375363019219</v>
      </c>
    </row>
    <row r="2655" spans="1:14" x14ac:dyDescent="0.2">
      <c r="A2655" s="369">
        <v>41893</v>
      </c>
      <c r="B2655" s="203" t="s">
        <v>225</v>
      </c>
      <c r="C2655" s="127" t="s">
        <v>72</v>
      </c>
      <c r="D2655" s="127" t="s">
        <v>2412</v>
      </c>
      <c r="E2655" s="235">
        <v>3000</v>
      </c>
      <c r="F2655" s="189">
        <f t="shared" si="31"/>
        <v>4.5734705171223116</v>
      </c>
      <c r="G2655" s="189">
        <f t="shared" si="30"/>
        <v>5.3582145000428651</v>
      </c>
      <c r="H2655" s="201">
        <v>559.88800000000003</v>
      </c>
      <c r="I2655" s="127" t="s">
        <v>12</v>
      </c>
      <c r="J2655" s="127" t="s">
        <v>1710</v>
      </c>
      <c r="K2655" s="146" t="s">
        <v>2509</v>
      </c>
      <c r="L2655" s="136" t="s">
        <v>14</v>
      </c>
      <c r="M2655" s="122" t="s">
        <v>1713</v>
      </c>
      <c r="N2655" s="204">
        <f t="shared" si="32"/>
        <v>0.8535437536301923</v>
      </c>
    </row>
    <row r="2656" spans="1:14" x14ac:dyDescent="0.2">
      <c r="A2656" s="369">
        <v>41893</v>
      </c>
      <c r="B2656" s="203" t="s">
        <v>227</v>
      </c>
      <c r="C2656" s="127" t="s">
        <v>73</v>
      </c>
      <c r="D2656" s="127" t="s">
        <v>2412</v>
      </c>
      <c r="E2656" s="235">
        <v>1700</v>
      </c>
      <c r="F2656" s="189">
        <f t="shared" si="31"/>
        <v>2.5916332930359767</v>
      </c>
      <c r="G2656" s="189">
        <f t="shared" si="30"/>
        <v>3.0363215500242906</v>
      </c>
      <c r="H2656" s="201">
        <v>559.88800000000003</v>
      </c>
      <c r="I2656" s="127" t="s">
        <v>12</v>
      </c>
      <c r="J2656" s="127" t="s">
        <v>1710</v>
      </c>
      <c r="K2656" s="146" t="s">
        <v>2509</v>
      </c>
      <c r="L2656" s="136" t="s">
        <v>14</v>
      </c>
      <c r="M2656" s="122" t="s">
        <v>1713</v>
      </c>
      <c r="N2656" s="204">
        <f t="shared" si="32"/>
        <v>0.8535437536301923</v>
      </c>
    </row>
    <row r="2657" spans="1:14" x14ac:dyDescent="0.2">
      <c r="A2657" s="369">
        <v>41894</v>
      </c>
      <c r="B2657" s="203" t="s">
        <v>2540</v>
      </c>
      <c r="C2657" s="127" t="s">
        <v>27</v>
      </c>
      <c r="D2657" s="127" t="s">
        <v>9</v>
      </c>
      <c r="E2657" s="235">
        <v>3000</v>
      </c>
      <c r="F2657" s="189">
        <f t="shared" si="31"/>
        <v>4.5734705171223116</v>
      </c>
      <c r="G2657" s="189">
        <f t="shared" si="30"/>
        <v>5.3582145000428651</v>
      </c>
      <c r="H2657" s="201">
        <v>559.88800000000003</v>
      </c>
      <c r="I2657" s="127" t="s">
        <v>83</v>
      </c>
      <c r="J2657" s="127" t="s">
        <v>1710</v>
      </c>
      <c r="K2657" s="146" t="s">
        <v>2541</v>
      </c>
      <c r="L2657" s="136" t="s">
        <v>14</v>
      </c>
      <c r="M2657" s="122" t="s">
        <v>1713</v>
      </c>
      <c r="N2657" s="204">
        <f t="shared" si="32"/>
        <v>0.8535437536301923</v>
      </c>
    </row>
    <row r="2658" spans="1:14" x14ac:dyDescent="0.2">
      <c r="A2658" s="369">
        <v>41894</v>
      </c>
      <c r="B2658" s="203" t="s">
        <v>2542</v>
      </c>
      <c r="C2658" s="127" t="s">
        <v>22</v>
      </c>
      <c r="D2658" s="127" t="s">
        <v>9</v>
      </c>
      <c r="E2658" s="235">
        <v>500</v>
      </c>
      <c r="F2658" s="189">
        <f t="shared" si="31"/>
        <v>0.76224508618705189</v>
      </c>
      <c r="G2658" s="189">
        <f t="shared" si="30"/>
        <v>0.89303575000714419</v>
      </c>
      <c r="H2658" s="201">
        <v>559.88800000000003</v>
      </c>
      <c r="I2658" s="127" t="s">
        <v>83</v>
      </c>
      <c r="J2658" s="127" t="s">
        <v>1710</v>
      </c>
      <c r="K2658" s="146" t="s">
        <v>2543</v>
      </c>
      <c r="L2658" s="136" t="s">
        <v>14</v>
      </c>
      <c r="M2658" s="122" t="s">
        <v>1713</v>
      </c>
      <c r="N2658" s="204">
        <f t="shared" si="32"/>
        <v>0.8535437536301923</v>
      </c>
    </row>
    <row r="2659" spans="1:14" x14ac:dyDescent="0.2">
      <c r="A2659" s="369">
        <v>41894</v>
      </c>
      <c r="B2659" s="203" t="s">
        <v>2544</v>
      </c>
      <c r="C2659" s="127" t="s">
        <v>1939</v>
      </c>
      <c r="D2659" s="127" t="s">
        <v>9</v>
      </c>
      <c r="E2659" s="235">
        <v>6670</v>
      </c>
      <c r="F2659" s="189">
        <f t="shared" si="31"/>
        <v>10.168349449735272</v>
      </c>
      <c r="G2659" s="189">
        <f t="shared" si="30"/>
        <v>11.913096905095305</v>
      </c>
      <c r="H2659" s="201">
        <v>559.88800000000003</v>
      </c>
      <c r="I2659" s="127" t="s">
        <v>77</v>
      </c>
      <c r="J2659" s="127" t="s">
        <v>1710</v>
      </c>
      <c r="K2659" s="146" t="s">
        <v>2545</v>
      </c>
      <c r="L2659" s="136" t="s">
        <v>14</v>
      </c>
      <c r="M2659" s="122" t="s">
        <v>1713</v>
      </c>
      <c r="N2659" s="204">
        <f t="shared" si="32"/>
        <v>0.85354375363019219</v>
      </c>
    </row>
    <row r="2660" spans="1:14" x14ac:dyDescent="0.2">
      <c r="A2660" s="369">
        <v>41894</v>
      </c>
      <c r="B2660" s="203" t="s">
        <v>1617</v>
      </c>
      <c r="C2660" s="127" t="s">
        <v>18</v>
      </c>
      <c r="D2660" s="127" t="s">
        <v>9</v>
      </c>
      <c r="E2660" s="235">
        <v>400</v>
      </c>
      <c r="F2660" s="189">
        <f t="shared" si="31"/>
        <v>0.60979606894964156</v>
      </c>
      <c r="G2660" s="189">
        <f t="shared" si="30"/>
        <v>0.7144286000057154</v>
      </c>
      <c r="H2660" s="201">
        <v>559.88800000000003</v>
      </c>
      <c r="I2660" s="127" t="s">
        <v>77</v>
      </c>
      <c r="J2660" s="127" t="s">
        <v>1710</v>
      </c>
      <c r="K2660" s="146" t="s">
        <v>2546</v>
      </c>
      <c r="L2660" s="136" t="s">
        <v>14</v>
      </c>
      <c r="M2660" s="122" t="s">
        <v>1713</v>
      </c>
      <c r="N2660" s="204">
        <f t="shared" si="32"/>
        <v>0.8535437536301923</v>
      </c>
    </row>
    <row r="2661" spans="1:14" x14ac:dyDescent="0.2">
      <c r="A2661" s="369">
        <v>41894</v>
      </c>
      <c r="B2661" s="203" t="s">
        <v>2547</v>
      </c>
      <c r="C2661" s="127" t="s">
        <v>18</v>
      </c>
      <c r="D2661" s="127" t="s">
        <v>9</v>
      </c>
      <c r="E2661" s="235">
        <v>250</v>
      </c>
      <c r="F2661" s="189">
        <f t="shared" si="31"/>
        <v>0.38112254309352595</v>
      </c>
      <c r="G2661" s="189">
        <f t="shared" si="30"/>
        <v>0.4465178750035721</v>
      </c>
      <c r="H2661" s="201">
        <v>559.88800000000003</v>
      </c>
      <c r="I2661" s="127" t="s">
        <v>77</v>
      </c>
      <c r="J2661" s="127" t="s">
        <v>1710</v>
      </c>
      <c r="K2661" s="146" t="s">
        <v>2546</v>
      </c>
      <c r="L2661" s="136" t="s">
        <v>14</v>
      </c>
      <c r="M2661" s="122" t="s">
        <v>1713</v>
      </c>
      <c r="N2661" s="204">
        <f t="shared" si="32"/>
        <v>0.8535437536301923</v>
      </c>
    </row>
    <row r="2662" spans="1:14" x14ac:dyDescent="0.2">
      <c r="A2662" s="369">
        <v>41894</v>
      </c>
      <c r="B2662" s="203" t="s">
        <v>2040</v>
      </c>
      <c r="C2662" s="127" t="s">
        <v>18</v>
      </c>
      <c r="D2662" s="127" t="s">
        <v>9</v>
      </c>
      <c r="E2662" s="235">
        <v>400</v>
      </c>
      <c r="F2662" s="189">
        <f t="shared" si="31"/>
        <v>0.60979606894964156</v>
      </c>
      <c r="G2662" s="189">
        <f t="shared" si="30"/>
        <v>0.7144286000057154</v>
      </c>
      <c r="H2662" s="201">
        <v>559.88800000000003</v>
      </c>
      <c r="I2662" s="127" t="s">
        <v>77</v>
      </c>
      <c r="J2662" s="127" t="s">
        <v>1710</v>
      </c>
      <c r="K2662" s="146" t="s">
        <v>2546</v>
      </c>
      <c r="L2662" s="136" t="s">
        <v>14</v>
      </c>
      <c r="M2662" s="122" t="s">
        <v>1713</v>
      </c>
      <c r="N2662" s="204">
        <f t="shared" si="32"/>
        <v>0.8535437536301923</v>
      </c>
    </row>
    <row r="2663" spans="1:14" x14ac:dyDescent="0.2">
      <c r="A2663" s="369">
        <v>41894</v>
      </c>
      <c r="B2663" s="203" t="s">
        <v>2548</v>
      </c>
      <c r="C2663" s="127" t="s">
        <v>361</v>
      </c>
      <c r="D2663" s="127" t="s">
        <v>9</v>
      </c>
      <c r="E2663" s="235">
        <v>2500</v>
      </c>
      <c r="F2663" s="189">
        <f t="shared" si="31"/>
        <v>3.8112254309352593</v>
      </c>
      <c r="G2663" s="189">
        <f t="shared" si="30"/>
        <v>4.4651787500357214</v>
      </c>
      <c r="H2663" s="201">
        <v>559.88800000000003</v>
      </c>
      <c r="I2663" s="127" t="s">
        <v>77</v>
      </c>
      <c r="J2663" s="127" t="s">
        <v>1710</v>
      </c>
      <c r="K2663" s="146" t="s">
        <v>2546</v>
      </c>
      <c r="L2663" s="136" t="s">
        <v>14</v>
      </c>
      <c r="M2663" s="122" t="s">
        <v>1713</v>
      </c>
      <c r="N2663" s="204">
        <f t="shared" si="32"/>
        <v>0.85354375363019219</v>
      </c>
    </row>
    <row r="2664" spans="1:14" x14ac:dyDescent="0.2">
      <c r="A2664" s="369">
        <v>41894</v>
      </c>
      <c r="B2664" s="203" t="s">
        <v>2549</v>
      </c>
      <c r="C2664" s="127" t="s">
        <v>361</v>
      </c>
      <c r="D2664" s="127" t="s">
        <v>9</v>
      </c>
      <c r="E2664" s="235">
        <v>5000</v>
      </c>
      <c r="F2664" s="189">
        <f t="shared" si="31"/>
        <v>7.6224508618705187</v>
      </c>
      <c r="G2664" s="189">
        <f t="shared" si="30"/>
        <v>8.9303575000714428</v>
      </c>
      <c r="H2664" s="201">
        <v>559.88800000000003</v>
      </c>
      <c r="I2664" s="127" t="s">
        <v>77</v>
      </c>
      <c r="J2664" s="127" t="s">
        <v>1710</v>
      </c>
      <c r="K2664" s="146" t="s">
        <v>2546</v>
      </c>
      <c r="L2664" s="136" t="s">
        <v>14</v>
      </c>
      <c r="M2664" s="122" t="s">
        <v>1713</v>
      </c>
      <c r="N2664" s="204">
        <f t="shared" si="32"/>
        <v>0.85354375363019219</v>
      </c>
    </row>
    <row r="2665" spans="1:14" x14ac:dyDescent="0.2">
      <c r="A2665" s="369">
        <v>41894</v>
      </c>
      <c r="B2665" s="203" t="s">
        <v>1111</v>
      </c>
      <c r="C2665" s="127" t="s">
        <v>18</v>
      </c>
      <c r="D2665" s="127" t="s">
        <v>8</v>
      </c>
      <c r="E2665" s="235">
        <v>600</v>
      </c>
      <c r="F2665" s="189">
        <f t="shared" si="31"/>
        <v>0.91469410342446233</v>
      </c>
      <c r="G2665" s="189">
        <f t="shared" si="30"/>
        <v>1.071642900008573</v>
      </c>
      <c r="H2665" s="201">
        <v>559.88800000000003</v>
      </c>
      <c r="I2665" s="127" t="s">
        <v>77</v>
      </c>
      <c r="J2665" s="127" t="s">
        <v>1710</v>
      </c>
      <c r="K2665" s="146" t="s">
        <v>2550</v>
      </c>
      <c r="L2665" s="136" t="s">
        <v>14</v>
      </c>
      <c r="M2665" s="122" t="s">
        <v>1713</v>
      </c>
      <c r="N2665" s="204">
        <f t="shared" si="32"/>
        <v>0.85354375363019241</v>
      </c>
    </row>
    <row r="2666" spans="1:14" x14ac:dyDescent="0.2">
      <c r="A2666" s="369">
        <v>41894</v>
      </c>
      <c r="B2666" s="203" t="s">
        <v>2551</v>
      </c>
      <c r="C2666" s="127" t="s">
        <v>18</v>
      </c>
      <c r="D2666" s="127" t="s">
        <v>8</v>
      </c>
      <c r="E2666" s="235">
        <v>600</v>
      </c>
      <c r="F2666" s="189">
        <f t="shared" si="31"/>
        <v>0.91469410342446233</v>
      </c>
      <c r="G2666" s="189">
        <f t="shared" si="30"/>
        <v>1.071642900008573</v>
      </c>
      <c r="H2666" s="201">
        <v>559.88800000000003</v>
      </c>
      <c r="I2666" s="127" t="s">
        <v>77</v>
      </c>
      <c r="J2666" s="127" t="s">
        <v>1710</v>
      </c>
      <c r="K2666" s="146" t="s">
        <v>2550</v>
      </c>
      <c r="L2666" s="136" t="s">
        <v>14</v>
      </c>
      <c r="M2666" s="122" t="s">
        <v>1713</v>
      </c>
      <c r="N2666" s="204">
        <f t="shared" si="32"/>
        <v>0.85354375363019241</v>
      </c>
    </row>
    <row r="2667" spans="1:14" x14ac:dyDescent="0.2">
      <c r="A2667" s="369">
        <v>41894</v>
      </c>
      <c r="B2667" s="203" t="s">
        <v>2552</v>
      </c>
      <c r="C2667" s="127" t="s">
        <v>18</v>
      </c>
      <c r="D2667" s="127" t="s">
        <v>2412</v>
      </c>
      <c r="E2667" s="235">
        <v>700</v>
      </c>
      <c r="F2667" s="189">
        <f t="shared" si="31"/>
        <v>1.0671431206618727</v>
      </c>
      <c r="G2667" s="189">
        <f t="shared" si="30"/>
        <v>1.250250050010002</v>
      </c>
      <c r="H2667" s="201">
        <v>559.88800000000003</v>
      </c>
      <c r="I2667" s="127" t="s">
        <v>2091</v>
      </c>
      <c r="J2667" s="127" t="s">
        <v>1710</v>
      </c>
      <c r="K2667" s="146" t="s">
        <v>2553</v>
      </c>
      <c r="L2667" s="136" t="s">
        <v>14</v>
      </c>
      <c r="M2667" s="122" t="s">
        <v>1713</v>
      </c>
      <c r="N2667" s="204">
        <f t="shared" si="32"/>
        <v>0.85354375363019219</v>
      </c>
    </row>
    <row r="2668" spans="1:14" x14ac:dyDescent="0.2">
      <c r="A2668" s="369">
        <v>41894</v>
      </c>
      <c r="B2668" s="203" t="s">
        <v>2451</v>
      </c>
      <c r="C2668" s="127" t="s">
        <v>18</v>
      </c>
      <c r="D2668" s="127" t="s">
        <v>2412</v>
      </c>
      <c r="E2668" s="235">
        <v>700</v>
      </c>
      <c r="F2668" s="189">
        <f t="shared" si="31"/>
        <v>1.0671431206618727</v>
      </c>
      <c r="G2668" s="189">
        <f t="shared" si="30"/>
        <v>1.250250050010002</v>
      </c>
      <c r="H2668" s="201">
        <v>559.88800000000003</v>
      </c>
      <c r="I2668" s="127" t="s">
        <v>2091</v>
      </c>
      <c r="J2668" s="127" t="s">
        <v>1710</v>
      </c>
      <c r="K2668" s="146" t="s">
        <v>2553</v>
      </c>
      <c r="L2668" s="136" t="s">
        <v>14</v>
      </c>
      <c r="M2668" s="122" t="s">
        <v>1713</v>
      </c>
      <c r="N2668" s="204">
        <f t="shared" si="32"/>
        <v>0.85354375363019219</v>
      </c>
    </row>
    <row r="2669" spans="1:14" x14ac:dyDescent="0.2">
      <c r="A2669" s="369">
        <v>41894</v>
      </c>
      <c r="B2669" s="203" t="s">
        <v>2554</v>
      </c>
      <c r="C2669" s="127" t="s">
        <v>18</v>
      </c>
      <c r="D2669" s="127" t="s">
        <v>2412</v>
      </c>
      <c r="E2669" s="235">
        <v>600</v>
      </c>
      <c r="F2669" s="189">
        <f t="shared" si="31"/>
        <v>0.91469410342446233</v>
      </c>
      <c r="G2669" s="189">
        <f t="shared" si="30"/>
        <v>1.071642900008573</v>
      </c>
      <c r="H2669" s="201">
        <v>559.88800000000003</v>
      </c>
      <c r="I2669" s="127" t="s">
        <v>2091</v>
      </c>
      <c r="J2669" s="127" t="s">
        <v>1710</v>
      </c>
      <c r="K2669" s="146" t="s">
        <v>2555</v>
      </c>
      <c r="L2669" s="136" t="s">
        <v>14</v>
      </c>
      <c r="M2669" s="122" t="s">
        <v>1713</v>
      </c>
      <c r="N2669" s="204">
        <f t="shared" si="32"/>
        <v>0.85354375363019241</v>
      </c>
    </row>
    <row r="2670" spans="1:14" x14ac:dyDescent="0.2">
      <c r="A2670" s="369">
        <v>41894</v>
      </c>
      <c r="B2670" s="203" t="s">
        <v>2532</v>
      </c>
      <c r="C2670" s="127" t="s">
        <v>18</v>
      </c>
      <c r="D2670" s="127" t="s">
        <v>2412</v>
      </c>
      <c r="E2670" s="235">
        <v>600</v>
      </c>
      <c r="F2670" s="189">
        <f t="shared" si="31"/>
        <v>0.91469410342446233</v>
      </c>
      <c r="G2670" s="189">
        <f t="shared" si="30"/>
        <v>1.071642900008573</v>
      </c>
      <c r="H2670" s="201">
        <v>559.88800000000003</v>
      </c>
      <c r="I2670" s="127" t="s">
        <v>2091</v>
      </c>
      <c r="J2670" s="127" t="s">
        <v>1710</v>
      </c>
      <c r="K2670" s="146" t="s">
        <v>2555</v>
      </c>
      <c r="L2670" s="136" t="s">
        <v>14</v>
      </c>
      <c r="M2670" s="122" t="s">
        <v>1713</v>
      </c>
      <c r="N2670" s="204">
        <f t="shared" si="32"/>
        <v>0.85354375363019241</v>
      </c>
    </row>
    <row r="2671" spans="1:14" x14ac:dyDescent="0.2">
      <c r="A2671" s="369">
        <v>41894</v>
      </c>
      <c r="B2671" s="203" t="s">
        <v>2495</v>
      </c>
      <c r="C2671" s="127" t="s">
        <v>18</v>
      </c>
      <c r="D2671" s="127" t="s">
        <v>2412</v>
      </c>
      <c r="E2671" s="235">
        <v>600</v>
      </c>
      <c r="F2671" s="189">
        <f t="shared" si="31"/>
        <v>0.91469410342446233</v>
      </c>
      <c r="G2671" s="189">
        <f t="shared" si="30"/>
        <v>1.071642900008573</v>
      </c>
      <c r="H2671" s="201">
        <v>559.88800000000003</v>
      </c>
      <c r="I2671" s="127" t="s">
        <v>12</v>
      </c>
      <c r="J2671" s="127" t="s">
        <v>1710</v>
      </c>
      <c r="K2671" s="146" t="s">
        <v>2556</v>
      </c>
      <c r="L2671" s="136" t="s">
        <v>14</v>
      </c>
      <c r="M2671" s="122" t="s">
        <v>1713</v>
      </c>
      <c r="N2671" s="204">
        <f t="shared" si="32"/>
        <v>0.85354375363019241</v>
      </c>
    </row>
    <row r="2672" spans="1:14" x14ac:dyDescent="0.2">
      <c r="A2672" s="369">
        <v>41894</v>
      </c>
      <c r="B2672" s="203" t="s">
        <v>2499</v>
      </c>
      <c r="C2672" s="127" t="s">
        <v>18</v>
      </c>
      <c r="D2672" s="127" t="s">
        <v>2412</v>
      </c>
      <c r="E2672" s="235">
        <v>600</v>
      </c>
      <c r="F2672" s="189">
        <f t="shared" si="31"/>
        <v>0.91469410342446233</v>
      </c>
      <c r="G2672" s="189">
        <f t="shared" si="30"/>
        <v>1.071642900008573</v>
      </c>
      <c r="H2672" s="201">
        <v>559.88800000000003</v>
      </c>
      <c r="I2672" s="127" t="s">
        <v>12</v>
      </c>
      <c r="J2672" s="127" t="s">
        <v>1710</v>
      </c>
      <c r="K2672" s="146" t="s">
        <v>2556</v>
      </c>
      <c r="L2672" s="136" t="s">
        <v>14</v>
      </c>
      <c r="M2672" s="122" t="s">
        <v>1713</v>
      </c>
      <c r="N2672" s="204">
        <f t="shared" si="32"/>
        <v>0.85354375363019241</v>
      </c>
    </row>
    <row r="2673" spans="1:14" x14ac:dyDescent="0.2">
      <c r="A2673" s="369">
        <v>41894</v>
      </c>
      <c r="B2673" s="203" t="s">
        <v>2557</v>
      </c>
      <c r="C2673" s="127" t="s">
        <v>18</v>
      </c>
      <c r="D2673" s="127" t="s">
        <v>2412</v>
      </c>
      <c r="E2673" s="235">
        <v>300</v>
      </c>
      <c r="F2673" s="189">
        <f t="shared" si="31"/>
        <v>0.45734705171223117</v>
      </c>
      <c r="G2673" s="189">
        <f t="shared" si="30"/>
        <v>0.53582145000428649</v>
      </c>
      <c r="H2673" s="201">
        <v>559.88800000000003</v>
      </c>
      <c r="I2673" s="127" t="s">
        <v>12</v>
      </c>
      <c r="J2673" s="127" t="s">
        <v>1710</v>
      </c>
      <c r="K2673" s="146" t="s">
        <v>2509</v>
      </c>
      <c r="L2673" s="136" t="s">
        <v>14</v>
      </c>
      <c r="M2673" s="122" t="s">
        <v>1713</v>
      </c>
      <c r="N2673" s="204">
        <f t="shared" si="32"/>
        <v>0.85354375363019241</v>
      </c>
    </row>
    <row r="2674" spans="1:14" x14ac:dyDescent="0.2">
      <c r="A2674" s="369">
        <v>41895</v>
      </c>
      <c r="B2674" s="203" t="s">
        <v>2558</v>
      </c>
      <c r="C2674" s="127" t="s">
        <v>18</v>
      </c>
      <c r="D2674" s="127" t="s">
        <v>9</v>
      </c>
      <c r="E2674" s="235">
        <v>250</v>
      </c>
      <c r="F2674" s="189">
        <f t="shared" si="31"/>
        <v>0.38112254309352595</v>
      </c>
      <c r="G2674" s="189">
        <f t="shared" si="30"/>
        <v>0.4465178750035721</v>
      </c>
      <c r="H2674" s="201">
        <v>559.88800000000003</v>
      </c>
      <c r="I2674" s="127" t="s">
        <v>83</v>
      </c>
      <c r="J2674" s="127" t="s">
        <v>1710</v>
      </c>
      <c r="K2674" s="146" t="s">
        <v>2559</v>
      </c>
      <c r="L2674" s="136" t="s">
        <v>14</v>
      </c>
      <c r="M2674" s="122" t="s">
        <v>1713</v>
      </c>
      <c r="N2674" s="204">
        <f t="shared" si="32"/>
        <v>0.8535437536301923</v>
      </c>
    </row>
    <row r="2675" spans="1:14" x14ac:dyDescent="0.2">
      <c r="A2675" s="369">
        <v>41895</v>
      </c>
      <c r="B2675" s="203" t="s">
        <v>2560</v>
      </c>
      <c r="C2675" s="127" t="s">
        <v>18</v>
      </c>
      <c r="D2675" s="127" t="s">
        <v>9</v>
      </c>
      <c r="E2675" s="235">
        <v>250</v>
      </c>
      <c r="F2675" s="189">
        <f t="shared" si="31"/>
        <v>0.38112254309352595</v>
      </c>
      <c r="G2675" s="189">
        <f t="shared" si="30"/>
        <v>0.4465178750035721</v>
      </c>
      <c r="H2675" s="201">
        <v>559.88800000000003</v>
      </c>
      <c r="I2675" s="127" t="s">
        <v>83</v>
      </c>
      <c r="J2675" s="127" t="s">
        <v>1710</v>
      </c>
      <c r="K2675" s="146" t="s">
        <v>2559</v>
      </c>
      <c r="L2675" s="136" t="s">
        <v>14</v>
      </c>
      <c r="M2675" s="122" t="s">
        <v>1713</v>
      </c>
      <c r="N2675" s="204">
        <f t="shared" si="32"/>
        <v>0.8535437536301923</v>
      </c>
    </row>
    <row r="2676" spans="1:14" x14ac:dyDescent="0.2">
      <c r="A2676" s="369">
        <v>41895</v>
      </c>
      <c r="B2676" s="203" t="s">
        <v>2561</v>
      </c>
      <c r="C2676" s="127" t="s">
        <v>18</v>
      </c>
      <c r="D2676" s="127" t="s">
        <v>11</v>
      </c>
      <c r="E2676" s="235">
        <v>500</v>
      </c>
      <c r="F2676" s="189">
        <f t="shared" si="31"/>
        <v>0.76224508618705189</v>
      </c>
      <c r="G2676" s="189">
        <f t="shared" si="30"/>
        <v>0.89303575000714419</v>
      </c>
      <c r="H2676" s="201">
        <v>559.88800000000003</v>
      </c>
      <c r="I2676" s="127" t="s">
        <v>1614</v>
      </c>
      <c r="J2676" s="127" t="s">
        <v>1710</v>
      </c>
      <c r="K2676" s="146" t="s">
        <v>2562</v>
      </c>
      <c r="L2676" s="136" t="s">
        <v>14</v>
      </c>
      <c r="M2676" s="122" t="s">
        <v>1713</v>
      </c>
      <c r="N2676" s="204">
        <f t="shared" si="32"/>
        <v>0.8535437536301923</v>
      </c>
    </row>
    <row r="2677" spans="1:14" x14ac:dyDescent="0.2">
      <c r="A2677" s="369">
        <v>41895</v>
      </c>
      <c r="B2677" s="203" t="s">
        <v>2563</v>
      </c>
      <c r="C2677" s="127" t="s">
        <v>18</v>
      </c>
      <c r="D2677" s="127" t="s">
        <v>11</v>
      </c>
      <c r="E2677" s="235">
        <v>700</v>
      </c>
      <c r="F2677" s="189">
        <f t="shared" si="31"/>
        <v>1.0671431206618727</v>
      </c>
      <c r="G2677" s="189">
        <f t="shared" si="30"/>
        <v>1.250250050010002</v>
      </c>
      <c r="H2677" s="201">
        <v>559.88800000000003</v>
      </c>
      <c r="I2677" s="127" t="s">
        <v>1614</v>
      </c>
      <c r="J2677" s="127" t="s">
        <v>1710</v>
      </c>
      <c r="K2677" s="146" t="s">
        <v>2562</v>
      </c>
      <c r="L2677" s="136" t="s">
        <v>14</v>
      </c>
      <c r="M2677" s="122" t="s">
        <v>1713</v>
      </c>
      <c r="N2677" s="204">
        <f t="shared" si="32"/>
        <v>0.85354375363019219</v>
      </c>
    </row>
    <row r="2678" spans="1:14" x14ac:dyDescent="0.2">
      <c r="A2678" s="369">
        <v>41895</v>
      </c>
      <c r="B2678" s="203" t="s">
        <v>2564</v>
      </c>
      <c r="C2678" s="127" t="s">
        <v>18</v>
      </c>
      <c r="D2678" s="127" t="s">
        <v>15</v>
      </c>
      <c r="E2678" s="235">
        <v>600</v>
      </c>
      <c r="F2678" s="189">
        <f t="shared" si="31"/>
        <v>0.91469410342446233</v>
      </c>
      <c r="G2678" s="189">
        <f t="shared" si="30"/>
        <v>1.071642900008573</v>
      </c>
      <c r="H2678" s="201">
        <v>559.88800000000003</v>
      </c>
      <c r="I2678" s="127" t="s">
        <v>24</v>
      </c>
      <c r="J2678" s="127" t="s">
        <v>1710</v>
      </c>
      <c r="K2678" s="146" t="s">
        <v>2565</v>
      </c>
      <c r="L2678" s="136" t="s">
        <v>14</v>
      </c>
      <c r="M2678" s="122" t="s">
        <v>1713</v>
      </c>
      <c r="N2678" s="204">
        <f t="shared" si="32"/>
        <v>0.85354375363019241</v>
      </c>
    </row>
    <row r="2679" spans="1:14" x14ac:dyDescent="0.2">
      <c r="A2679" s="369">
        <v>41895</v>
      </c>
      <c r="B2679" s="203" t="s">
        <v>2566</v>
      </c>
      <c r="C2679" s="127" t="s">
        <v>18</v>
      </c>
      <c r="D2679" s="127" t="s">
        <v>15</v>
      </c>
      <c r="E2679" s="235">
        <v>600</v>
      </c>
      <c r="F2679" s="189">
        <f t="shared" si="31"/>
        <v>0.91469410342446233</v>
      </c>
      <c r="G2679" s="189">
        <f t="shared" si="30"/>
        <v>1.071642900008573</v>
      </c>
      <c r="H2679" s="201">
        <v>559.88800000000003</v>
      </c>
      <c r="I2679" s="127" t="s">
        <v>24</v>
      </c>
      <c r="J2679" s="127" t="s">
        <v>1710</v>
      </c>
      <c r="K2679" s="146" t="s">
        <v>2565</v>
      </c>
      <c r="L2679" s="136" t="s">
        <v>14</v>
      </c>
      <c r="M2679" s="122" t="s">
        <v>1713</v>
      </c>
      <c r="N2679" s="204">
        <f t="shared" si="32"/>
        <v>0.85354375363019241</v>
      </c>
    </row>
    <row r="2680" spans="1:14" x14ac:dyDescent="0.2">
      <c r="A2680" s="369">
        <v>41895</v>
      </c>
      <c r="B2680" s="203" t="s">
        <v>2451</v>
      </c>
      <c r="C2680" s="127" t="s">
        <v>18</v>
      </c>
      <c r="D2680" s="127" t="s">
        <v>2412</v>
      </c>
      <c r="E2680" s="235">
        <v>700</v>
      </c>
      <c r="F2680" s="189">
        <f t="shared" si="31"/>
        <v>1.0671431206618727</v>
      </c>
      <c r="G2680" s="189">
        <f t="shared" si="30"/>
        <v>1.250250050010002</v>
      </c>
      <c r="H2680" s="201">
        <v>559.88800000000003</v>
      </c>
      <c r="I2680" s="127" t="s">
        <v>2091</v>
      </c>
      <c r="J2680" s="127" t="s">
        <v>1710</v>
      </c>
      <c r="K2680" s="146" t="s">
        <v>2553</v>
      </c>
      <c r="L2680" s="136" t="s">
        <v>14</v>
      </c>
      <c r="M2680" s="122" t="s">
        <v>1713</v>
      </c>
      <c r="N2680" s="204">
        <f t="shared" si="32"/>
        <v>0.85354375363019219</v>
      </c>
    </row>
    <row r="2681" spans="1:14" x14ac:dyDescent="0.2">
      <c r="A2681" s="369">
        <v>41895</v>
      </c>
      <c r="B2681" s="203" t="s">
        <v>2552</v>
      </c>
      <c r="C2681" s="127" t="s">
        <v>18</v>
      </c>
      <c r="D2681" s="127" t="s">
        <v>2412</v>
      </c>
      <c r="E2681" s="235">
        <v>700</v>
      </c>
      <c r="F2681" s="189">
        <f t="shared" si="31"/>
        <v>1.0671431206618727</v>
      </c>
      <c r="G2681" s="189">
        <f t="shared" ref="G2681:G2744" si="33">E2681/H2681</f>
        <v>1.250250050010002</v>
      </c>
      <c r="H2681" s="201">
        <v>559.88800000000003</v>
      </c>
      <c r="I2681" s="127" t="s">
        <v>2091</v>
      </c>
      <c r="J2681" s="127" t="s">
        <v>1710</v>
      </c>
      <c r="K2681" s="146" t="s">
        <v>2553</v>
      </c>
      <c r="L2681" s="136" t="s">
        <v>14</v>
      </c>
      <c r="M2681" s="122" t="s">
        <v>1713</v>
      </c>
      <c r="N2681" s="204">
        <f t="shared" si="32"/>
        <v>0.85354375363019219</v>
      </c>
    </row>
    <row r="2682" spans="1:14" x14ac:dyDescent="0.2">
      <c r="A2682" s="369">
        <v>41898</v>
      </c>
      <c r="B2682" s="203" t="s">
        <v>2567</v>
      </c>
      <c r="C2682" s="127" t="s">
        <v>18</v>
      </c>
      <c r="D2682" s="127" t="s">
        <v>9</v>
      </c>
      <c r="E2682" s="235">
        <v>400</v>
      </c>
      <c r="F2682" s="189">
        <f t="shared" si="31"/>
        <v>0.60979606894964156</v>
      </c>
      <c r="G2682" s="189">
        <f t="shared" si="33"/>
        <v>0.7144286000057154</v>
      </c>
      <c r="H2682" s="201">
        <v>559.88800000000003</v>
      </c>
      <c r="I2682" s="127" t="s">
        <v>83</v>
      </c>
      <c r="J2682" s="127" t="s">
        <v>1710</v>
      </c>
      <c r="K2682" s="146" t="s">
        <v>2568</v>
      </c>
      <c r="L2682" s="136" t="s">
        <v>14</v>
      </c>
      <c r="M2682" s="122" t="s">
        <v>1713</v>
      </c>
      <c r="N2682" s="204">
        <f t="shared" si="32"/>
        <v>0.8535437536301923</v>
      </c>
    </row>
    <row r="2683" spans="1:14" x14ac:dyDescent="0.2">
      <c r="A2683" s="369">
        <v>41898</v>
      </c>
      <c r="B2683" s="203" t="s">
        <v>2569</v>
      </c>
      <c r="C2683" s="127" t="s">
        <v>18</v>
      </c>
      <c r="D2683" s="127" t="s">
        <v>9</v>
      </c>
      <c r="E2683" s="235">
        <v>400</v>
      </c>
      <c r="F2683" s="189">
        <f t="shared" si="31"/>
        <v>0.60979606894964156</v>
      </c>
      <c r="G2683" s="189">
        <f t="shared" si="33"/>
        <v>0.7144286000057154</v>
      </c>
      <c r="H2683" s="201">
        <v>559.88800000000003</v>
      </c>
      <c r="I2683" s="127" t="s">
        <v>83</v>
      </c>
      <c r="J2683" s="127" t="s">
        <v>1710</v>
      </c>
      <c r="K2683" s="146" t="s">
        <v>2568</v>
      </c>
      <c r="L2683" s="136" t="s">
        <v>14</v>
      </c>
      <c r="M2683" s="122" t="s">
        <v>1713</v>
      </c>
      <c r="N2683" s="204">
        <f t="shared" si="32"/>
        <v>0.8535437536301923</v>
      </c>
    </row>
    <row r="2684" spans="1:14" x14ac:dyDescent="0.2">
      <c r="A2684" s="369">
        <v>41898</v>
      </c>
      <c r="B2684" s="203" t="s">
        <v>429</v>
      </c>
      <c r="C2684" s="127" t="s">
        <v>350</v>
      </c>
      <c r="D2684" s="127" t="s">
        <v>9</v>
      </c>
      <c r="E2684" s="235">
        <v>22300</v>
      </c>
      <c r="F2684" s="189">
        <f t="shared" si="31"/>
        <v>33.996130843942517</v>
      </c>
      <c r="G2684" s="189">
        <f t="shared" si="33"/>
        <v>39.829394450318631</v>
      </c>
      <c r="H2684" s="201">
        <v>559.88800000000003</v>
      </c>
      <c r="I2684" s="127" t="s">
        <v>83</v>
      </c>
      <c r="J2684" s="127" t="s">
        <v>1710</v>
      </c>
      <c r="K2684" s="146" t="s">
        <v>2568</v>
      </c>
      <c r="L2684" s="136" t="s">
        <v>14</v>
      </c>
      <c r="M2684" s="122" t="s">
        <v>1713</v>
      </c>
      <c r="N2684" s="204">
        <f t="shared" si="32"/>
        <v>0.85354375363019241</v>
      </c>
    </row>
    <row r="2685" spans="1:14" x14ac:dyDescent="0.2">
      <c r="A2685" s="369">
        <v>41898</v>
      </c>
      <c r="B2685" s="203" t="s">
        <v>2570</v>
      </c>
      <c r="C2685" s="127" t="s">
        <v>18</v>
      </c>
      <c r="D2685" s="127" t="s">
        <v>9</v>
      </c>
      <c r="E2685" s="235">
        <v>500</v>
      </c>
      <c r="F2685" s="189">
        <f t="shared" si="31"/>
        <v>0.76224508618705189</v>
      </c>
      <c r="G2685" s="189">
        <f t="shared" si="33"/>
        <v>0.89303575000714419</v>
      </c>
      <c r="H2685" s="201">
        <v>559.88800000000003</v>
      </c>
      <c r="I2685" s="127" t="s">
        <v>83</v>
      </c>
      <c r="J2685" s="127" t="s">
        <v>1710</v>
      </c>
      <c r="K2685" s="146" t="s">
        <v>2571</v>
      </c>
      <c r="L2685" s="136" t="s">
        <v>14</v>
      </c>
      <c r="M2685" s="122" t="s">
        <v>1713</v>
      </c>
      <c r="N2685" s="204">
        <f t="shared" si="32"/>
        <v>0.8535437536301923</v>
      </c>
    </row>
    <row r="2686" spans="1:14" x14ac:dyDescent="0.2">
      <c r="A2686" s="369">
        <v>41898</v>
      </c>
      <c r="B2686" s="203" t="s">
        <v>2572</v>
      </c>
      <c r="C2686" s="127" t="s">
        <v>18</v>
      </c>
      <c r="D2686" s="127" t="s">
        <v>9</v>
      </c>
      <c r="E2686" s="235">
        <v>500</v>
      </c>
      <c r="F2686" s="189">
        <f t="shared" si="31"/>
        <v>0.76224508618705189</v>
      </c>
      <c r="G2686" s="189">
        <f t="shared" si="33"/>
        <v>0.89303575000714419</v>
      </c>
      <c r="H2686" s="201">
        <v>559.88800000000003</v>
      </c>
      <c r="I2686" s="127" t="s">
        <v>83</v>
      </c>
      <c r="J2686" s="127" t="s">
        <v>1710</v>
      </c>
      <c r="K2686" s="146" t="s">
        <v>2571</v>
      </c>
      <c r="L2686" s="136" t="s">
        <v>14</v>
      </c>
      <c r="M2686" s="122" t="s">
        <v>1713</v>
      </c>
      <c r="N2686" s="204">
        <f t="shared" si="32"/>
        <v>0.8535437536301923</v>
      </c>
    </row>
    <row r="2687" spans="1:14" x14ac:dyDescent="0.2">
      <c r="A2687" s="369">
        <v>41898</v>
      </c>
      <c r="B2687" s="203" t="s">
        <v>2573</v>
      </c>
      <c r="C2687" s="127" t="s">
        <v>71</v>
      </c>
      <c r="D2687" s="127" t="s">
        <v>9</v>
      </c>
      <c r="E2687" s="235">
        <v>9000</v>
      </c>
      <c r="F2687" s="189">
        <f t="shared" si="31"/>
        <v>13.720411551366935</v>
      </c>
      <c r="G2687" s="189">
        <f t="shared" si="33"/>
        <v>16.074643500128595</v>
      </c>
      <c r="H2687" s="201">
        <v>559.88800000000003</v>
      </c>
      <c r="I2687" s="127" t="s">
        <v>83</v>
      </c>
      <c r="J2687" s="127" t="s">
        <v>1710</v>
      </c>
      <c r="K2687" s="146" t="s">
        <v>2571</v>
      </c>
      <c r="L2687" s="136" t="s">
        <v>14</v>
      </c>
      <c r="M2687" s="122" t="s">
        <v>1713</v>
      </c>
      <c r="N2687" s="204">
        <f t="shared" si="32"/>
        <v>0.85354375363019241</v>
      </c>
    </row>
    <row r="2688" spans="1:14" x14ac:dyDescent="0.2">
      <c r="A2688" s="369">
        <v>41898</v>
      </c>
      <c r="B2688" s="203" t="s">
        <v>2574</v>
      </c>
      <c r="C2688" s="127" t="s">
        <v>18</v>
      </c>
      <c r="D2688" s="127" t="s">
        <v>2412</v>
      </c>
      <c r="E2688" s="235">
        <v>1400</v>
      </c>
      <c r="F2688" s="189">
        <f t="shared" si="31"/>
        <v>2.1342862413237453</v>
      </c>
      <c r="G2688" s="189">
        <f t="shared" si="33"/>
        <v>2.500500100020004</v>
      </c>
      <c r="H2688" s="201">
        <v>559.88800000000003</v>
      </c>
      <c r="I2688" s="127" t="s">
        <v>2091</v>
      </c>
      <c r="J2688" s="127" t="s">
        <v>1710</v>
      </c>
      <c r="K2688" s="146" t="s">
        <v>2575</v>
      </c>
      <c r="L2688" s="136" t="s">
        <v>14</v>
      </c>
      <c r="M2688" s="122" t="s">
        <v>1713</v>
      </c>
      <c r="N2688" s="204">
        <f t="shared" si="32"/>
        <v>0.85354375363019219</v>
      </c>
    </row>
    <row r="2689" spans="1:14" x14ac:dyDescent="0.2">
      <c r="A2689" s="369">
        <v>41898</v>
      </c>
      <c r="B2689" s="203" t="s">
        <v>2576</v>
      </c>
      <c r="C2689" s="127" t="s">
        <v>18</v>
      </c>
      <c r="D2689" s="127" t="s">
        <v>2412</v>
      </c>
      <c r="E2689" s="235">
        <v>600</v>
      </c>
      <c r="F2689" s="189">
        <f t="shared" si="31"/>
        <v>0.91469410342446233</v>
      </c>
      <c r="G2689" s="189">
        <f t="shared" si="33"/>
        <v>1.071642900008573</v>
      </c>
      <c r="H2689" s="201">
        <v>559.88800000000003</v>
      </c>
      <c r="I2689" s="127" t="s">
        <v>2091</v>
      </c>
      <c r="J2689" s="127" t="s">
        <v>1710</v>
      </c>
      <c r="K2689" s="146" t="s">
        <v>2575</v>
      </c>
      <c r="L2689" s="136" t="s">
        <v>14</v>
      </c>
      <c r="M2689" s="122" t="s">
        <v>1713</v>
      </c>
      <c r="N2689" s="204">
        <f t="shared" si="32"/>
        <v>0.85354375363019241</v>
      </c>
    </row>
    <row r="2690" spans="1:14" x14ac:dyDescent="0.2">
      <c r="A2690" s="369">
        <v>41898</v>
      </c>
      <c r="B2690" s="203" t="s">
        <v>386</v>
      </c>
      <c r="C2690" s="127" t="s">
        <v>73</v>
      </c>
      <c r="D2690" s="127" t="s">
        <v>2412</v>
      </c>
      <c r="E2690" s="235">
        <v>1500</v>
      </c>
      <c r="F2690" s="189">
        <f t="shared" si="31"/>
        <v>2.2867352585611558</v>
      </c>
      <c r="G2690" s="189">
        <f t="shared" si="33"/>
        <v>2.6791072500214326</v>
      </c>
      <c r="H2690" s="201">
        <v>559.88800000000003</v>
      </c>
      <c r="I2690" s="127" t="s">
        <v>2091</v>
      </c>
      <c r="J2690" s="127" t="s">
        <v>1710</v>
      </c>
      <c r="K2690" s="146" t="s">
        <v>2575</v>
      </c>
      <c r="L2690" s="136" t="s">
        <v>14</v>
      </c>
      <c r="M2690" s="122" t="s">
        <v>1713</v>
      </c>
      <c r="N2690" s="204">
        <f t="shared" si="32"/>
        <v>0.8535437536301923</v>
      </c>
    </row>
    <row r="2691" spans="1:14" x14ac:dyDescent="0.2">
      <c r="A2691" s="369">
        <v>41898</v>
      </c>
      <c r="B2691" s="203" t="s">
        <v>2552</v>
      </c>
      <c r="C2691" s="127" t="s">
        <v>18</v>
      </c>
      <c r="D2691" s="127" t="s">
        <v>2412</v>
      </c>
      <c r="E2691" s="235">
        <v>700</v>
      </c>
      <c r="F2691" s="189">
        <f t="shared" si="31"/>
        <v>1.0671431206618727</v>
      </c>
      <c r="G2691" s="189">
        <f t="shared" si="33"/>
        <v>1.250250050010002</v>
      </c>
      <c r="H2691" s="201">
        <v>559.88800000000003</v>
      </c>
      <c r="I2691" s="127" t="s">
        <v>2091</v>
      </c>
      <c r="J2691" s="127" t="s">
        <v>1710</v>
      </c>
      <c r="K2691" s="146" t="s">
        <v>2553</v>
      </c>
      <c r="L2691" s="136" t="s">
        <v>14</v>
      </c>
      <c r="M2691" s="122" t="s">
        <v>1713</v>
      </c>
      <c r="N2691" s="204">
        <f t="shared" si="32"/>
        <v>0.85354375363019219</v>
      </c>
    </row>
    <row r="2692" spans="1:14" x14ac:dyDescent="0.2">
      <c r="A2692" s="369">
        <v>41899</v>
      </c>
      <c r="B2692" s="203" t="s">
        <v>2577</v>
      </c>
      <c r="C2692" s="127" t="s">
        <v>18</v>
      </c>
      <c r="D2692" s="127" t="s">
        <v>9</v>
      </c>
      <c r="E2692" s="235">
        <v>400</v>
      </c>
      <c r="F2692" s="189">
        <f t="shared" si="31"/>
        <v>0.60979606894964156</v>
      </c>
      <c r="G2692" s="189">
        <f t="shared" si="33"/>
        <v>0.7144286000057154</v>
      </c>
      <c r="H2692" s="201">
        <v>559.88800000000003</v>
      </c>
      <c r="I2692" s="127" t="s">
        <v>83</v>
      </c>
      <c r="J2692" s="127" t="s">
        <v>1710</v>
      </c>
      <c r="K2692" s="146" t="s">
        <v>2578</v>
      </c>
      <c r="L2692" s="136" t="s">
        <v>14</v>
      </c>
      <c r="M2692" s="122" t="s">
        <v>1713</v>
      </c>
      <c r="N2692" s="204">
        <f t="shared" si="32"/>
        <v>0.8535437536301923</v>
      </c>
    </row>
    <row r="2693" spans="1:14" x14ac:dyDescent="0.2">
      <c r="A2693" s="369">
        <v>41899</v>
      </c>
      <c r="B2693" s="203" t="s">
        <v>2579</v>
      </c>
      <c r="C2693" s="127" t="s">
        <v>18</v>
      </c>
      <c r="D2693" s="127" t="s">
        <v>9</v>
      </c>
      <c r="E2693" s="235">
        <v>400</v>
      </c>
      <c r="F2693" s="189">
        <f t="shared" si="31"/>
        <v>0.60979606894964156</v>
      </c>
      <c r="G2693" s="189">
        <f t="shared" si="33"/>
        <v>0.7144286000057154</v>
      </c>
      <c r="H2693" s="201">
        <v>559.88800000000003</v>
      </c>
      <c r="I2693" s="127" t="s">
        <v>83</v>
      </c>
      <c r="J2693" s="127" t="s">
        <v>1710</v>
      </c>
      <c r="K2693" s="146" t="s">
        <v>2578</v>
      </c>
      <c r="L2693" s="136" t="s">
        <v>14</v>
      </c>
      <c r="M2693" s="122" t="s">
        <v>1713</v>
      </c>
      <c r="N2693" s="204">
        <f t="shared" si="32"/>
        <v>0.8535437536301923</v>
      </c>
    </row>
    <row r="2694" spans="1:14" x14ac:dyDescent="0.2">
      <c r="A2694" s="369">
        <v>41899</v>
      </c>
      <c r="B2694" s="203" t="s">
        <v>2580</v>
      </c>
      <c r="C2694" s="127" t="s">
        <v>71</v>
      </c>
      <c r="D2694" s="127" t="s">
        <v>9</v>
      </c>
      <c r="E2694" s="235">
        <v>4000</v>
      </c>
      <c r="F2694" s="189">
        <f t="shared" si="31"/>
        <v>6.0979606894964151</v>
      </c>
      <c r="G2694" s="189">
        <f t="shared" si="33"/>
        <v>7.1442860000571535</v>
      </c>
      <c r="H2694" s="201">
        <v>559.88800000000003</v>
      </c>
      <c r="I2694" s="127" t="s">
        <v>83</v>
      </c>
      <c r="J2694" s="127" t="s">
        <v>1710</v>
      </c>
      <c r="K2694" s="146" t="s">
        <v>2578</v>
      </c>
      <c r="L2694" s="136" t="s">
        <v>14</v>
      </c>
      <c r="M2694" s="122" t="s">
        <v>1713</v>
      </c>
      <c r="N2694" s="204">
        <f t="shared" si="32"/>
        <v>0.8535437536301923</v>
      </c>
    </row>
    <row r="2695" spans="1:14" x14ac:dyDescent="0.2">
      <c r="A2695" s="369">
        <v>41899</v>
      </c>
      <c r="B2695" s="203" t="s">
        <v>1430</v>
      </c>
      <c r="C2695" s="127" t="s">
        <v>18</v>
      </c>
      <c r="D2695" s="127" t="s">
        <v>11</v>
      </c>
      <c r="E2695" s="235">
        <v>300</v>
      </c>
      <c r="F2695" s="189">
        <f t="shared" si="31"/>
        <v>0.45734705171223117</v>
      </c>
      <c r="G2695" s="189">
        <f t="shared" si="33"/>
        <v>0.53582145000428649</v>
      </c>
      <c r="H2695" s="201">
        <v>559.88800000000003</v>
      </c>
      <c r="I2695" s="127" t="s">
        <v>23</v>
      </c>
      <c r="J2695" s="127" t="s">
        <v>1710</v>
      </c>
      <c r="K2695" s="146" t="s">
        <v>2581</v>
      </c>
      <c r="L2695" s="136" t="s">
        <v>14</v>
      </c>
      <c r="M2695" s="122" t="s">
        <v>1713</v>
      </c>
      <c r="N2695" s="204">
        <f t="shared" si="32"/>
        <v>0.85354375363019241</v>
      </c>
    </row>
    <row r="2696" spans="1:14" x14ac:dyDescent="0.2">
      <c r="A2696" s="369">
        <v>41899</v>
      </c>
      <c r="B2696" s="203" t="s">
        <v>1440</v>
      </c>
      <c r="C2696" s="127" t="s">
        <v>18</v>
      </c>
      <c r="D2696" s="127" t="s">
        <v>11</v>
      </c>
      <c r="E2696" s="235">
        <v>300</v>
      </c>
      <c r="F2696" s="189">
        <f t="shared" si="31"/>
        <v>0.45734705171223117</v>
      </c>
      <c r="G2696" s="189">
        <f t="shared" si="33"/>
        <v>0.53582145000428649</v>
      </c>
      <c r="H2696" s="201">
        <v>559.88800000000003</v>
      </c>
      <c r="I2696" s="127" t="s">
        <v>23</v>
      </c>
      <c r="J2696" s="127" t="s">
        <v>1710</v>
      </c>
      <c r="K2696" s="146" t="s">
        <v>2581</v>
      </c>
      <c r="L2696" s="136" t="s">
        <v>14</v>
      </c>
      <c r="M2696" s="122" t="s">
        <v>1713</v>
      </c>
      <c r="N2696" s="204">
        <f t="shared" si="32"/>
        <v>0.85354375363019241</v>
      </c>
    </row>
    <row r="2697" spans="1:14" x14ac:dyDescent="0.2">
      <c r="A2697" s="369">
        <v>41899</v>
      </c>
      <c r="B2697" s="203" t="s">
        <v>2582</v>
      </c>
      <c r="C2697" s="127" t="s">
        <v>18</v>
      </c>
      <c r="D2697" s="127" t="s">
        <v>15</v>
      </c>
      <c r="E2697" s="235">
        <v>400</v>
      </c>
      <c r="F2697" s="189">
        <f t="shared" si="31"/>
        <v>0.60979606894964156</v>
      </c>
      <c r="G2697" s="189">
        <f t="shared" si="33"/>
        <v>0.7144286000057154</v>
      </c>
      <c r="H2697" s="201">
        <v>559.88800000000003</v>
      </c>
      <c r="I2697" s="127" t="s">
        <v>24</v>
      </c>
      <c r="J2697" s="127" t="s">
        <v>1710</v>
      </c>
      <c r="K2697" s="146" t="s">
        <v>2583</v>
      </c>
      <c r="L2697" s="136" t="s">
        <v>14</v>
      </c>
      <c r="M2697" s="122" t="s">
        <v>1713</v>
      </c>
      <c r="N2697" s="204">
        <f t="shared" si="32"/>
        <v>0.8535437536301923</v>
      </c>
    </row>
    <row r="2698" spans="1:14" x14ac:dyDescent="0.2">
      <c r="A2698" s="369">
        <v>41899</v>
      </c>
      <c r="B2698" s="203" t="s">
        <v>2584</v>
      </c>
      <c r="C2698" s="127" t="s">
        <v>18</v>
      </c>
      <c r="D2698" s="127" t="s">
        <v>15</v>
      </c>
      <c r="E2698" s="235">
        <v>400</v>
      </c>
      <c r="F2698" s="189">
        <f t="shared" ref="F2698:F2761" si="34">E2698/655.957</f>
        <v>0.60979606894964156</v>
      </c>
      <c r="G2698" s="189">
        <f t="shared" si="33"/>
        <v>0.7144286000057154</v>
      </c>
      <c r="H2698" s="201">
        <v>559.88800000000003</v>
      </c>
      <c r="I2698" s="127" t="s">
        <v>24</v>
      </c>
      <c r="J2698" s="127" t="s">
        <v>1710</v>
      </c>
      <c r="K2698" s="146" t="s">
        <v>2583</v>
      </c>
      <c r="L2698" s="136" t="s">
        <v>14</v>
      </c>
      <c r="M2698" s="122" t="s">
        <v>1713</v>
      </c>
      <c r="N2698" s="204">
        <f t="shared" si="32"/>
        <v>0.8535437536301923</v>
      </c>
    </row>
    <row r="2699" spans="1:14" x14ac:dyDescent="0.2">
      <c r="A2699" s="369">
        <v>41899</v>
      </c>
      <c r="B2699" s="203" t="s">
        <v>2585</v>
      </c>
      <c r="C2699" s="127" t="s">
        <v>19</v>
      </c>
      <c r="D2699" s="127" t="s">
        <v>15</v>
      </c>
      <c r="E2699" s="235">
        <v>5000</v>
      </c>
      <c r="F2699" s="189">
        <f t="shared" si="34"/>
        <v>7.6224508618705187</v>
      </c>
      <c r="G2699" s="189">
        <f t="shared" si="33"/>
        <v>8.9303575000714428</v>
      </c>
      <c r="H2699" s="201">
        <v>559.88800000000003</v>
      </c>
      <c r="I2699" s="127" t="s">
        <v>24</v>
      </c>
      <c r="J2699" s="127" t="s">
        <v>1710</v>
      </c>
      <c r="K2699" s="146" t="s">
        <v>2586</v>
      </c>
      <c r="L2699" s="136" t="s">
        <v>14</v>
      </c>
      <c r="M2699" s="122" t="s">
        <v>1713</v>
      </c>
      <c r="N2699" s="204">
        <f t="shared" ref="N2699:N2762" si="35">F2699/G2699</f>
        <v>0.85354375363019219</v>
      </c>
    </row>
    <row r="2700" spans="1:14" x14ac:dyDescent="0.2">
      <c r="A2700" s="369">
        <v>41899</v>
      </c>
      <c r="B2700" s="203" t="s">
        <v>2587</v>
      </c>
      <c r="C2700" s="127" t="s">
        <v>19</v>
      </c>
      <c r="D2700" s="127" t="s">
        <v>15</v>
      </c>
      <c r="E2700" s="235">
        <v>5000</v>
      </c>
      <c r="F2700" s="189">
        <f t="shared" si="34"/>
        <v>7.6224508618705187</v>
      </c>
      <c r="G2700" s="189">
        <f t="shared" si="33"/>
        <v>8.9303575000714428</v>
      </c>
      <c r="H2700" s="201">
        <v>559.88800000000003</v>
      </c>
      <c r="I2700" s="127" t="s">
        <v>24</v>
      </c>
      <c r="J2700" s="127" t="s">
        <v>1710</v>
      </c>
      <c r="K2700" s="146" t="s">
        <v>2586</v>
      </c>
      <c r="L2700" s="136" t="s">
        <v>14</v>
      </c>
      <c r="M2700" s="122" t="s">
        <v>1713</v>
      </c>
      <c r="N2700" s="204">
        <f t="shared" si="35"/>
        <v>0.85354375363019219</v>
      </c>
    </row>
    <row r="2701" spans="1:14" x14ac:dyDescent="0.2">
      <c r="A2701" s="369">
        <v>41899</v>
      </c>
      <c r="B2701" s="203" t="s">
        <v>2588</v>
      </c>
      <c r="C2701" s="127" t="s">
        <v>19</v>
      </c>
      <c r="D2701" s="127" t="s">
        <v>15</v>
      </c>
      <c r="E2701" s="235">
        <v>5000</v>
      </c>
      <c r="F2701" s="189">
        <f t="shared" si="34"/>
        <v>7.6224508618705187</v>
      </c>
      <c r="G2701" s="189">
        <f t="shared" si="33"/>
        <v>8.9303575000714428</v>
      </c>
      <c r="H2701" s="201">
        <v>559.88800000000003</v>
      </c>
      <c r="I2701" s="127" t="s">
        <v>24</v>
      </c>
      <c r="J2701" s="127" t="s">
        <v>1710</v>
      </c>
      <c r="K2701" s="146" t="s">
        <v>2586</v>
      </c>
      <c r="L2701" s="136" t="s">
        <v>14</v>
      </c>
      <c r="M2701" s="122" t="s">
        <v>1713</v>
      </c>
      <c r="N2701" s="204">
        <f t="shared" si="35"/>
        <v>0.85354375363019219</v>
      </c>
    </row>
    <row r="2702" spans="1:14" x14ac:dyDescent="0.2">
      <c r="A2702" s="369">
        <v>41899</v>
      </c>
      <c r="B2702" s="203" t="s">
        <v>2589</v>
      </c>
      <c r="C2702" s="127" t="s">
        <v>19</v>
      </c>
      <c r="D2702" s="127" t="s">
        <v>15</v>
      </c>
      <c r="E2702" s="235">
        <v>5000</v>
      </c>
      <c r="F2702" s="189">
        <f t="shared" si="34"/>
        <v>7.6224508618705187</v>
      </c>
      <c r="G2702" s="189">
        <f t="shared" si="33"/>
        <v>8.9303575000714428</v>
      </c>
      <c r="H2702" s="201">
        <v>559.88800000000003</v>
      </c>
      <c r="I2702" s="127" t="s">
        <v>24</v>
      </c>
      <c r="J2702" s="127" t="s">
        <v>1710</v>
      </c>
      <c r="K2702" s="146" t="s">
        <v>2586</v>
      </c>
      <c r="L2702" s="136" t="s">
        <v>14</v>
      </c>
      <c r="M2702" s="122" t="s">
        <v>1713</v>
      </c>
      <c r="N2702" s="204">
        <f t="shared" si="35"/>
        <v>0.85354375363019219</v>
      </c>
    </row>
    <row r="2703" spans="1:14" x14ac:dyDescent="0.2">
      <c r="A2703" s="369">
        <v>41899</v>
      </c>
      <c r="B2703" s="203" t="s">
        <v>2590</v>
      </c>
      <c r="C2703" s="127" t="s">
        <v>19</v>
      </c>
      <c r="D2703" s="127" t="s">
        <v>15</v>
      </c>
      <c r="E2703" s="235">
        <v>5000</v>
      </c>
      <c r="F2703" s="189">
        <f t="shared" si="34"/>
        <v>7.6224508618705187</v>
      </c>
      <c r="G2703" s="189">
        <f t="shared" si="33"/>
        <v>8.9303575000714428</v>
      </c>
      <c r="H2703" s="201">
        <v>559.88800000000003</v>
      </c>
      <c r="I2703" s="127" t="s">
        <v>24</v>
      </c>
      <c r="J2703" s="127" t="s">
        <v>1710</v>
      </c>
      <c r="K2703" s="146" t="s">
        <v>2586</v>
      </c>
      <c r="L2703" s="136" t="s">
        <v>14</v>
      </c>
      <c r="M2703" s="122" t="s">
        <v>1713</v>
      </c>
      <c r="N2703" s="204">
        <f t="shared" si="35"/>
        <v>0.85354375363019219</v>
      </c>
    </row>
    <row r="2704" spans="1:14" x14ac:dyDescent="0.2">
      <c r="A2704" s="369">
        <v>41899</v>
      </c>
      <c r="B2704" s="203" t="s">
        <v>2591</v>
      </c>
      <c r="C2704" s="127" t="s">
        <v>19</v>
      </c>
      <c r="D2704" s="127" t="s">
        <v>15</v>
      </c>
      <c r="E2704" s="235">
        <v>5000</v>
      </c>
      <c r="F2704" s="189">
        <f t="shared" si="34"/>
        <v>7.6224508618705187</v>
      </c>
      <c r="G2704" s="189">
        <f t="shared" si="33"/>
        <v>8.9303575000714428</v>
      </c>
      <c r="H2704" s="201">
        <v>559.88800000000003</v>
      </c>
      <c r="I2704" s="127" t="s">
        <v>24</v>
      </c>
      <c r="J2704" s="127" t="s">
        <v>1710</v>
      </c>
      <c r="K2704" s="146" t="s">
        <v>2586</v>
      </c>
      <c r="L2704" s="136" t="s">
        <v>14</v>
      </c>
      <c r="M2704" s="122" t="s">
        <v>1713</v>
      </c>
      <c r="N2704" s="204">
        <f t="shared" si="35"/>
        <v>0.85354375363019219</v>
      </c>
    </row>
    <row r="2705" spans="1:14" x14ac:dyDescent="0.2">
      <c r="A2705" s="369">
        <v>41899</v>
      </c>
      <c r="B2705" s="203" t="s">
        <v>2592</v>
      </c>
      <c r="C2705" s="127" t="s">
        <v>19</v>
      </c>
      <c r="D2705" s="127" t="s">
        <v>15</v>
      </c>
      <c r="E2705" s="235">
        <v>5000</v>
      </c>
      <c r="F2705" s="189">
        <f t="shared" si="34"/>
        <v>7.6224508618705187</v>
      </c>
      <c r="G2705" s="189">
        <f t="shared" si="33"/>
        <v>8.9303575000714428</v>
      </c>
      <c r="H2705" s="201">
        <v>559.88800000000003</v>
      </c>
      <c r="I2705" s="127" t="s">
        <v>24</v>
      </c>
      <c r="J2705" s="127" t="s">
        <v>1710</v>
      </c>
      <c r="K2705" s="146" t="s">
        <v>2586</v>
      </c>
      <c r="L2705" s="136" t="s">
        <v>14</v>
      </c>
      <c r="M2705" s="122" t="s">
        <v>1713</v>
      </c>
      <c r="N2705" s="204">
        <f t="shared" si="35"/>
        <v>0.85354375363019219</v>
      </c>
    </row>
    <row r="2706" spans="1:14" x14ac:dyDescent="0.2">
      <c r="A2706" s="369">
        <v>41899</v>
      </c>
      <c r="B2706" s="203" t="s">
        <v>2593</v>
      </c>
      <c r="C2706" s="127" t="s">
        <v>19</v>
      </c>
      <c r="D2706" s="127" t="s">
        <v>15</v>
      </c>
      <c r="E2706" s="235">
        <v>5000</v>
      </c>
      <c r="F2706" s="189">
        <f t="shared" si="34"/>
        <v>7.6224508618705187</v>
      </c>
      <c r="G2706" s="189">
        <f t="shared" si="33"/>
        <v>8.9303575000714428</v>
      </c>
      <c r="H2706" s="201">
        <v>559.88800000000003</v>
      </c>
      <c r="I2706" s="127" t="s">
        <v>24</v>
      </c>
      <c r="J2706" s="127" t="s">
        <v>1710</v>
      </c>
      <c r="K2706" s="146" t="s">
        <v>2586</v>
      </c>
      <c r="L2706" s="136" t="s">
        <v>14</v>
      </c>
      <c r="M2706" s="122" t="s">
        <v>1713</v>
      </c>
      <c r="N2706" s="204">
        <f t="shared" si="35"/>
        <v>0.85354375363019219</v>
      </c>
    </row>
    <row r="2707" spans="1:14" x14ac:dyDescent="0.2">
      <c r="A2707" s="369">
        <v>41899</v>
      </c>
      <c r="B2707" s="203" t="s">
        <v>2451</v>
      </c>
      <c r="C2707" s="127" t="s">
        <v>18</v>
      </c>
      <c r="D2707" s="127" t="s">
        <v>2412</v>
      </c>
      <c r="E2707" s="235">
        <v>700</v>
      </c>
      <c r="F2707" s="189">
        <f t="shared" si="34"/>
        <v>1.0671431206618727</v>
      </c>
      <c r="G2707" s="189">
        <f t="shared" si="33"/>
        <v>1.250250050010002</v>
      </c>
      <c r="H2707" s="201">
        <v>559.88800000000003</v>
      </c>
      <c r="I2707" s="127" t="s">
        <v>2091</v>
      </c>
      <c r="J2707" s="127" t="s">
        <v>1710</v>
      </c>
      <c r="K2707" s="146" t="s">
        <v>2553</v>
      </c>
      <c r="L2707" s="136" t="s">
        <v>14</v>
      </c>
      <c r="M2707" s="122" t="s">
        <v>1713</v>
      </c>
      <c r="N2707" s="204">
        <f t="shared" si="35"/>
        <v>0.85354375363019219</v>
      </c>
    </row>
    <row r="2708" spans="1:14" x14ac:dyDescent="0.2">
      <c r="A2708" s="369">
        <v>41899</v>
      </c>
      <c r="B2708" s="203" t="s">
        <v>2552</v>
      </c>
      <c r="C2708" s="127" t="s">
        <v>18</v>
      </c>
      <c r="D2708" s="127" t="s">
        <v>2412</v>
      </c>
      <c r="E2708" s="235">
        <v>700</v>
      </c>
      <c r="F2708" s="189">
        <f t="shared" si="34"/>
        <v>1.0671431206618727</v>
      </c>
      <c r="G2708" s="189">
        <f t="shared" si="33"/>
        <v>1.250250050010002</v>
      </c>
      <c r="H2708" s="201">
        <v>559.88800000000003</v>
      </c>
      <c r="I2708" s="127" t="s">
        <v>2091</v>
      </c>
      <c r="J2708" s="127" t="s">
        <v>1710</v>
      </c>
      <c r="K2708" s="146" t="s">
        <v>2553</v>
      </c>
      <c r="L2708" s="136" t="s">
        <v>14</v>
      </c>
      <c r="M2708" s="122" t="s">
        <v>1713</v>
      </c>
      <c r="N2708" s="204">
        <f t="shared" si="35"/>
        <v>0.85354375363019219</v>
      </c>
    </row>
    <row r="2709" spans="1:14" x14ac:dyDescent="0.2">
      <c r="A2709" s="369">
        <v>41899</v>
      </c>
      <c r="B2709" s="203" t="s">
        <v>2594</v>
      </c>
      <c r="C2709" s="127" t="s">
        <v>18</v>
      </c>
      <c r="D2709" s="127" t="s">
        <v>2412</v>
      </c>
      <c r="E2709" s="235">
        <v>600</v>
      </c>
      <c r="F2709" s="189">
        <f t="shared" si="34"/>
        <v>0.91469410342446233</v>
      </c>
      <c r="G2709" s="189">
        <f t="shared" si="33"/>
        <v>1.071642900008573</v>
      </c>
      <c r="H2709" s="201">
        <v>559.88800000000003</v>
      </c>
      <c r="I2709" s="127" t="s">
        <v>2091</v>
      </c>
      <c r="J2709" s="127" t="s">
        <v>1710</v>
      </c>
      <c r="K2709" s="146" t="s">
        <v>2595</v>
      </c>
      <c r="L2709" s="136" t="s">
        <v>14</v>
      </c>
      <c r="M2709" s="122" t="s">
        <v>1713</v>
      </c>
      <c r="N2709" s="204">
        <f t="shared" si="35"/>
        <v>0.85354375363019241</v>
      </c>
    </row>
    <row r="2710" spans="1:14" x14ac:dyDescent="0.2">
      <c r="A2710" s="369">
        <v>41899</v>
      </c>
      <c r="B2710" s="203" t="s">
        <v>2596</v>
      </c>
      <c r="C2710" s="127" t="s">
        <v>18</v>
      </c>
      <c r="D2710" s="127" t="s">
        <v>2412</v>
      </c>
      <c r="E2710" s="235">
        <v>600</v>
      </c>
      <c r="F2710" s="189">
        <f t="shared" si="34"/>
        <v>0.91469410342446233</v>
      </c>
      <c r="G2710" s="189">
        <f t="shared" si="33"/>
        <v>1.071642900008573</v>
      </c>
      <c r="H2710" s="201">
        <v>559.88800000000003</v>
      </c>
      <c r="I2710" s="127" t="s">
        <v>2091</v>
      </c>
      <c r="J2710" s="127" t="s">
        <v>1710</v>
      </c>
      <c r="K2710" s="146" t="s">
        <v>2595</v>
      </c>
      <c r="L2710" s="136" t="s">
        <v>14</v>
      </c>
      <c r="M2710" s="122" t="s">
        <v>1713</v>
      </c>
      <c r="N2710" s="204">
        <f t="shared" si="35"/>
        <v>0.85354375363019241</v>
      </c>
    </row>
    <row r="2711" spans="1:14" x14ac:dyDescent="0.2">
      <c r="A2711" s="369">
        <v>41899</v>
      </c>
      <c r="B2711" s="203" t="s">
        <v>2557</v>
      </c>
      <c r="C2711" s="127" t="s">
        <v>18</v>
      </c>
      <c r="D2711" s="127" t="s">
        <v>2412</v>
      </c>
      <c r="E2711" s="235">
        <v>600</v>
      </c>
      <c r="F2711" s="189">
        <f t="shared" si="34"/>
        <v>0.91469410342446233</v>
      </c>
      <c r="G2711" s="189">
        <f t="shared" si="33"/>
        <v>1.071642900008573</v>
      </c>
      <c r="H2711" s="201">
        <v>559.88800000000003</v>
      </c>
      <c r="I2711" s="127" t="s">
        <v>12</v>
      </c>
      <c r="J2711" s="127" t="s">
        <v>1710</v>
      </c>
      <c r="K2711" s="146" t="s">
        <v>2597</v>
      </c>
      <c r="L2711" s="136" t="s">
        <v>14</v>
      </c>
      <c r="M2711" s="122" t="s">
        <v>1713</v>
      </c>
      <c r="N2711" s="204">
        <f t="shared" si="35"/>
        <v>0.85354375363019241</v>
      </c>
    </row>
    <row r="2712" spans="1:14" x14ac:dyDescent="0.2">
      <c r="A2712" s="369">
        <v>41899</v>
      </c>
      <c r="B2712" s="203" t="s">
        <v>2598</v>
      </c>
      <c r="C2712" s="127" t="s">
        <v>18</v>
      </c>
      <c r="D2712" s="127" t="s">
        <v>2412</v>
      </c>
      <c r="E2712" s="235">
        <v>2500</v>
      </c>
      <c r="F2712" s="189">
        <f t="shared" si="34"/>
        <v>3.8112254309352593</v>
      </c>
      <c r="G2712" s="189">
        <f t="shared" si="33"/>
        <v>4.4651787500357214</v>
      </c>
      <c r="H2712" s="201">
        <v>559.88800000000003</v>
      </c>
      <c r="I2712" s="127" t="s">
        <v>12</v>
      </c>
      <c r="J2712" s="127" t="s">
        <v>1710</v>
      </c>
      <c r="K2712" s="146" t="s">
        <v>2597</v>
      </c>
      <c r="L2712" s="136" t="s">
        <v>14</v>
      </c>
      <c r="M2712" s="122" t="s">
        <v>1713</v>
      </c>
      <c r="N2712" s="204">
        <f t="shared" si="35"/>
        <v>0.85354375363019219</v>
      </c>
    </row>
    <row r="2713" spans="1:14" x14ac:dyDescent="0.2">
      <c r="A2713" s="369">
        <v>41899</v>
      </c>
      <c r="B2713" s="203" t="s">
        <v>2599</v>
      </c>
      <c r="C2713" s="127" t="s">
        <v>18</v>
      </c>
      <c r="D2713" s="127" t="s">
        <v>2412</v>
      </c>
      <c r="E2713" s="235">
        <v>1500</v>
      </c>
      <c r="F2713" s="189">
        <f t="shared" si="34"/>
        <v>2.2867352585611558</v>
      </c>
      <c r="G2713" s="189">
        <f t="shared" si="33"/>
        <v>2.6791072500214326</v>
      </c>
      <c r="H2713" s="201">
        <v>559.88800000000003</v>
      </c>
      <c r="I2713" s="127" t="s">
        <v>12</v>
      </c>
      <c r="J2713" s="127" t="s">
        <v>1710</v>
      </c>
      <c r="K2713" s="146" t="s">
        <v>2597</v>
      </c>
      <c r="L2713" s="136" t="s">
        <v>14</v>
      </c>
      <c r="M2713" s="122" t="s">
        <v>1713</v>
      </c>
      <c r="N2713" s="204">
        <f t="shared" si="35"/>
        <v>0.8535437536301923</v>
      </c>
    </row>
    <row r="2714" spans="1:14" x14ac:dyDescent="0.2">
      <c r="A2714" s="369">
        <v>41899</v>
      </c>
      <c r="B2714" s="203" t="s">
        <v>2600</v>
      </c>
      <c r="C2714" s="127" t="s">
        <v>18</v>
      </c>
      <c r="D2714" s="127" t="s">
        <v>2412</v>
      </c>
      <c r="E2714" s="235">
        <v>1500</v>
      </c>
      <c r="F2714" s="189">
        <f t="shared" si="34"/>
        <v>2.2867352585611558</v>
      </c>
      <c r="G2714" s="189">
        <f t="shared" si="33"/>
        <v>2.6791072500214326</v>
      </c>
      <c r="H2714" s="201">
        <v>559.88800000000003</v>
      </c>
      <c r="I2714" s="127" t="s">
        <v>12</v>
      </c>
      <c r="J2714" s="127" t="s">
        <v>1710</v>
      </c>
      <c r="K2714" s="146" t="s">
        <v>2597</v>
      </c>
      <c r="L2714" s="136" t="s">
        <v>14</v>
      </c>
      <c r="M2714" s="122" t="s">
        <v>1713</v>
      </c>
      <c r="N2714" s="204">
        <f t="shared" si="35"/>
        <v>0.8535437536301923</v>
      </c>
    </row>
    <row r="2715" spans="1:14" x14ac:dyDescent="0.2">
      <c r="A2715" s="369">
        <v>41899</v>
      </c>
      <c r="B2715" s="203" t="s">
        <v>2601</v>
      </c>
      <c r="C2715" s="127" t="s">
        <v>18</v>
      </c>
      <c r="D2715" s="127" t="s">
        <v>2412</v>
      </c>
      <c r="E2715" s="235">
        <v>700</v>
      </c>
      <c r="F2715" s="189">
        <f t="shared" si="34"/>
        <v>1.0671431206618727</v>
      </c>
      <c r="G2715" s="189">
        <f t="shared" si="33"/>
        <v>1.250250050010002</v>
      </c>
      <c r="H2715" s="201">
        <v>559.88800000000003</v>
      </c>
      <c r="I2715" s="127" t="s">
        <v>12</v>
      </c>
      <c r="J2715" s="127" t="s">
        <v>1710</v>
      </c>
      <c r="K2715" s="146" t="s">
        <v>2597</v>
      </c>
      <c r="L2715" s="136" t="s">
        <v>14</v>
      </c>
      <c r="M2715" s="122" t="s">
        <v>1713</v>
      </c>
      <c r="N2715" s="204">
        <f t="shared" si="35"/>
        <v>0.85354375363019219</v>
      </c>
    </row>
    <row r="2716" spans="1:14" x14ac:dyDescent="0.2">
      <c r="A2716" s="369">
        <v>41899</v>
      </c>
      <c r="B2716" s="203" t="s">
        <v>225</v>
      </c>
      <c r="C2716" s="127" t="s">
        <v>72</v>
      </c>
      <c r="D2716" s="127" t="s">
        <v>2412</v>
      </c>
      <c r="E2716" s="235">
        <v>3000</v>
      </c>
      <c r="F2716" s="189">
        <f t="shared" si="34"/>
        <v>4.5734705171223116</v>
      </c>
      <c r="G2716" s="189">
        <f t="shared" si="33"/>
        <v>5.3582145000428651</v>
      </c>
      <c r="H2716" s="201">
        <v>559.88800000000003</v>
      </c>
      <c r="I2716" s="127" t="s">
        <v>12</v>
      </c>
      <c r="J2716" s="127" t="s">
        <v>1710</v>
      </c>
      <c r="K2716" s="146" t="s">
        <v>2597</v>
      </c>
      <c r="L2716" s="136" t="s">
        <v>14</v>
      </c>
      <c r="M2716" s="122" t="s">
        <v>1713</v>
      </c>
      <c r="N2716" s="204">
        <f t="shared" si="35"/>
        <v>0.8535437536301923</v>
      </c>
    </row>
    <row r="2717" spans="1:14" x14ac:dyDescent="0.2">
      <c r="A2717" s="369">
        <v>41899</v>
      </c>
      <c r="B2717" s="203" t="s">
        <v>226</v>
      </c>
      <c r="C2717" s="127" t="s">
        <v>72</v>
      </c>
      <c r="D2717" s="127" t="s">
        <v>2412</v>
      </c>
      <c r="E2717" s="235">
        <v>5000</v>
      </c>
      <c r="F2717" s="189">
        <f t="shared" si="34"/>
        <v>7.6224508618705187</v>
      </c>
      <c r="G2717" s="189">
        <f t="shared" si="33"/>
        <v>8.9303575000714428</v>
      </c>
      <c r="H2717" s="201">
        <v>559.88800000000003</v>
      </c>
      <c r="I2717" s="127" t="s">
        <v>12</v>
      </c>
      <c r="J2717" s="127" t="s">
        <v>1710</v>
      </c>
      <c r="K2717" s="146" t="s">
        <v>2597</v>
      </c>
      <c r="L2717" s="136" t="s">
        <v>14</v>
      </c>
      <c r="M2717" s="122" t="s">
        <v>1713</v>
      </c>
      <c r="N2717" s="204">
        <f t="shared" si="35"/>
        <v>0.85354375363019219</v>
      </c>
    </row>
    <row r="2718" spans="1:14" x14ac:dyDescent="0.2">
      <c r="A2718" s="369">
        <v>41899</v>
      </c>
      <c r="B2718" s="203" t="s">
        <v>227</v>
      </c>
      <c r="C2718" s="127" t="s">
        <v>73</v>
      </c>
      <c r="D2718" s="127" t="s">
        <v>2412</v>
      </c>
      <c r="E2718" s="235">
        <v>2700</v>
      </c>
      <c r="F2718" s="189">
        <f t="shared" si="34"/>
        <v>4.1161234654100802</v>
      </c>
      <c r="G2718" s="189">
        <f t="shared" si="33"/>
        <v>4.8223930500385785</v>
      </c>
      <c r="H2718" s="201">
        <v>559.88800000000003</v>
      </c>
      <c r="I2718" s="127" t="s">
        <v>12</v>
      </c>
      <c r="J2718" s="127" t="s">
        <v>1710</v>
      </c>
      <c r="K2718" s="146" t="s">
        <v>2597</v>
      </c>
      <c r="L2718" s="136" t="s">
        <v>14</v>
      </c>
      <c r="M2718" s="122" t="s">
        <v>1713</v>
      </c>
      <c r="N2718" s="204">
        <f t="shared" si="35"/>
        <v>0.8535437536301923</v>
      </c>
    </row>
    <row r="2719" spans="1:14" x14ac:dyDescent="0.2">
      <c r="A2719" s="369">
        <v>41899</v>
      </c>
      <c r="B2719" s="203" t="s">
        <v>2602</v>
      </c>
      <c r="C2719" s="127" t="s">
        <v>18</v>
      </c>
      <c r="D2719" s="127" t="s">
        <v>2412</v>
      </c>
      <c r="E2719" s="235">
        <v>500</v>
      </c>
      <c r="F2719" s="189">
        <f t="shared" si="34"/>
        <v>0.76224508618705189</v>
      </c>
      <c r="G2719" s="189">
        <f t="shared" si="33"/>
        <v>0.89303575000714419</v>
      </c>
      <c r="H2719" s="201">
        <v>559.88800000000003</v>
      </c>
      <c r="I2719" s="127" t="s">
        <v>12</v>
      </c>
      <c r="J2719" s="127" t="s">
        <v>1710</v>
      </c>
      <c r="K2719" s="146" t="s">
        <v>2597</v>
      </c>
      <c r="L2719" s="136" t="s">
        <v>14</v>
      </c>
      <c r="M2719" s="122" t="s">
        <v>1713</v>
      </c>
      <c r="N2719" s="204">
        <f t="shared" si="35"/>
        <v>0.8535437536301923</v>
      </c>
    </row>
    <row r="2720" spans="1:14" x14ac:dyDescent="0.2">
      <c r="A2720" s="369">
        <v>41899</v>
      </c>
      <c r="B2720" s="203" t="s">
        <v>2603</v>
      </c>
      <c r="C2720" s="127" t="s">
        <v>18</v>
      </c>
      <c r="D2720" s="127" t="s">
        <v>2412</v>
      </c>
      <c r="E2720" s="235">
        <v>100</v>
      </c>
      <c r="F2720" s="189">
        <f t="shared" si="34"/>
        <v>0.15244901723741039</v>
      </c>
      <c r="G2720" s="189">
        <f t="shared" si="33"/>
        <v>0.17860715000142885</v>
      </c>
      <c r="H2720" s="201">
        <v>559.88800000000003</v>
      </c>
      <c r="I2720" s="127" t="s">
        <v>12</v>
      </c>
      <c r="J2720" s="127" t="s">
        <v>1710</v>
      </c>
      <c r="K2720" s="146" t="s">
        <v>2597</v>
      </c>
      <c r="L2720" s="136" t="s">
        <v>14</v>
      </c>
      <c r="M2720" s="122" t="s">
        <v>1713</v>
      </c>
      <c r="N2720" s="204">
        <f t="shared" si="35"/>
        <v>0.8535437536301923</v>
      </c>
    </row>
    <row r="2721" spans="1:14" x14ac:dyDescent="0.2">
      <c r="A2721" s="369">
        <v>41899</v>
      </c>
      <c r="B2721" s="203" t="s">
        <v>2604</v>
      </c>
      <c r="C2721" s="127" t="s">
        <v>18</v>
      </c>
      <c r="D2721" s="127" t="s">
        <v>2412</v>
      </c>
      <c r="E2721" s="235">
        <v>400</v>
      </c>
      <c r="F2721" s="189">
        <f t="shared" si="34"/>
        <v>0.60979606894964156</v>
      </c>
      <c r="G2721" s="189">
        <f t="shared" si="33"/>
        <v>0.7144286000057154</v>
      </c>
      <c r="H2721" s="201">
        <v>559.88800000000003</v>
      </c>
      <c r="I2721" s="127" t="s">
        <v>12</v>
      </c>
      <c r="J2721" s="127" t="s">
        <v>1710</v>
      </c>
      <c r="K2721" s="146" t="s">
        <v>2597</v>
      </c>
      <c r="L2721" s="136" t="s">
        <v>14</v>
      </c>
      <c r="M2721" s="122" t="s">
        <v>1713</v>
      </c>
      <c r="N2721" s="204">
        <f t="shared" si="35"/>
        <v>0.8535437536301923</v>
      </c>
    </row>
    <row r="2722" spans="1:14" x14ac:dyDescent="0.2">
      <c r="A2722" s="369">
        <v>41899</v>
      </c>
      <c r="B2722" s="203" t="s">
        <v>2605</v>
      </c>
      <c r="C2722" s="127" t="s">
        <v>18</v>
      </c>
      <c r="D2722" s="127" t="s">
        <v>2412</v>
      </c>
      <c r="E2722" s="235">
        <v>200</v>
      </c>
      <c r="F2722" s="189">
        <f t="shared" si="34"/>
        <v>0.30489803447482078</v>
      </c>
      <c r="G2722" s="189">
        <f t="shared" si="33"/>
        <v>0.3572143000028577</v>
      </c>
      <c r="H2722" s="201">
        <v>559.88800000000003</v>
      </c>
      <c r="I2722" s="127" t="s">
        <v>12</v>
      </c>
      <c r="J2722" s="127" t="s">
        <v>1710</v>
      </c>
      <c r="K2722" s="146" t="s">
        <v>2597</v>
      </c>
      <c r="L2722" s="136" t="s">
        <v>14</v>
      </c>
      <c r="M2722" s="122" t="s">
        <v>1713</v>
      </c>
      <c r="N2722" s="204">
        <f t="shared" si="35"/>
        <v>0.8535437536301923</v>
      </c>
    </row>
    <row r="2723" spans="1:14" x14ac:dyDescent="0.2">
      <c r="A2723" s="369">
        <v>41899</v>
      </c>
      <c r="B2723" s="203" t="s">
        <v>2606</v>
      </c>
      <c r="C2723" s="127" t="s">
        <v>18</v>
      </c>
      <c r="D2723" s="127" t="s">
        <v>2412</v>
      </c>
      <c r="E2723" s="235">
        <v>200</v>
      </c>
      <c r="F2723" s="189">
        <f t="shared" si="34"/>
        <v>0.30489803447482078</v>
      </c>
      <c r="G2723" s="189">
        <f t="shared" si="33"/>
        <v>0.3572143000028577</v>
      </c>
      <c r="H2723" s="201">
        <v>559.88800000000003</v>
      </c>
      <c r="I2723" s="127" t="s">
        <v>12</v>
      </c>
      <c r="J2723" s="127" t="s">
        <v>1710</v>
      </c>
      <c r="K2723" s="146" t="s">
        <v>2597</v>
      </c>
      <c r="L2723" s="136" t="s">
        <v>14</v>
      </c>
      <c r="M2723" s="122" t="s">
        <v>1713</v>
      </c>
      <c r="N2723" s="204">
        <f t="shared" si="35"/>
        <v>0.8535437536301923</v>
      </c>
    </row>
    <row r="2724" spans="1:14" x14ac:dyDescent="0.2">
      <c r="A2724" s="369">
        <v>41899</v>
      </c>
      <c r="B2724" s="203" t="s">
        <v>2607</v>
      </c>
      <c r="C2724" s="127" t="s">
        <v>18</v>
      </c>
      <c r="D2724" s="127" t="s">
        <v>2412</v>
      </c>
      <c r="E2724" s="235">
        <v>200</v>
      </c>
      <c r="F2724" s="189">
        <f t="shared" si="34"/>
        <v>0.30489803447482078</v>
      </c>
      <c r="G2724" s="189">
        <f t="shared" si="33"/>
        <v>0.3572143000028577</v>
      </c>
      <c r="H2724" s="201">
        <v>559.88800000000003</v>
      </c>
      <c r="I2724" s="127" t="s">
        <v>12</v>
      </c>
      <c r="J2724" s="127" t="s">
        <v>1710</v>
      </c>
      <c r="K2724" s="146" t="s">
        <v>2597</v>
      </c>
      <c r="L2724" s="136" t="s">
        <v>14</v>
      </c>
      <c r="M2724" s="122" t="s">
        <v>1713</v>
      </c>
      <c r="N2724" s="204">
        <f t="shared" si="35"/>
        <v>0.8535437536301923</v>
      </c>
    </row>
    <row r="2725" spans="1:14" x14ac:dyDescent="0.2">
      <c r="A2725" s="369">
        <v>41900</v>
      </c>
      <c r="B2725" s="203" t="s">
        <v>2608</v>
      </c>
      <c r="C2725" s="127" t="s">
        <v>18</v>
      </c>
      <c r="D2725" s="127" t="s">
        <v>9</v>
      </c>
      <c r="E2725" s="235">
        <v>400</v>
      </c>
      <c r="F2725" s="189">
        <f t="shared" si="34"/>
        <v>0.60979606894964156</v>
      </c>
      <c r="G2725" s="189">
        <f t="shared" si="33"/>
        <v>0.7144286000057154</v>
      </c>
      <c r="H2725" s="201">
        <v>559.88800000000003</v>
      </c>
      <c r="I2725" s="127" t="s">
        <v>83</v>
      </c>
      <c r="J2725" s="127" t="s">
        <v>1710</v>
      </c>
      <c r="K2725" s="146" t="s">
        <v>2609</v>
      </c>
      <c r="L2725" s="136" t="s">
        <v>14</v>
      </c>
      <c r="M2725" s="122" t="s">
        <v>1713</v>
      </c>
      <c r="N2725" s="204">
        <f t="shared" si="35"/>
        <v>0.8535437536301923</v>
      </c>
    </row>
    <row r="2726" spans="1:14" x14ac:dyDescent="0.2">
      <c r="A2726" s="369">
        <v>41900</v>
      </c>
      <c r="B2726" s="203" t="s">
        <v>2610</v>
      </c>
      <c r="C2726" s="127" t="s">
        <v>18</v>
      </c>
      <c r="D2726" s="127" t="s">
        <v>9</v>
      </c>
      <c r="E2726" s="235">
        <v>400</v>
      </c>
      <c r="F2726" s="189">
        <f t="shared" si="34"/>
        <v>0.60979606894964156</v>
      </c>
      <c r="G2726" s="189">
        <f t="shared" si="33"/>
        <v>0.7144286000057154</v>
      </c>
      <c r="H2726" s="201">
        <v>559.88800000000003</v>
      </c>
      <c r="I2726" s="127" t="s">
        <v>83</v>
      </c>
      <c r="J2726" s="127" t="s">
        <v>1710</v>
      </c>
      <c r="K2726" s="146" t="s">
        <v>2609</v>
      </c>
      <c r="L2726" s="136" t="s">
        <v>14</v>
      </c>
      <c r="M2726" s="122" t="s">
        <v>1713</v>
      </c>
      <c r="N2726" s="204">
        <f t="shared" si="35"/>
        <v>0.8535437536301923</v>
      </c>
    </row>
    <row r="2727" spans="1:14" x14ac:dyDescent="0.2">
      <c r="A2727" s="369">
        <v>41900</v>
      </c>
      <c r="B2727" s="203" t="s">
        <v>2451</v>
      </c>
      <c r="C2727" s="127" t="s">
        <v>18</v>
      </c>
      <c r="D2727" s="127" t="s">
        <v>2412</v>
      </c>
      <c r="E2727" s="235">
        <v>700</v>
      </c>
      <c r="F2727" s="189">
        <f t="shared" si="34"/>
        <v>1.0671431206618727</v>
      </c>
      <c r="G2727" s="189">
        <f t="shared" si="33"/>
        <v>1.250250050010002</v>
      </c>
      <c r="H2727" s="201">
        <v>559.88800000000003</v>
      </c>
      <c r="I2727" s="127" t="s">
        <v>2091</v>
      </c>
      <c r="J2727" s="127" t="s">
        <v>1710</v>
      </c>
      <c r="K2727" s="146" t="s">
        <v>2553</v>
      </c>
      <c r="L2727" s="136" t="s">
        <v>14</v>
      </c>
      <c r="M2727" s="122" t="s">
        <v>1713</v>
      </c>
      <c r="N2727" s="204">
        <f t="shared" si="35"/>
        <v>0.85354375363019219</v>
      </c>
    </row>
    <row r="2728" spans="1:14" x14ac:dyDescent="0.2">
      <c r="A2728" s="369">
        <v>41900</v>
      </c>
      <c r="B2728" s="203" t="s">
        <v>2449</v>
      </c>
      <c r="C2728" s="127" t="s">
        <v>18</v>
      </c>
      <c r="D2728" s="127" t="s">
        <v>2412</v>
      </c>
      <c r="E2728" s="235">
        <v>700</v>
      </c>
      <c r="F2728" s="189">
        <f t="shared" si="34"/>
        <v>1.0671431206618727</v>
      </c>
      <c r="G2728" s="189">
        <f t="shared" si="33"/>
        <v>1.250250050010002</v>
      </c>
      <c r="H2728" s="201">
        <v>559.88800000000003</v>
      </c>
      <c r="I2728" s="127" t="s">
        <v>2091</v>
      </c>
      <c r="J2728" s="127" t="s">
        <v>1710</v>
      </c>
      <c r="K2728" s="146" t="s">
        <v>2553</v>
      </c>
      <c r="L2728" s="136" t="s">
        <v>14</v>
      </c>
      <c r="M2728" s="122" t="s">
        <v>1713</v>
      </c>
      <c r="N2728" s="204">
        <f t="shared" si="35"/>
        <v>0.85354375363019219</v>
      </c>
    </row>
    <row r="2729" spans="1:14" x14ac:dyDescent="0.2">
      <c r="A2729" s="369">
        <v>41900</v>
      </c>
      <c r="B2729" s="203" t="s">
        <v>2611</v>
      </c>
      <c r="C2729" s="127" t="s">
        <v>18</v>
      </c>
      <c r="D2729" s="127" t="s">
        <v>2412</v>
      </c>
      <c r="E2729" s="235">
        <v>700</v>
      </c>
      <c r="F2729" s="189">
        <f t="shared" si="34"/>
        <v>1.0671431206618727</v>
      </c>
      <c r="G2729" s="189">
        <f t="shared" si="33"/>
        <v>1.250250050010002</v>
      </c>
      <c r="H2729" s="201">
        <v>559.88800000000003</v>
      </c>
      <c r="I2729" s="127" t="s">
        <v>2091</v>
      </c>
      <c r="J2729" s="127" t="s">
        <v>1710</v>
      </c>
      <c r="K2729" s="146" t="s">
        <v>2612</v>
      </c>
      <c r="L2729" s="136" t="s">
        <v>14</v>
      </c>
      <c r="M2729" s="122" t="s">
        <v>1713</v>
      </c>
      <c r="N2729" s="204">
        <f t="shared" si="35"/>
        <v>0.85354375363019219</v>
      </c>
    </row>
    <row r="2730" spans="1:14" x14ac:dyDescent="0.2">
      <c r="A2730" s="369">
        <v>41900</v>
      </c>
      <c r="B2730" s="203" t="s">
        <v>2613</v>
      </c>
      <c r="C2730" s="127" t="s">
        <v>18</v>
      </c>
      <c r="D2730" s="127" t="s">
        <v>2412</v>
      </c>
      <c r="E2730" s="235">
        <v>700</v>
      </c>
      <c r="F2730" s="189">
        <f t="shared" si="34"/>
        <v>1.0671431206618727</v>
      </c>
      <c r="G2730" s="189">
        <f t="shared" si="33"/>
        <v>1.250250050010002</v>
      </c>
      <c r="H2730" s="201">
        <v>559.88800000000003</v>
      </c>
      <c r="I2730" s="127" t="s">
        <v>2091</v>
      </c>
      <c r="J2730" s="127" t="s">
        <v>1710</v>
      </c>
      <c r="K2730" s="146" t="s">
        <v>2612</v>
      </c>
      <c r="L2730" s="136" t="s">
        <v>14</v>
      </c>
      <c r="M2730" s="122" t="s">
        <v>1713</v>
      </c>
      <c r="N2730" s="204">
        <f t="shared" si="35"/>
        <v>0.85354375363019219</v>
      </c>
    </row>
    <row r="2731" spans="1:14" x14ac:dyDescent="0.2">
      <c r="A2731" s="369">
        <v>41900</v>
      </c>
      <c r="B2731" s="203" t="s">
        <v>2614</v>
      </c>
      <c r="C2731" s="127" t="s">
        <v>18</v>
      </c>
      <c r="D2731" s="127" t="s">
        <v>2412</v>
      </c>
      <c r="E2731" s="235">
        <v>300</v>
      </c>
      <c r="F2731" s="189">
        <f t="shared" si="34"/>
        <v>0.45734705171223117</v>
      </c>
      <c r="G2731" s="189">
        <f t="shared" si="33"/>
        <v>0.53582145000428649</v>
      </c>
      <c r="H2731" s="201">
        <v>559.88800000000003</v>
      </c>
      <c r="I2731" s="127" t="s">
        <v>12</v>
      </c>
      <c r="J2731" s="127" t="s">
        <v>1710</v>
      </c>
      <c r="K2731" s="146" t="s">
        <v>2597</v>
      </c>
      <c r="L2731" s="136" t="s">
        <v>14</v>
      </c>
      <c r="M2731" s="122" t="s">
        <v>1713</v>
      </c>
      <c r="N2731" s="204">
        <f t="shared" si="35"/>
        <v>0.85354375363019241</v>
      </c>
    </row>
    <row r="2732" spans="1:14" x14ac:dyDescent="0.2">
      <c r="A2732" s="369">
        <v>41900</v>
      </c>
      <c r="B2732" s="203" t="s">
        <v>225</v>
      </c>
      <c r="C2732" s="127" t="s">
        <v>72</v>
      </c>
      <c r="D2732" s="127" t="s">
        <v>2412</v>
      </c>
      <c r="E2732" s="235">
        <v>3000</v>
      </c>
      <c r="F2732" s="189">
        <f t="shared" si="34"/>
        <v>4.5734705171223116</v>
      </c>
      <c r="G2732" s="189">
        <f t="shared" si="33"/>
        <v>5.3582145000428651</v>
      </c>
      <c r="H2732" s="201">
        <v>559.88800000000003</v>
      </c>
      <c r="I2732" s="127" t="s">
        <v>12</v>
      </c>
      <c r="J2732" s="127" t="s">
        <v>1710</v>
      </c>
      <c r="K2732" s="146" t="s">
        <v>2597</v>
      </c>
      <c r="L2732" s="136" t="s">
        <v>14</v>
      </c>
      <c r="M2732" s="122" t="s">
        <v>1713</v>
      </c>
      <c r="N2732" s="204">
        <f t="shared" si="35"/>
        <v>0.8535437536301923</v>
      </c>
    </row>
    <row r="2733" spans="1:14" x14ac:dyDescent="0.2">
      <c r="A2733" s="369">
        <v>41900</v>
      </c>
      <c r="B2733" s="203" t="s">
        <v>226</v>
      </c>
      <c r="C2733" s="127" t="s">
        <v>72</v>
      </c>
      <c r="D2733" s="127" t="s">
        <v>2412</v>
      </c>
      <c r="E2733" s="235">
        <v>5000</v>
      </c>
      <c r="F2733" s="189">
        <f t="shared" si="34"/>
        <v>7.6224508618705187</v>
      </c>
      <c r="G2733" s="189">
        <f t="shared" si="33"/>
        <v>8.9303575000714428</v>
      </c>
      <c r="H2733" s="201">
        <v>559.88800000000003</v>
      </c>
      <c r="I2733" s="127" t="s">
        <v>12</v>
      </c>
      <c r="J2733" s="127" t="s">
        <v>1710</v>
      </c>
      <c r="K2733" s="146" t="s">
        <v>2597</v>
      </c>
      <c r="L2733" s="136" t="s">
        <v>14</v>
      </c>
      <c r="M2733" s="122" t="s">
        <v>1713</v>
      </c>
      <c r="N2733" s="204">
        <f t="shared" si="35"/>
        <v>0.85354375363019219</v>
      </c>
    </row>
    <row r="2734" spans="1:14" x14ac:dyDescent="0.2">
      <c r="A2734" s="369">
        <v>41900</v>
      </c>
      <c r="B2734" s="203" t="s">
        <v>227</v>
      </c>
      <c r="C2734" s="127" t="s">
        <v>73</v>
      </c>
      <c r="D2734" s="127" t="s">
        <v>2412</v>
      </c>
      <c r="E2734" s="235">
        <v>3500</v>
      </c>
      <c r="F2734" s="189">
        <f t="shared" si="34"/>
        <v>5.3357156033093629</v>
      </c>
      <c r="G2734" s="189">
        <f t="shared" si="33"/>
        <v>6.2512502500500098</v>
      </c>
      <c r="H2734" s="201">
        <v>559.88800000000003</v>
      </c>
      <c r="I2734" s="127" t="s">
        <v>12</v>
      </c>
      <c r="J2734" s="127" t="s">
        <v>1710</v>
      </c>
      <c r="K2734" s="146" t="s">
        <v>2597</v>
      </c>
      <c r="L2734" s="136" t="s">
        <v>14</v>
      </c>
      <c r="M2734" s="122" t="s">
        <v>1713</v>
      </c>
      <c r="N2734" s="204">
        <f t="shared" si="35"/>
        <v>0.85354375363019219</v>
      </c>
    </row>
    <row r="2735" spans="1:14" x14ac:dyDescent="0.2">
      <c r="A2735" s="369">
        <v>41900</v>
      </c>
      <c r="B2735" s="203" t="s">
        <v>2615</v>
      </c>
      <c r="C2735" s="127" t="s">
        <v>18</v>
      </c>
      <c r="D2735" s="127" t="s">
        <v>2412</v>
      </c>
      <c r="E2735" s="235">
        <v>300</v>
      </c>
      <c r="F2735" s="189">
        <f t="shared" si="34"/>
        <v>0.45734705171223117</v>
      </c>
      <c r="G2735" s="189">
        <f t="shared" si="33"/>
        <v>0.53582145000428649</v>
      </c>
      <c r="H2735" s="201">
        <v>559.88800000000003</v>
      </c>
      <c r="I2735" s="127" t="s">
        <v>12</v>
      </c>
      <c r="J2735" s="127" t="s">
        <v>1710</v>
      </c>
      <c r="K2735" s="146" t="s">
        <v>2597</v>
      </c>
      <c r="L2735" s="136" t="s">
        <v>14</v>
      </c>
      <c r="M2735" s="122" t="s">
        <v>1713</v>
      </c>
      <c r="N2735" s="204">
        <f t="shared" si="35"/>
        <v>0.85354375363019241</v>
      </c>
    </row>
    <row r="2736" spans="1:14" x14ac:dyDescent="0.2">
      <c r="A2736" s="369">
        <v>41900</v>
      </c>
      <c r="B2736" s="203" t="s">
        <v>2616</v>
      </c>
      <c r="C2736" s="127" t="s">
        <v>18</v>
      </c>
      <c r="D2736" s="127" t="s">
        <v>2412</v>
      </c>
      <c r="E2736" s="235">
        <v>350</v>
      </c>
      <c r="F2736" s="189">
        <f t="shared" si="34"/>
        <v>0.53357156033093633</v>
      </c>
      <c r="G2736" s="189">
        <f t="shared" si="33"/>
        <v>0.625125025005001</v>
      </c>
      <c r="H2736" s="201">
        <v>559.88800000000003</v>
      </c>
      <c r="I2736" s="127" t="s">
        <v>12</v>
      </c>
      <c r="J2736" s="127" t="s">
        <v>1710</v>
      </c>
      <c r="K2736" s="146" t="s">
        <v>2597</v>
      </c>
      <c r="L2736" s="136" t="s">
        <v>14</v>
      </c>
      <c r="M2736" s="122" t="s">
        <v>1713</v>
      </c>
      <c r="N2736" s="204">
        <f t="shared" si="35"/>
        <v>0.85354375363019219</v>
      </c>
    </row>
    <row r="2737" spans="1:14" x14ac:dyDescent="0.2">
      <c r="A2737" s="369">
        <v>41900</v>
      </c>
      <c r="B2737" s="203" t="s">
        <v>2617</v>
      </c>
      <c r="C2737" s="127" t="s">
        <v>18</v>
      </c>
      <c r="D2737" s="127" t="s">
        <v>2412</v>
      </c>
      <c r="E2737" s="235">
        <v>500</v>
      </c>
      <c r="F2737" s="189">
        <f t="shared" si="34"/>
        <v>0.76224508618705189</v>
      </c>
      <c r="G2737" s="189">
        <f t="shared" si="33"/>
        <v>0.89303575000714419</v>
      </c>
      <c r="H2737" s="201">
        <v>559.88800000000003</v>
      </c>
      <c r="I2737" s="127" t="s">
        <v>12</v>
      </c>
      <c r="J2737" s="127" t="s">
        <v>1710</v>
      </c>
      <c r="K2737" s="146" t="s">
        <v>2597</v>
      </c>
      <c r="L2737" s="136" t="s">
        <v>14</v>
      </c>
      <c r="M2737" s="122" t="s">
        <v>1713</v>
      </c>
      <c r="N2737" s="204">
        <f t="shared" si="35"/>
        <v>0.8535437536301923</v>
      </c>
    </row>
    <row r="2738" spans="1:14" x14ac:dyDescent="0.2">
      <c r="A2738" s="369">
        <v>41900</v>
      </c>
      <c r="B2738" s="203" t="s">
        <v>2618</v>
      </c>
      <c r="C2738" s="127" t="s">
        <v>18</v>
      </c>
      <c r="D2738" s="127" t="s">
        <v>2412</v>
      </c>
      <c r="E2738" s="235">
        <v>400</v>
      </c>
      <c r="F2738" s="189">
        <f t="shared" si="34"/>
        <v>0.60979606894964156</v>
      </c>
      <c r="G2738" s="189">
        <f t="shared" si="33"/>
        <v>0.7144286000057154</v>
      </c>
      <c r="H2738" s="201">
        <v>559.88800000000003</v>
      </c>
      <c r="I2738" s="127" t="s">
        <v>12</v>
      </c>
      <c r="J2738" s="127" t="s">
        <v>1710</v>
      </c>
      <c r="K2738" s="146" t="s">
        <v>2597</v>
      </c>
      <c r="L2738" s="136" t="s">
        <v>14</v>
      </c>
      <c r="M2738" s="122" t="s">
        <v>1713</v>
      </c>
      <c r="N2738" s="204">
        <f t="shared" si="35"/>
        <v>0.8535437536301923</v>
      </c>
    </row>
    <row r="2739" spans="1:14" x14ac:dyDescent="0.2">
      <c r="A2739" s="369">
        <v>41901</v>
      </c>
      <c r="B2739" s="203" t="s">
        <v>2619</v>
      </c>
      <c r="C2739" s="127" t="s">
        <v>18</v>
      </c>
      <c r="D2739" s="127" t="s">
        <v>11</v>
      </c>
      <c r="E2739" s="235">
        <v>400</v>
      </c>
      <c r="F2739" s="189">
        <f t="shared" si="34"/>
        <v>0.60979606894964156</v>
      </c>
      <c r="G2739" s="189">
        <f t="shared" si="33"/>
        <v>0.7144286000057154</v>
      </c>
      <c r="H2739" s="201">
        <v>559.88800000000003</v>
      </c>
      <c r="I2739" s="127" t="s">
        <v>1614</v>
      </c>
      <c r="J2739" s="127" t="s">
        <v>1710</v>
      </c>
      <c r="K2739" s="146" t="s">
        <v>2620</v>
      </c>
      <c r="L2739" s="136" t="s">
        <v>14</v>
      </c>
      <c r="M2739" s="122" t="s">
        <v>1713</v>
      </c>
      <c r="N2739" s="204">
        <f t="shared" si="35"/>
        <v>0.8535437536301923</v>
      </c>
    </row>
    <row r="2740" spans="1:14" x14ac:dyDescent="0.2">
      <c r="A2740" s="369">
        <v>41901</v>
      </c>
      <c r="B2740" s="203" t="s">
        <v>2284</v>
      </c>
      <c r="C2740" s="127" t="s">
        <v>18</v>
      </c>
      <c r="D2740" s="127" t="s">
        <v>11</v>
      </c>
      <c r="E2740" s="235">
        <v>400</v>
      </c>
      <c r="F2740" s="189">
        <f t="shared" si="34"/>
        <v>0.60979606894964156</v>
      </c>
      <c r="G2740" s="189">
        <f t="shared" si="33"/>
        <v>0.7144286000057154</v>
      </c>
      <c r="H2740" s="201">
        <v>559.88800000000003</v>
      </c>
      <c r="I2740" s="127" t="s">
        <v>1614</v>
      </c>
      <c r="J2740" s="127" t="s">
        <v>1710</v>
      </c>
      <c r="K2740" s="146" t="s">
        <v>2620</v>
      </c>
      <c r="L2740" s="136" t="s">
        <v>14</v>
      </c>
      <c r="M2740" s="122" t="s">
        <v>1713</v>
      </c>
      <c r="N2740" s="204">
        <f t="shared" si="35"/>
        <v>0.8535437536301923</v>
      </c>
    </row>
    <row r="2741" spans="1:14" x14ac:dyDescent="0.2">
      <c r="A2741" s="369">
        <v>41901</v>
      </c>
      <c r="B2741" s="203" t="s">
        <v>2621</v>
      </c>
      <c r="C2741" s="127" t="s">
        <v>19</v>
      </c>
      <c r="D2741" s="127" t="s">
        <v>15</v>
      </c>
      <c r="E2741" s="235">
        <v>20000</v>
      </c>
      <c r="F2741" s="189">
        <f t="shared" si="34"/>
        <v>30.489803447482075</v>
      </c>
      <c r="G2741" s="189">
        <f t="shared" si="33"/>
        <v>35.721430000285771</v>
      </c>
      <c r="H2741" s="201">
        <v>559.88800000000003</v>
      </c>
      <c r="I2741" s="127" t="s">
        <v>24</v>
      </c>
      <c r="J2741" s="127" t="s">
        <v>1710</v>
      </c>
      <c r="K2741" s="146" t="s">
        <v>2622</v>
      </c>
      <c r="L2741" s="136" t="s">
        <v>14</v>
      </c>
      <c r="M2741" s="122" t="s">
        <v>1713</v>
      </c>
      <c r="N2741" s="204">
        <f t="shared" si="35"/>
        <v>0.85354375363019219</v>
      </c>
    </row>
    <row r="2742" spans="1:14" x14ac:dyDescent="0.2">
      <c r="A2742" s="369">
        <v>41901</v>
      </c>
      <c r="B2742" s="203" t="s">
        <v>2623</v>
      </c>
      <c r="C2742" s="127" t="s">
        <v>19</v>
      </c>
      <c r="D2742" s="127" t="s">
        <v>15</v>
      </c>
      <c r="E2742" s="235">
        <v>20000</v>
      </c>
      <c r="F2742" s="189">
        <f t="shared" si="34"/>
        <v>30.489803447482075</v>
      </c>
      <c r="G2742" s="189">
        <f t="shared" si="33"/>
        <v>35.721430000285771</v>
      </c>
      <c r="H2742" s="201">
        <v>559.88800000000003</v>
      </c>
      <c r="I2742" s="127" t="s">
        <v>24</v>
      </c>
      <c r="J2742" s="127" t="s">
        <v>1710</v>
      </c>
      <c r="K2742" s="146" t="s">
        <v>2622</v>
      </c>
      <c r="L2742" s="136" t="s">
        <v>14</v>
      </c>
      <c r="M2742" s="122" t="s">
        <v>1713</v>
      </c>
      <c r="N2742" s="204">
        <f t="shared" si="35"/>
        <v>0.85354375363019219</v>
      </c>
    </row>
    <row r="2743" spans="1:14" x14ac:dyDescent="0.2">
      <c r="A2743" s="369">
        <v>41901</v>
      </c>
      <c r="B2743" s="203" t="s">
        <v>2624</v>
      </c>
      <c r="C2743" s="127" t="s">
        <v>19</v>
      </c>
      <c r="D2743" s="127" t="s">
        <v>15</v>
      </c>
      <c r="E2743" s="235">
        <v>20000</v>
      </c>
      <c r="F2743" s="189">
        <f t="shared" si="34"/>
        <v>30.489803447482075</v>
      </c>
      <c r="G2743" s="189">
        <f t="shared" si="33"/>
        <v>35.721430000285771</v>
      </c>
      <c r="H2743" s="201">
        <v>559.88800000000003</v>
      </c>
      <c r="I2743" s="127" t="s">
        <v>24</v>
      </c>
      <c r="J2743" s="127" t="s">
        <v>1710</v>
      </c>
      <c r="K2743" s="146" t="s">
        <v>2622</v>
      </c>
      <c r="L2743" s="136" t="s">
        <v>14</v>
      </c>
      <c r="M2743" s="122" t="s">
        <v>1713</v>
      </c>
      <c r="N2743" s="204">
        <f t="shared" si="35"/>
        <v>0.85354375363019219</v>
      </c>
    </row>
    <row r="2744" spans="1:14" x14ac:dyDescent="0.2">
      <c r="A2744" s="369">
        <v>41901</v>
      </c>
      <c r="B2744" s="203" t="s">
        <v>2625</v>
      </c>
      <c r="C2744" s="127" t="s">
        <v>19</v>
      </c>
      <c r="D2744" s="127" t="s">
        <v>15</v>
      </c>
      <c r="E2744" s="235">
        <v>20000</v>
      </c>
      <c r="F2744" s="189">
        <f t="shared" si="34"/>
        <v>30.489803447482075</v>
      </c>
      <c r="G2744" s="189">
        <f t="shared" si="33"/>
        <v>35.721430000285771</v>
      </c>
      <c r="H2744" s="201">
        <v>559.88800000000003</v>
      </c>
      <c r="I2744" s="127" t="s">
        <v>24</v>
      </c>
      <c r="J2744" s="127" t="s">
        <v>1710</v>
      </c>
      <c r="K2744" s="146" t="s">
        <v>2622</v>
      </c>
      <c r="L2744" s="136" t="s">
        <v>14</v>
      </c>
      <c r="M2744" s="122" t="s">
        <v>1713</v>
      </c>
      <c r="N2744" s="204">
        <f t="shared" si="35"/>
        <v>0.85354375363019219</v>
      </c>
    </row>
    <row r="2745" spans="1:14" x14ac:dyDescent="0.2">
      <c r="A2745" s="369">
        <v>41901</v>
      </c>
      <c r="B2745" s="203" t="s">
        <v>2626</v>
      </c>
      <c r="C2745" s="127" t="s">
        <v>18</v>
      </c>
      <c r="D2745" s="127" t="s">
        <v>2412</v>
      </c>
      <c r="E2745" s="235">
        <v>800</v>
      </c>
      <c r="F2745" s="189">
        <f t="shared" si="34"/>
        <v>1.2195921378992831</v>
      </c>
      <c r="G2745" s="189">
        <f t="shared" ref="G2745:G2808" si="36">E2745/H2745</f>
        <v>1.4288572000114308</v>
      </c>
      <c r="H2745" s="201">
        <v>559.88800000000003</v>
      </c>
      <c r="I2745" s="127" t="s">
        <v>2091</v>
      </c>
      <c r="J2745" s="127" t="s">
        <v>1710</v>
      </c>
      <c r="K2745" s="146" t="s">
        <v>2627</v>
      </c>
      <c r="L2745" s="136" t="s">
        <v>14</v>
      </c>
      <c r="M2745" s="122" t="s">
        <v>1713</v>
      </c>
      <c r="N2745" s="204">
        <f t="shared" si="35"/>
        <v>0.8535437536301923</v>
      </c>
    </row>
    <row r="2746" spans="1:14" x14ac:dyDescent="0.2">
      <c r="A2746" s="369">
        <v>41901</v>
      </c>
      <c r="B2746" s="203" t="s">
        <v>2628</v>
      </c>
      <c r="C2746" s="127" t="s">
        <v>18</v>
      </c>
      <c r="D2746" s="127" t="s">
        <v>2412</v>
      </c>
      <c r="E2746" s="235">
        <v>800</v>
      </c>
      <c r="F2746" s="189">
        <f t="shared" si="34"/>
        <v>1.2195921378992831</v>
      </c>
      <c r="G2746" s="189">
        <f t="shared" si="36"/>
        <v>1.4288572000114308</v>
      </c>
      <c r="H2746" s="201">
        <v>559.88800000000003</v>
      </c>
      <c r="I2746" s="127" t="s">
        <v>2091</v>
      </c>
      <c r="J2746" s="127" t="s">
        <v>1710</v>
      </c>
      <c r="K2746" s="146" t="s">
        <v>2627</v>
      </c>
      <c r="L2746" s="136" t="s">
        <v>14</v>
      </c>
      <c r="M2746" s="122" t="s">
        <v>1713</v>
      </c>
      <c r="N2746" s="204">
        <f t="shared" si="35"/>
        <v>0.8535437536301923</v>
      </c>
    </row>
    <row r="2747" spans="1:14" x14ac:dyDescent="0.2">
      <c r="A2747" s="369">
        <v>41901</v>
      </c>
      <c r="B2747" s="203" t="s">
        <v>2449</v>
      </c>
      <c r="C2747" s="127" t="s">
        <v>18</v>
      </c>
      <c r="D2747" s="127" t="s">
        <v>2412</v>
      </c>
      <c r="E2747" s="235">
        <v>700</v>
      </c>
      <c r="F2747" s="189">
        <f t="shared" si="34"/>
        <v>1.0671431206618727</v>
      </c>
      <c r="G2747" s="189">
        <f t="shared" si="36"/>
        <v>1.250250050010002</v>
      </c>
      <c r="H2747" s="201">
        <v>559.88800000000003</v>
      </c>
      <c r="I2747" s="127" t="s">
        <v>2091</v>
      </c>
      <c r="J2747" s="127" t="s">
        <v>1710</v>
      </c>
      <c r="K2747" s="146" t="s">
        <v>2629</v>
      </c>
      <c r="L2747" s="136" t="s">
        <v>14</v>
      </c>
      <c r="M2747" s="122" t="s">
        <v>1713</v>
      </c>
      <c r="N2747" s="204">
        <f t="shared" si="35"/>
        <v>0.85354375363019219</v>
      </c>
    </row>
    <row r="2748" spans="1:14" x14ac:dyDescent="0.2">
      <c r="A2748" s="369">
        <v>41901</v>
      </c>
      <c r="B2748" s="203" t="s">
        <v>2451</v>
      </c>
      <c r="C2748" s="127" t="s">
        <v>18</v>
      </c>
      <c r="D2748" s="127" t="s">
        <v>2412</v>
      </c>
      <c r="E2748" s="235">
        <v>700</v>
      </c>
      <c r="F2748" s="189">
        <f t="shared" si="34"/>
        <v>1.0671431206618727</v>
      </c>
      <c r="G2748" s="189">
        <f t="shared" si="36"/>
        <v>1.250250050010002</v>
      </c>
      <c r="H2748" s="201">
        <v>559.88800000000003</v>
      </c>
      <c r="I2748" s="127" t="s">
        <v>2091</v>
      </c>
      <c r="J2748" s="127" t="s">
        <v>1710</v>
      </c>
      <c r="K2748" s="146" t="s">
        <v>2629</v>
      </c>
      <c r="L2748" s="136" t="s">
        <v>14</v>
      </c>
      <c r="M2748" s="122" t="s">
        <v>1713</v>
      </c>
      <c r="N2748" s="204">
        <f t="shared" si="35"/>
        <v>0.85354375363019219</v>
      </c>
    </row>
    <row r="2749" spans="1:14" x14ac:dyDescent="0.2">
      <c r="A2749" s="369">
        <v>41901</v>
      </c>
      <c r="B2749" s="203" t="s">
        <v>284</v>
      </c>
      <c r="C2749" s="127" t="s">
        <v>18</v>
      </c>
      <c r="D2749" s="127" t="s">
        <v>2412</v>
      </c>
      <c r="E2749" s="235">
        <v>500</v>
      </c>
      <c r="F2749" s="189">
        <f t="shared" si="34"/>
        <v>0.76224508618705189</v>
      </c>
      <c r="G2749" s="189">
        <f t="shared" si="36"/>
        <v>0.89303575000714419</v>
      </c>
      <c r="H2749" s="201">
        <v>559.88800000000003</v>
      </c>
      <c r="I2749" s="127" t="s">
        <v>12</v>
      </c>
      <c r="J2749" s="127" t="s">
        <v>1710</v>
      </c>
      <c r="K2749" s="146" t="s">
        <v>2597</v>
      </c>
      <c r="L2749" s="136" t="s">
        <v>14</v>
      </c>
      <c r="M2749" s="122" t="s">
        <v>1713</v>
      </c>
      <c r="N2749" s="204">
        <f t="shared" si="35"/>
        <v>0.8535437536301923</v>
      </c>
    </row>
    <row r="2750" spans="1:14" x14ac:dyDescent="0.2">
      <c r="A2750" s="369">
        <v>41901</v>
      </c>
      <c r="B2750" s="203" t="s">
        <v>226</v>
      </c>
      <c r="C2750" s="127" t="s">
        <v>72</v>
      </c>
      <c r="D2750" s="127" t="s">
        <v>2412</v>
      </c>
      <c r="E2750" s="235">
        <v>5000</v>
      </c>
      <c r="F2750" s="189">
        <f t="shared" si="34"/>
        <v>7.6224508618705187</v>
      </c>
      <c r="G2750" s="189">
        <f t="shared" si="36"/>
        <v>8.9303575000714428</v>
      </c>
      <c r="H2750" s="201">
        <v>559.88800000000003</v>
      </c>
      <c r="I2750" s="127" t="s">
        <v>12</v>
      </c>
      <c r="J2750" s="127" t="s">
        <v>1710</v>
      </c>
      <c r="K2750" s="146" t="s">
        <v>2597</v>
      </c>
      <c r="L2750" s="136" t="s">
        <v>14</v>
      </c>
      <c r="M2750" s="122" t="s">
        <v>1713</v>
      </c>
      <c r="N2750" s="204">
        <f t="shared" si="35"/>
        <v>0.85354375363019219</v>
      </c>
    </row>
    <row r="2751" spans="1:14" x14ac:dyDescent="0.2">
      <c r="A2751" s="369">
        <v>41901</v>
      </c>
      <c r="B2751" s="203" t="s">
        <v>225</v>
      </c>
      <c r="C2751" s="127" t="s">
        <v>72</v>
      </c>
      <c r="D2751" s="127" t="s">
        <v>2412</v>
      </c>
      <c r="E2751" s="235">
        <v>3000</v>
      </c>
      <c r="F2751" s="189">
        <f t="shared" si="34"/>
        <v>4.5734705171223116</v>
      </c>
      <c r="G2751" s="189">
        <f t="shared" si="36"/>
        <v>5.3582145000428651</v>
      </c>
      <c r="H2751" s="201">
        <v>559.88800000000003</v>
      </c>
      <c r="I2751" s="127" t="s">
        <v>12</v>
      </c>
      <c r="J2751" s="127" t="s">
        <v>1710</v>
      </c>
      <c r="K2751" s="146" t="s">
        <v>2597</v>
      </c>
      <c r="L2751" s="136" t="s">
        <v>14</v>
      </c>
      <c r="M2751" s="122" t="s">
        <v>1713</v>
      </c>
      <c r="N2751" s="204">
        <f t="shared" si="35"/>
        <v>0.8535437536301923</v>
      </c>
    </row>
    <row r="2752" spans="1:14" x14ac:dyDescent="0.2">
      <c r="A2752" s="369">
        <v>41901</v>
      </c>
      <c r="B2752" s="203" t="s">
        <v>2630</v>
      </c>
      <c r="C2752" s="127" t="s">
        <v>18</v>
      </c>
      <c r="D2752" s="127" t="s">
        <v>2412</v>
      </c>
      <c r="E2752" s="235">
        <v>900</v>
      </c>
      <c r="F2752" s="189">
        <f t="shared" si="34"/>
        <v>1.3720411551366933</v>
      </c>
      <c r="G2752" s="189">
        <f t="shared" si="36"/>
        <v>1.6074643500128596</v>
      </c>
      <c r="H2752" s="201">
        <v>559.88800000000003</v>
      </c>
      <c r="I2752" s="127" t="s">
        <v>12</v>
      </c>
      <c r="J2752" s="127" t="s">
        <v>1710</v>
      </c>
      <c r="K2752" s="146" t="s">
        <v>2597</v>
      </c>
      <c r="L2752" s="136" t="s">
        <v>14</v>
      </c>
      <c r="M2752" s="122" t="s">
        <v>1713</v>
      </c>
      <c r="N2752" s="204">
        <f t="shared" si="35"/>
        <v>0.85354375363019219</v>
      </c>
    </row>
    <row r="2753" spans="1:14" x14ac:dyDescent="0.2">
      <c r="A2753" s="369">
        <v>41901</v>
      </c>
      <c r="B2753" s="203" t="s">
        <v>2631</v>
      </c>
      <c r="C2753" s="127" t="s">
        <v>18</v>
      </c>
      <c r="D2753" s="127" t="s">
        <v>2412</v>
      </c>
      <c r="E2753" s="235">
        <v>200</v>
      </c>
      <c r="F2753" s="189">
        <f t="shared" si="34"/>
        <v>0.30489803447482078</v>
      </c>
      <c r="G2753" s="189">
        <f t="shared" si="36"/>
        <v>0.3572143000028577</v>
      </c>
      <c r="H2753" s="201">
        <v>559.88800000000003</v>
      </c>
      <c r="I2753" s="127" t="s">
        <v>12</v>
      </c>
      <c r="J2753" s="127" t="s">
        <v>1710</v>
      </c>
      <c r="K2753" s="146" t="s">
        <v>2597</v>
      </c>
      <c r="L2753" s="136" t="s">
        <v>14</v>
      </c>
      <c r="M2753" s="122" t="s">
        <v>1713</v>
      </c>
      <c r="N2753" s="204">
        <f t="shared" si="35"/>
        <v>0.8535437536301923</v>
      </c>
    </row>
    <row r="2754" spans="1:14" x14ac:dyDescent="0.2">
      <c r="A2754" s="369">
        <v>41901</v>
      </c>
      <c r="B2754" s="203" t="s">
        <v>2632</v>
      </c>
      <c r="C2754" s="127" t="s">
        <v>18</v>
      </c>
      <c r="D2754" s="127" t="s">
        <v>2412</v>
      </c>
      <c r="E2754" s="235">
        <v>200</v>
      </c>
      <c r="F2754" s="189">
        <f t="shared" si="34"/>
        <v>0.30489803447482078</v>
      </c>
      <c r="G2754" s="189">
        <f t="shared" si="36"/>
        <v>0.3572143000028577</v>
      </c>
      <c r="H2754" s="201">
        <v>559.88800000000003</v>
      </c>
      <c r="I2754" s="127" t="s">
        <v>12</v>
      </c>
      <c r="J2754" s="127" t="s">
        <v>1710</v>
      </c>
      <c r="K2754" s="146" t="s">
        <v>2597</v>
      </c>
      <c r="L2754" s="136" t="s">
        <v>14</v>
      </c>
      <c r="M2754" s="122" t="s">
        <v>1713</v>
      </c>
      <c r="N2754" s="204">
        <f t="shared" si="35"/>
        <v>0.8535437536301923</v>
      </c>
    </row>
    <row r="2755" spans="1:14" x14ac:dyDescent="0.2">
      <c r="A2755" s="369">
        <v>41901</v>
      </c>
      <c r="B2755" s="203" t="s">
        <v>2633</v>
      </c>
      <c r="C2755" s="127" t="s">
        <v>18</v>
      </c>
      <c r="D2755" s="127" t="s">
        <v>2412</v>
      </c>
      <c r="E2755" s="235">
        <v>5000</v>
      </c>
      <c r="F2755" s="189">
        <f t="shared" si="34"/>
        <v>7.6224508618705187</v>
      </c>
      <c r="G2755" s="189">
        <f t="shared" si="36"/>
        <v>8.9303575000714428</v>
      </c>
      <c r="H2755" s="201">
        <v>559.88800000000003</v>
      </c>
      <c r="I2755" s="127" t="s">
        <v>12</v>
      </c>
      <c r="J2755" s="127" t="s">
        <v>1710</v>
      </c>
      <c r="K2755" s="146" t="s">
        <v>2597</v>
      </c>
      <c r="L2755" s="136" t="s">
        <v>14</v>
      </c>
      <c r="M2755" s="122" t="s">
        <v>1713</v>
      </c>
      <c r="N2755" s="204">
        <f t="shared" si="35"/>
        <v>0.85354375363019219</v>
      </c>
    </row>
    <row r="2756" spans="1:14" x14ac:dyDescent="0.2">
      <c r="A2756" s="369">
        <v>41901</v>
      </c>
      <c r="B2756" s="203" t="s">
        <v>2634</v>
      </c>
      <c r="C2756" s="127" t="s">
        <v>18</v>
      </c>
      <c r="D2756" s="127" t="s">
        <v>2412</v>
      </c>
      <c r="E2756" s="235">
        <v>5000</v>
      </c>
      <c r="F2756" s="189">
        <f t="shared" si="34"/>
        <v>7.6224508618705187</v>
      </c>
      <c r="G2756" s="189">
        <f t="shared" si="36"/>
        <v>8.9303575000714428</v>
      </c>
      <c r="H2756" s="201">
        <v>559.88800000000003</v>
      </c>
      <c r="I2756" s="127" t="s">
        <v>12</v>
      </c>
      <c r="J2756" s="127" t="s">
        <v>1710</v>
      </c>
      <c r="K2756" s="146" t="s">
        <v>2597</v>
      </c>
      <c r="L2756" s="136" t="s">
        <v>14</v>
      </c>
      <c r="M2756" s="122" t="s">
        <v>1713</v>
      </c>
      <c r="N2756" s="204">
        <f t="shared" si="35"/>
        <v>0.85354375363019219</v>
      </c>
    </row>
    <row r="2757" spans="1:14" x14ac:dyDescent="0.2">
      <c r="A2757" s="369">
        <v>41901</v>
      </c>
      <c r="B2757" s="203" t="s">
        <v>227</v>
      </c>
      <c r="C2757" s="127" t="s">
        <v>73</v>
      </c>
      <c r="D2757" s="127" t="s">
        <v>2412</v>
      </c>
      <c r="E2757" s="235">
        <v>1200</v>
      </c>
      <c r="F2757" s="189">
        <f t="shared" si="34"/>
        <v>1.8293882068489247</v>
      </c>
      <c r="G2757" s="189">
        <f t="shared" si="36"/>
        <v>2.143285800017146</v>
      </c>
      <c r="H2757" s="201">
        <v>559.88800000000003</v>
      </c>
      <c r="I2757" s="127" t="s">
        <v>12</v>
      </c>
      <c r="J2757" s="127" t="s">
        <v>1710</v>
      </c>
      <c r="K2757" s="146" t="s">
        <v>2597</v>
      </c>
      <c r="L2757" s="136" t="s">
        <v>14</v>
      </c>
      <c r="M2757" s="122" t="s">
        <v>1713</v>
      </c>
      <c r="N2757" s="204">
        <f t="shared" si="35"/>
        <v>0.85354375363019241</v>
      </c>
    </row>
    <row r="2758" spans="1:14" x14ac:dyDescent="0.2">
      <c r="A2758" s="369">
        <v>41902</v>
      </c>
      <c r="B2758" s="203" t="s">
        <v>2520</v>
      </c>
      <c r="C2758" s="127" t="s">
        <v>22</v>
      </c>
      <c r="D2758" s="127" t="s">
        <v>9</v>
      </c>
      <c r="E2758" s="235">
        <v>1000</v>
      </c>
      <c r="F2758" s="189">
        <f t="shared" si="34"/>
        <v>1.5244901723741038</v>
      </c>
      <c r="G2758" s="189">
        <f t="shared" si="36"/>
        <v>1.7860715000142884</v>
      </c>
      <c r="H2758" s="201">
        <v>559.88800000000003</v>
      </c>
      <c r="I2758" s="127" t="s">
        <v>83</v>
      </c>
      <c r="J2758" s="127" t="s">
        <v>1710</v>
      </c>
      <c r="K2758" s="146" t="s">
        <v>2635</v>
      </c>
      <c r="L2758" s="136" t="s">
        <v>14</v>
      </c>
      <c r="M2758" s="122" t="s">
        <v>1713</v>
      </c>
      <c r="N2758" s="204">
        <f t="shared" si="35"/>
        <v>0.8535437536301923</v>
      </c>
    </row>
    <row r="2759" spans="1:14" x14ac:dyDescent="0.2">
      <c r="A2759" s="369">
        <v>41902</v>
      </c>
      <c r="B2759" s="203" t="s">
        <v>2636</v>
      </c>
      <c r="C2759" s="127" t="s">
        <v>28</v>
      </c>
      <c r="D2759" s="127" t="s">
        <v>10</v>
      </c>
      <c r="E2759" s="235">
        <v>10000</v>
      </c>
      <c r="F2759" s="189">
        <f t="shared" si="34"/>
        <v>15.244901723741037</v>
      </c>
      <c r="G2759" s="189">
        <f t="shared" si="36"/>
        <v>17.860715000142886</v>
      </c>
      <c r="H2759" s="201">
        <v>559.88800000000003</v>
      </c>
      <c r="I2759" s="127" t="s">
        <v>430</v>
      </c>
      <c r="J2759" s="127" t="s">
        <v>1710</v>
      </c>
      <c r="K2759" s="146" t="s">
        <v>2637</v>
      </c>
      <c r="L2759" s="136" t="s">
        <v>14</v>
      </c>
      <c r="M2759" s="122" t="s">
        <v>1713</v>
      </c>
      <c r="N2759" s="204">
        <f t="shared" si="35"/>
        <v>0.85354375363019219</v>
      </c>
    </row>
    <row r="2760" spans="1:14" x14ac:dyDescent="0.2">
      <c r="A2760" s="369">
        <v>41902</v>
      </c>
      <c r="B2760" s="203" t="s">
        <v>2354</v>
      </c>
      <c r="C2760" s="127" t="s">
        <v>18</v>
      </c>
      <c r="D2760" s="127" t="s">
        <v>10</v>
      </c>
      <c r="E2760" s="235">
        <v>6000</v>
      </c>
      <c r="F2760" s="189">
        <f t="shared" si="34"/>
        <v>9.1469410342446231</v>
      </c>
      <c r="G2760" s="189">
        <f t="shared" si="36"/>
        <v>10.71642900008573</v>
      </c>
      <c r="H2760" s="201">
        <v>559.88800000000003</v>
      </c>
      <c r="I2760" s="127" t="s">
        <v>430</v>
      </c>
      <c r="J2760" s="127" t="s">
        <v>1710</v>
      </c>
      <c r="K2760" s="146" t="s">
        <v>2637</v>
      </c>
      <c r="L2760" s="136" t="s">
        <v>14</v>
      </c>
      <c r="M2760" s="122" t="s">
        <v>1713</v>
      </c>
      <c r="N2760" s="204">
        <f t="shared" si="35"/>
        <v>0.8535437536301923</v>
      </c>
    </row>
    <row r="2761" spans="1:14" x14ac:dyDescent="0.2">
      <c r="A2761" s="369">
        <v>41902</v>
      </c>
      <c r="B2761" s="203" t="s">
        <v>2638</v>
      </c>
      <c r="C2761" s="127" t="s">
        <v>19</v>
      </c>
      <c r="D2761" s="127" t="s">
        <v>15</v>
      </c>
      <c r="E2761" s="235">
        <v>20000</v>
      </c>
      <c r="F2761" s="189">
        <f t="shared" si="34"/>
        <v>30.489803447482075</v>
      </c>
      <c r="G2761" s="189">
        <f t="shared" si="36"/>
        <v>35.721430000285771</v>
      </c>
      <c r="H2761" s="201">
        <v>559.88800000000003</v>
      </c>
      <c r="I2761" s="127" t="s">
        <v>24</v>
      </c>
      <c r="J2761" s="127" t="s">
        <v>1710</v>
      </c>
      <c r="K2761" s="146" t="s">
        <v>2639</v>
      </c>
      <c r="L2761" s="136" t="s">
        <v>14</v>
      </c>
      <c r="M2761" s="122" t="s">
        <v>1713</v>
      </c>
      <c r="N2761" s="204">
        <f t="shared" si="35"/>
        <v>0.85354375363019219</v>
      </c>
    </row>
    <row r="2762" spans="1:14" x14ac:dyDescent="0.2">
      <c r="A2762" s="369">
        <v>41902</v>
      </c>
      <c r="B2762" s="203" t="s">
        <v>2640</v>
      </c>
      <c r="C2762" s="127" t="s">
        <v>19</v>
      </c>
      <c r="D2762" s="127" t="s">
        <v>15</v>
      </c>
      <c r="E2762" s="235">
        <v>20000</v>
      </c>
      <c r="F2762" s="189">
        <f t="shared" ref="F2762:F2825" si="37">E2762/655.957</f>
        <v>30.489803447482075</v>
      </c>
      <c r="G2762" s="189">
        <f t="shared" si="36"/>
        <v>35.721430000285771</v>
      </c>
      <c r="H2762" s="201">
        <v>559.88800000000003</v>
      </c>
      <c r="I2762" s="127" t="s">
        <v>24</v>
      </c>
      <c r="J2762" s="127" t="s">
        <v>1710</v>
      </c>
      <c r="K2762" s="146" t="s">
        <v>2639</v>
      </c>
      <c r="L2762" s="136" t="s">
        <v>14</v>
      </c>
      <c r="M2762" s="122" t="s">
        <v>1713</v>
      </c>
      <c r="N2762" s="204">
        <f t="shared" si="35"/>
        <v>0.85354375363019219</v>
      </c>
    </row>
    <row r="2763" spans="1:14" x14ac:dyDescent="0.2">
      <c r="A2763" s="369">
        <v>41902</v>
      </c>
      <c r="B2763" s="203" t="s">
        <v>2641</v>
      </c>
      <c r="C2763" s="127" t="s">
        <v>19</v>
      </c>
      <c r="D2763" s="127" t="s">
        <v>15</v>
      </c>
      <c r="E2763" s="235">
        <v>20000</v>
      </c>
      <c r="F2763" s="189">
        <f t="shared" si="37"/>
        <v>30.489803447482075</v>
      </c>
      <c r="G2763" s="189">
        <f t="shared" si="36"/>
        <v>35.721430000285771</v>
      </c>
      <c r="H2763" s="201">
        <v>559.88800000000003</v>
      </c>
      <c r="I2763" s="127" t="s">
        <v>24</v>
      </c>
      <c r="J2763" s="127" t="s">
        <v>1710</v>
      </c>
      <c r="K2763" s="146" t="s">
        <v>2639</v>
      </c>
      <c r="L2763" s="136" t="s">
        <v>14</v>
      </c>
      <c r="M2763" s="122" t="s">
        <v>1713</v>
      </c>
      <c r="N2763" s="204">
        <f t="shared" ref="N2763:N2826" si="38">F2763/G2763</f>
        <v>0.85354375363019219</v>
      </c>
    </row>
    <row r="2764" spans="1:14" x14ac:dyDescent="0.2">
      <c r="A2764" s="369">
        <v>41902</v>
      </c>
      <c r="B2764" s="203" t="s">
        <v>2642</v>
      </c>
      <c r="C2764" s="127" t="s">
        <v>19</v>
      </c>
      <c r="D2764" s="127" t="s">
        <v>15</v>
      </c>
      <c r="E2764" s="235">
        <v>20000</v>
      </c>
      <c r="F2764" s="189">
        <f t="shared" si="37"/>
        <v>30.489803447482075</v>
      </c>
      <c r="G2764" s="189">
        <f t="shared" si="36"/>
        <v>35.721430000285771</v>
      </c>
      <c r="H2764" s="201">
        <v>559.88800000000003</v>
      </c>
      <c r="I2764" s="127" t="s">
        <v>24</v>
      </c>
      <c r="J2764" s="127" t="s">
        <v>1710</v>
      </c>
      <c r="K2764" s="146" t="s">
        <v>2639</v>
      </c>
      <c r="L2764" s="136" t="s">
        <v>14</v>
      </c>
      <c r="M2764" s="122" t="s">
        <v>1713</v>
      </c>
      <c r="N2764" s="204">
        <f t="shared" si="38"/>
        <v>0.85354375363019219</v>
      </c>
    </row>
    <row r="2765" spans="1:14" x14ac:dyDescent="0.2">
      <c r="A2765" s="369">
        <v>41902</v>
      </c>
      <c r="B2765" s="203" t="s">
        <v>2643</v>
      </c>
      <c r="C2765" s="127" t="s">
        <v>19</v>
      </c>
      <c r="D2765" s="127" t="s">
        <v>15</v>
      </c>
      <c r="E2765" s="235">
        <v>10000</v>
      </c>
      <c r="F2765" s="189">
        <f t="shared" si="37"/>
        <v>15.244901723741037</v>
      </c>
      <c r="G2765" s="189">
        <f t="shared" si="36"/>
        <v>17.860715000142886</v>
      </c>
      <c r="H2765" s="201">
        <v>559.88800000000003</v>
      </c>
      <c r="I2765" s="127" t="s">
        <v>24</v>
      </c>
      <c r="J2765" s="127" t="s">
        <v>1710</v>
      </c>
      <c r="K2765" s="146" t="s">
        <v>2639</v>
      </c>
      <c r="L2765" s="136" t="s">
        <v>14</v>
      </c>
      <c r="M2765" s="122" t="s">
        <v>1713</v>
      </c>
      <c r="N2765" s="204">
        <f t="shared" si="38"/>
        <v>0.85354375363019219</v>
      </c>
    </row>
    <row r="2766" spans="1:14" x14ac:dyDescent="0.2">
      <c r="A2766" s="369">
        <v>41902</v>
      </c>
      <c r="B2766" s="203" t="s">
        <v>2644</v>
      </c>
      <c r="C2766" s="127" t="s">
        <v>19</v>
      </c>
      <c r="D2766" s="127" t="s">
        <v>15</v>
      </c>
      <c r="E2766" s="235">
        <v>10000</v>
      </c>
      <c r="F2766" s="189">
        <f t="shared" si="37"/>
        <v>15.244901723741037</v>
      </c>
      <c r="G2766" s="189">
        <f t="shared" si="36"/>
        <v>17.860715000142886</v>
      </c>
      <c r="H2766" s="201">
        <v>559.88800000000003</v>
      </c>
      <c r="I2766" s="127" t="s">
        <v>24</v>
      </c>
      <c r="J2766" s="127" t="s">
        <v>1710</v>
      </c>
      <c r="K2766" s="146" t="s">
        <v>2639</v>
      </c>
      <c r="L2766" s="136" t="s">
        <v>14</v>
      </c>
      <c r="M2766" s="122" t="s">
        <v>1713</v>
      </c>
      <c r="N2766" s="204">
        <f t="shared" si="38"/>
        <v>0.85354375363019219</v>
      </c>
    </row>
    <row r="2767" spans="1:14" x14ac:dyDescent="0.2">
      <c r="A2767" s="369">
        <v>41902</v>
      </c>
      <c r="B2767" s="203" t="s">
        <v>2645</v>
      </c>
      <c r="C2767" s="127" t="s">
        <v>19</v>
      </c>
      <c r="D2767" s="127" t="s">
        <v>15</v>
      </c>
      <c r="E2767" s="235">
        <v>10000</v>
      </c>
      <c r="F2767" s="189">
        <f t="shared" si="37"/>
        <v>15.244901723741037</v>
      </c>
      <c r="G2767" s="189">
        <f t="shared" si="36"/>
        <v>17.860715000142886</v>
      </c>
      <c r="H2767" s="201">
        <v>559.88800000000003</v>
      </c>
      <c r="I2767" s="127" t="s">
        <v>24</v>
      </c>
      <c r="J2767" s="127" t="s">
        <v>1710</v>
      </c>
      <c r="K2767" s="146" t="s">
        <v>2639</v>
      </c>
      <c r="L2767" s="136" t="s">
        <v>14</v>
      </c>
      <c r="M2767" s="122" t="s">
        <v>1713</v>
      </c>
      <c r="N2767" s="204">
        <f t="shared" si="38"/>
        <v>0.85354375363019219</v>
      </c>
    </row>
    <row r="2768" spans="1:14" x14ac:dyDescent="0.2">
      <c r="A2768" s="369">
        <v>41902</v>
      </c>
      <c r="B2768" s="203" t="s">
        <v>2646</v>
      </c>
      <c r="C2768" s="127" t="s">
        <v>19</v>
      </c>
      <c r="D2768" s="127" t="s">
        <v>15</v>
      </c>
      <c r="E2768" s="235">
        <v>10000</v>
      </c>
      <c r="F2768" s="189">
        <f t="shared" si="37"/>
        <v>15.244901723741037</v>
      </c>
      <c r="G2768" s="189">
        <f t="shared" si="36"/>
        <v>17.860715000142886</v>
      </c>
      <c r="H2768" s="201">
        <v>559.88800000000003</v>
      </c>
      <c r="I2768" s="127" t="s">
        <v>24</v>
      </c>
      <c r="J2768" s="127" t="s">
        <v>1710</v>
      </c>
      <c r="K2768" s="146" t="s">
        <v>2639</v>
      </c>
      <c r="L2768" s="136" t="s">
        <v>14</v>
      </c>
      <c r="M2768" s="122" t="s">
        <v>1713</v>
      </c>
      <c r="N2768" s="204">
        <f t="shared" si="38"/>
        <v>0.85354375363019219</v>
      </c>
    </row>
    <row r="2769" spans="1:14" x14ac:dyDescent="0.2">
      <c r="A2769" s="369">
        <v>41902</v>
      </c>
      <c r="B2769" s="203" t="s">
        <v>2647</v>
      </c>
      <c r="C2769" s="127" t="s">
        <v>19</v>
      </c>
      <c r="D2769" s="127" t="s">
        <v>15</v>
      </c>
      <c r="E2769" s="235">
        <v>10000</v>
      </c>
      <c r="F2769" s="189">
        <f t="shared" si="37"/>
        <v>15.244901723741037</v>
      </c>
      <c r="G2769" s="189">
        <f t="shared" si="36"/>
        <v>17.860715000142886</v>
      </c>
      <c r="H2769" s="201">
        <v>559.88800000000003</v>
      </c>
      <c r="I2769" s="127" t="s">
        <v>24</v>
      </c>
      <c r="J2769" s="127" t="s">
        <v>1710</v>
      </c>
      <c r="K2769" s="146" t="s">
        <v>2639</v>
      </c>
      <c r="L2769" s="136" t="s">
        <v>14</v>
      </c>
      <c r="M2769" s="122" t="s">
        <v>1713</v>
      </c>
      <c r="N2769" s="204">
        <f t="shared" si="38"/>
        <v>0.85354375363019219</v>
      </c>
    </row>
    <row r="2770" spans="1:14" x14ac:dyDescent="0.2">
      <c r="A2770" s="369">
        <v>41902</v>
      </c>
      <c r="B2770" s="203" t="s">
        <v>2648</v>
      </c>
      <c r="C2770" s="127" t="s">
        <v>19</v>
      </c>
      <c r="D2770" s="127" t="s">
        <v>15</v>
      </c>
      <c r="E2770" s="235">
        <v>10000</v>
      </c>
      <c r="F2770" s="189">
        <f t="shared" si="37"/>
        <v>15.244901723741037</v>
      </c>
      <c r="G2770" s="189">
        <f t="shared" si="36"/>
        <v>17.860715000142886</v>
      </c>
      <c r="H2770" s="201">
        <v>559.88800000000003</v>
      </c>
      <c r="I2770" s="127" t="s">
        <v>24</v>
      </c>
      <c r="J2770" s="127" t="s">
        <v>1710</v>
      </c>
      <c r="K2770" s="146" t="s">
        <v>2639</v>
      </c>
      <c r="L2770" s="136" t="s">
        <v>14</v>
      </c>
      <c r="M2770" s="122" t="s">
        <v>1713</v>
      </c>
      <c r="N2770" s="204">
        <f t="shared" si="38"/>
        <v>0.85354375363019219</v>
      </c>
    </row>
    <row r="2771" spans="1:14" x14ac:dyDescent="0.2">
      <c r="A2771" s="369">
        <v>41902</v>
      </c>
      <c r="B2771" s="203" t="s">
        <v>2649</v>
      </c>
      <c r="C2771" s="127" t="s">
        <v>19</v>
      </c>
      <c r="D2771" s="127" t="s">
        <v>15</v>
      </c>
      <c r="E2771" s="235">
        <v>10000</v>
      </c>
      <c r="F2771" s="189">
        <f t="shared" si="37"/>
        <v>15.244901723741037</v>
      </c>
      <c r="G2771" s="189">
        <f t="shared" si="36"/>
        <v>17.860715000142886</v>
      </c>
      <c r="H2771" s="201">
        <v>559.88800000000003</v>
      </c>
      <c r="I2771" s="127" t="s">
        <v>24</v>
      </c>
      <c r="J2771" s="127" t="s">
        <v>1710</v>
      </c>
      <c r="K2771" s="146" t="s">
        <v>2639</v>
      </c>
      <c r="L2771" s="136" t="s">
        <v>14</v>
      </c>
      <c r="M2771" s="122" t="s">
        <v>1713</v>
      </c>
      <c r="N2771" s="204">
        <f t="shared" si="38"/>
        <v>0.85354375363019219</v>
      </c>
    </row>
    <row r="2772" spans="1:14" x14ac:dyDescent="0.2">
      <c r="A2772" s="369">
        <v>41902</v>
      </c>
      <c r="B2772" s="203" t="s">
        <v>2650</v>
      </c>
      <c r="C2772" s="127" t="s">
        <v>19</v>
      </c>
      <c r="D2772" s="127" t="s">
        <v>15</v>
      </c>
      <c r="E2772" s="235">
        <v>10000</v>
      </c>
      <c r="F2772" s="189">
        <f t="shared" si="37"/>
        <v>15.244901723741037</v>
      </c>
      <c r="G2772" s="189">
        <f t="shared" si="36"/>
        <v>17.860715000142886</v>
      </c>
      <c r="H2772" s="201">
        <v>559.88800000000003</v>
      </c>
      <c r="I2772" s="127" t="s">
        <v>24</v>
      </c>
      <c r="J2772" s="127" t="s">
        <v>1710</v>
      </c>
      <c r="K2772" s="146" t="s">
        <v>2639</v>
      </c>
      <c r="L2772" s="136" t="s">
        <v>14</v>
      </c>
      <c r="M2772" s="122" t="s">
        <v>1713</v>
      </c>
      <c r="N2772" s="204">
        <f t="shared" si="38"/>
        <v>0.85354375363019219</v>
      </c>
    </row>
    <row r="2773" spans="1:14" x14ac:dyDescent="0.2">
      <c r="A2773" s="369">
        <v>41902</v>
      </c>
      <c r="B2773" s="203" t="s">
        <v>2651</v>
      </c>
      <c r="C2773" s="127" t="s">
        <v>19</v>
      </c>
      <c r="D2773" s="127" t="s">
        <v>15</v>
      </c>
      <c r="E2773" s="235">
        <v>10000</v>
      </c>
      <c r="F2773" s="189">
        <f t="shared" si="37"/>
        <v>15.244901723741037</v>
      </c>
      <c r="G2773" s="189">
        <f t="shared" si="36"/>
        <v>17.860715000142886</v>
      </c>
      <c r="H2773" s="201">
        <v>559.88800000000003</v>
      </c>
      <c r="I2773" s="127" t="s">
        <v>24</v>
      </c>
      <c r="J2773" s="127" t="s">
        <v>1710</v>
      </c>
      <c r="K2773" s="146" t="s">
        <v>2639</v>
      </c>
      <c r="L2773" s="136" t="s">
        <v>14</v>
      </c>
      <c r="M2773" s="122" t="s">
        <v>1713</v>
      </c>
      <c r="N2773" s="204">
        <f t="shared" si="38"/>
        <v>0.85354375363019219</v>
      </c>
    </row>
    <row r="2774" spans="1:14" x14ac:dyDescent="0.2">
      <c r="A2774" s="369">
        <v>41902</v>
      </c>
      <c r="B2774" s="203" t="s">
        <v>2652</v>
      </c>
      <c r="C2774" s="127" t="s">
        <v>19</v>
      </c>
      <c r="D2774" s="127" t="s">
        <v>15</v>
      </c>
      <c r="E2774" s="235">
        <v>10000</v>
      </c>
      <c r="F2774" s="189">
        <f t="shared" si="37"/>
        <v>15.244901723741037</v>
      </c>
      <c r="G2774" s="189">
        <f t="shared" si="36"/>
        <v>17.860715000142886</v>
      </c>
      <c r="H2774" s="201">
        <v>559.88800000000003</v>
      </c>
      <c r="I2774" s="127" t="s">
        <v>24</v>
      </c>
      <c r="J2774" s="127" t="s">
        <v>1710</v>
      </c>
      <c r="K2774" s="146" t="s">
        <v>2639</v>
      </c>
      <c r="L2774" s="136" t="s">
        <v>14</v>
      </c>
      <c r="M2774" s="122" t="s">
        <v>1713</v>
      </c>
      <c r="N2774" s="204">
        <f t="shared" si="38"/>
        <v>0.85354375363019219</v>
      </c>
    </row>
    <row r="2775" spans="1:14" x14ac:dyDescent="0.2">
      <c r="A2775" s="369">
        <v>41902</v>
      </c>
      <c r="B2775" s="203" t="s">
        <v>2449</v>
      </c>
      <c r="C2775" s="127" t="s">
        <v>18</v>
      </c>
      <c r="D2775" s="127" t="s">
        <v>2412</v>
      </c>
      <c r="E2775" s="235">
        <v>700</v>
      </c>
      <c r="F2775" s="189">
        <f t="shared" si="37"/>
        <v>1.0671431206618727</v>
      </c>
      <c r="G2775" s="189">
        <f t="shared" si="36"/>
        <v>1.250250050010002</v>
      </c>
      <c r="H2775" s="201">
        <v>559.88800000000003</v>
      </c>
      <c r="I2775" s="127" t="s">
        <v>2091</v>
      </c>
      <c r="J2775" s="127" t="s">
        <v>1710</v>
      </c>
      <c r="K2775" s="146" t="s">
        <v>2629</v>
      </c>
      <c r="L2775" s="136" t="s">
        <v>14</v>
      </c>
      <c r="M2775" s="122" t="s">
        <v>1713</v>
      </c>
      <c r="N2775" s="204">
        <f t="shared" si="38"/>
        <v>0.85354375363019219</v>
      </c>
    </row>
    <row r="2776" spans="1:14" x14ac:dyDescent="0.2">
      <c r="A2776" s="369">
        <v>41902</v>
      </c>
      <c r="B2776" s="203" t="s">
        <v>2451</v>
      </c>
      <c r="C2776" s="127" t="s">
        <v>18</v>
      </c>
      <c r="D2776" s="127" t="s">
        <v>2412</v>
      </c>
      <c r="E2776" s="235">
        <v>700</v>
      </c>
      <c r="F2776" s="189">
        <f t="shared" si="37"/>
        <v>1.0671431206618727</v>
      </c>
      <c r="G2776" s="189">
        <f t="shared" si="36"/>
        <v>1.250250050010002</v>
      </c>
      <c r="H2776" s="201">
        <v>559.88800000000003</v>
      </c>
      <c r="I2776" s="127" t="s">
        <v>2091</v>
      </c>
      <c r="J2776" s="127" t="s">
        <v>1710</v>
      </c>
      <c r="K2776" s="146" t="s">
        <v>2629</v>
      </c>
      <c r="L2776" s="136" t="s">
        <v>14</v>
      </c>
      <c r="M2776" s="122" t="s">
        <v>1713</v>
      </c>
      <c r="N2776" s="204">
        <f t="shared" si="38"/>
        <v>0.85354375363019219</v>
      </c>
    </row>
    <row r="2777" spans="1:14" x14ac:dyDescent="0.2">
      <c r="A2777" s="369">
        <v>41902</v>
      </c>
      <c r="B2777" s="203" t="s">
        <v>2653</v>
      </c>
      <c r="C2777" s="127" t="s">
        <v>18</v>
      </c>
      <c r="D2777" s="127" t="s">
        <v>2412</v>
      </c>
      <c r="E2777" s="235">
        <v>800</v>
      </c>
      <c r="F2777" s="189">
        <f t="shared" si="37"/>
        <v>1.2195921378992831</v>
      </c>
      <c r="G2777" s="189">
        <f t="shared" si="36"/>
        <v>1.4288572000114308</v>
      </c>
      <c r="H2777" s="201">
        <v>559.88800000000003</v>
      </c>
      <c r="I2777" s="127" t="s">
        <v>2091</v>
      </c>
      <c r="J2777" s="127" t="s">
        <v>1710</v>
      </c>
      <c r="K2777" s="146" t="s">
        <v>2654</v>
      </c>
      <c r="L2777" s="136" t="s">
        <v>14</v>
      </c>
      <c r="M2777" s="122" t="s">
        <v>1713</v>
      </c>
      <c r="N2777" s="204">
        <f t="shared" si="38"/>
        <v>0.8535437536301923</v>
      </c>
    </row>
    <row r="2778" spans="1:14" x14ac:dyDescent="0.2">
      <c r="A2778" s="369">
        <v>41902</v>
      </c>
      <c r="B2778" s="203" t="s">
        <v>2655</v>
      </c>
      <c r="C2778" s="127" t="s">
        <v>18</v>
      </c>
      <c r="D2778" s="127" t="s">
        <v>2412</v>
      </c>
      <c r="E2778" s="235">
        <v>800</v>
      </c>
      <c r="F2778" s="189">
        <f t="shared" si="37"/>
        <v>1.2195921378992831</v>
      </c>
      <c r="G2778" s="189">
        <f t="shared" si="36"/>
        <v>1.4288572000114308</v>
      </c>
      <c r="H2778" s="201">
        <v>559.88800000000003</v>
      </c>
      <c r="I2778" s="127" t="s">
        <v>2091</v>
      </c>
      <c r="J2778" s="127" t="s">
        <v>1710</v>
      </c>
      <c r="K2778" s="146" t="s">
        <v>2654</v>
      </c>
      <c r="L2778" s="136" t="s">
        <v>14</v>
      </c>
      <c r="M2778" s="122" t="s">
        <v>1713</v>
      </c>
      <c r="N2778" s="204">
        <f t="shared" si="38"/>
        <v>0.8535437536301923</v>
      </c>
    </row>
    <row r="2779" spans="1:14" x14ac:dyDescent="0.2">
      <c r="A2779" s="369">
        <v>41902</v>
      </c>
      <c r="B2779" s="203" t="s">
        <v>2656</v>
      </c>
      <c r="C2779" s="127" t="s">
        <v>18</v>
      </c>
      <c r="D2779" s="127" t="s">
        <v>2412</v>
      </c>
      <c r="E2779" s="235">
        <v>400</v>
      </c>
      <c r="F2779" s="189">
        <f t="shared" si="37"/>
        <v>0.60979606894964156</v>
      </c>
      <c r="G2779" s="189">
        <f t="shared" si="36"/>
        <v>0.7144286000057154</v>
      </c>
      <c r="H2779" s="201">
        <v>559.88800000000003</v>
      </c>
      <c r="I2779" s="127" t="s">
        <v>12</v>
      </c>
      <c r="J2779" s="127" t="s">
        <v>1710</v>
      </c>
      <c r="K2779" s="146" t="s">
        <v>2597</v>
      </c>
      <c r="L2779" s="136" t="s">
        <v>14</v>
      </c>
      <c r="M2779" s="122" t="s">
        <v>1713</v>
      </c>
      <c r="N2779" s="204">
        <f t="shared" si="38"/>
        <v>0.8535437536301923</v>
      </c>
    </row>
    <row r="2780" spans="1:14" x14ac:dyDescent="0.2">
      <c r="A2780" s="369">
        <v>41902</v>
      </c>
      <c r="B2780" s="203" t="s">
        <v>225</v>
      </c>
      <c r="C2780" s="127" t="s">
        <v>72</v>
      </c>
      <c r="D2780" s="127" t="s">
        <v>2412</v>
      </c>
      <c r="E2780" s="235">
        <v>3000</v>
      </c>
      <c r="F2780" s="189">
        <f t="shared" si="37"/>
        <v>4.5734705171223116</v>
      </c>
      <c r="G2780" s="189">
        <f t="shared" si="36"/>
        <v>5.3582145000428651</v>
      </c>
      <c r="H2780" s="201">
        <v>559.88800000000003</v>
      </c>
      <c r="I2780" s="127" t="s">
        <v>12</v>
      </c>
      <c r="J2780" s="127" t="s">
        <v>1710</v>
      </c>
      <c r="K2780" s="146" t="s">
        <v>2597</v>
      </c>
      <c r="L2780" s="136" t="s">
        <v>14</v>
      </c>
      <c r="M2780" s="122" t="s">
        <v>1713</v>
      </c>
      <c r="N2780" s="204">
        <f t="shared" si="38"/>
        <v>0.8535437536301923</v>
      </c>
    </row>
    <row r="2781" spans="1:14" x14ac:dyDescent="0.2">
      <c r="A2781" s="369">
        <v>41902</v>
      </c>
      <c r="B2781" s="203" t="s">
        <v>226</v>
      </c>
      <c r="C2781" s="127" t="s">
        <v>72</v>
      </c>
      <c r="D2781" s="127" t="s">
        <v>2412</v>
      </c>
      <c r="E2781" s="235">
        <v>5000</v>
      </c>
      <c r="F2781" s="189">
        <f t="shared" si="37"/>
        <v>7.6224508618705187</v>
      </c>
      <c r="G2781" s="189">
        <f t="shared" si="36"/>
        <v>8.9303575000714428</v>
      </c>
      <c r="H2781" s="201">
        <v>559.88800000000003</v>
      </c>
      <c r="I2781" s="127" t="s">
        <v>12</v>
      </c>
      <c r="J2781" s="127" t="s">
        <v>1710</v>
      </c>
      <c r="K2781" s="146" t="s">
        <v>2597</v>
      </c>
      <c r="L2781" s="136" t="s">
        <v>14</v>
      </c>
      <c r="M2781" s="122" t="s">
        <v>1713</v>
      </c>
      <c r="N2781" s="204">
        <f t="shared" si="38"/>
        <v>0.85354375363019219</v>
      </c>
    </row>
    <row r="2782" spans="1:14" x14ac:dyDescent="0.2">
      <c r="A2782" s="369">
        <v>41902</v>
      </c>
      <c r="B2782" s="203" t="s">
        <v>2657</v>
      </c>
      <c r="C2782" s="127" t="s">
        <v>18</v>
      </c>
      <c r="D2782" s="127" t="s">
        <v>2412</v>
      </c>
      <c r="E2782" s="235">
        <v>500</v>
      </c>
      <c r="F2782" s="189">
        <f t="shared" si="37"/>
        <v>0.76224508618705189</v>
      </c>
      <c r="G2782" s="189">
        <f t="shared" si="36"/>
        <v>0.89303575000714419</v>
      </c>
      <c r="H2782" s="201">
        <v>559.88800000000003</v>
      </c>
      <c r="I2782" s="127" t="s">
        <v>12</v>
      </c>
      <c r="J2782" s="127" t="s">
        <v>1710</v>
      </c>
      <c r="K2782" s="146" t="s">
        <v>2597</v>
      </c>
      <c r="L2782" s="136" t="s">
        <v>14</v>
      </c>
      <c r="M2782" s="122" t="s">
        <v>1713</v>
      </c>
      <c r="N2782" s="204">
        <f t="shared" si="38"/>
        <v>0.8535437536301923</v>
      </c>
    </row>
    <row r="2783" spans="1:14" x14ac:dyDescent="0.2">
      <c r="A2783" s="369">
        <v>41902</v>
      </c>
      <c r="B2783" s="203" t="s">
        <v>2658</v>
      </c>
      <c r="C2783" s="127" t="s">
        <v>18</v>
      </c>
      <c r="D2783" s="127" t="s">
        <v>2412</v>
      </c>
      <c r="E2783" s="235">
        <v>700</v>
      </c>
      <c r="F2783" s="189">
        <f t="shared" si="37"/>
        <v>1.0671431206618727</v>
      </c>
      <c r="G2783" s="189">
        <f t="shared" si="36"/>
        <v>1.250250050010002</v>
      </c>
      <c r="H2783" s="201">
        <v>559.88800000000003</v>
      </c>
      <c r="I2783" s="127" t="s">
        <v>12</v>
      </c>
      <c r="J2783" s="127" t="s">
        <v>1710</v>
      </c>
      <c r="K2783" s="146" t="s">
        <v>2597</v>
      </c>
      <c r="L2783" s="136" t="s">
        <v>14</v>
      </c>
      <c r="M2783" s="122" t="s">
        <v>1713</v>
      </c>
      <c r="N2783" s="204">
        <f t="shared" si="38"/>
        <v>0.85354375363019219</v>
      </c>
    </row>
    <row r="2784" spans="1:14" x14ac:dyDescent="0.2">
      <c r="A2784" s="369">
        <v>41902</v>
      </c>
      <c r="B2784" s="203" t="s">
        <v>2659</v>
      </c>
      <c r="C2784" s="127" t="s">
        <v>18</v>
      </c>
      <c r="D2784" s="127" t="s">
        <v>2412</v>
      </c>
      <c r="E2784" s="235">
        <v>700</v>
      </c>
      <c r="F2784" s="189">
        <f t="shared" si="37"/>
        <v>1.0671431206618727</v>
      </c>
      <c r="G2784" s="189">
        <f t="shared" si="36"/>
        <v>1.250250050010002</v>
      </c>
      <c r="H2784" s="201">
        <v>559.88800000000003</v>
      </c>
      <c r="I2784" s="127" t="s">
        <v>12</v>
      </c>
      <c r="J2784" s="127" t="s">
        <v>1710</v>
      </c>
      <c r="K2784" s="146" t="s">
        <v>2597</v>
      </c>
      <c r="L2784" s="136" t="s">
        <v>14</v>
      </c>
      <c r="M2784" s="122" t="s">
        <v>1713</v>
      </c>
      <c r="N2784" s="204">
        <f t="shared" si="38"/>
        <v>0.85354375363019219</v>
      </c>
    </row>
    <row r="2785" spans="1:14" x14ac:dyDescent="0.2">
      <c r="A2785" s="369">
        <v>41902</v>
      </c>
      <c r="B2785" s="203" t="s">
        <v>2660</v>
      </c>
      <c r="C2785" s="127" t="s">
        <v>18</v>
      </c>
      <c r="D2785" s="127" t="s">
        <v>2412</v>
      </c>
      <c r="E2785" s="235">
        <v>600</v>
      </c>
      <c r="F2785" s="189">
        <f t="shared" si="37"/>
        <v>0.91469410342446233</v>
      </c>
      <c r="G2785" s="189">
        <f t="shared" si="36"/>
        <v>1.071642900008573</v>
      </c>
      <c r="H2785" s="201">
        <v>559.88800000000003</v>
      </c>
      <c r="I2785" s="127" t="s">
        <v>12</v>
      </c>
      <c r="J2785" s="127" t="s">
        <v>1710</v>
      </c>
      <c r="K2785" s="146" t="s">
        <v>2597</v>
      </c>
      <c r="L2785" s="136" t="s">
        <v>14</v>
      </c>
      <c r="M2785" s="122" t="s">
        <v>1713</v>
      </c>
      <c r="N2785" s="204">
        <f t="shared" si="38"/>
        <v>0.85354375363019241</v>
      </c>
    </row>
    <row r="2786" spans="1:14" x14ac:dyDescent="0.2">
      <c r="A2786" s="369">
        <v>41902</v>
      </c>
      <c r="B2786" s="203" t="s">
        <v>2661</v>
      </c>
      <c r="C2786" s="127" t="s">
        <v>18</v>
      </c>
      <c r="D2786" s="127" t="s">
        <v>2412</v>
      </c>
      <c r="E2786" s="235">
        <v>600</v>
      </c>
      <c r="F2786" s="189">
        <f t="shared" si="37"/>
        <v>0.91469410342446233</v>
      </c>
      <c r="G2786" s="189">
        <f t="shared" si="36"/>
        <v>1.071642900008573</v>
      </c>
      <c r="H2786" s="201">
        <v>559.88800000000003</v>
      </c>
      <c r="I2786" s="127" t="s">
        <v>12</v>
      </c>
      <c r="J2786" s="127" t="s">
        <v>1710</v>
      </c>
      <c r="K2786" s="146" t="s">
        <v>2597</v>
      </c>
      <c r="L2786" s="136" t="s">
        <v>14</v>
      </c>
      <c r="M2786" s="122" t="s">
        <v>1713</v>
      </c>
      <c r="N2786" s="204">
        <f t="shared" si="38"/>
        <v>0.85354375363019241</v>
      </c>
    </row>
    <row r="2787" spans="1:14" x14ac:dyDescent="0.2">
      <c r="A2787" s="369">
        <v>41902</v>
      </c>
      <c r="B2787" s="203" t="s">
        <v>2662</v>
      </c>
      <c r="C2787" s="127" t="s">
        <v>18</v>
      </c>
      <c r="D2787" s="127" t="s">
        <v>2412</v>
      </c>
      <c r="E2787" s="235">
        <v>600</v>
      </c>
      <c r="F2787" s="189">
        <f t="shared" si="37"/>
        <v>0.91469410342446233</v>
      </c>
      <c r="G2787" s="189">
        <f t="shared" si="36"/>
        <v>1.071642900008573</v>
      </c>
      <c r="H2787" s="201">
        <v>559.88800000000003</v>
      </c>
      <c r="I2787" s="127" t="s">
        <v>12</v>
      </c>
      <c r="J2787" s="127" t="s">
        <v>1710</v>
      </c>
      <c r="K2787" s="146" t="s">
        <v>2597</v>
      </c>
      <c r="L2787" s="136" t="s">
        <v>14</v>
      </c>
      <c r="M2787" s="122" t="s">
        <v>1713</v>
      </c>
      <c r="N2787" s="204">
        <f t="shared" si="38"/>
        <v>0.85354375363019241</v>
      </c>
    </row>
    <row r="2788" spans="1:14" x14ac:dyDescent="0.2">
      <c r="A2788" s="369">
        <v>41902</v>
      </c>
      <c r="B2788" s="203" t="s">
        <v>2663</v>
      </c>
      <c r="C2788" s="127" t="s">
        <v>18</v>
      </c>
      <c r="D2788" s="127" t="s">
        <v>2412</v>
      </c>
      <c r="E2788" s="235">
        <v>1500</v>
      </c>
      <c r="F2788" s="189">
        <f t="shared" si="37"/>
        <v>2.2867352585611558</v>
      </c>
      <c r="G2788" s="189">
        <f t="shared" si="36"/>
        <v>2.6791072500214326</v>
      </c>
      <c r="H2788" s="201">
        <v>559.88800000000003</v>
      </c>
      <c r="I2788" s="127" t="s">
        <v>12</v>
      </c>
      <c r="J2788" s="127" t="s">
        <v>1710</v>
      </c>
      <c r="K2788" s="146" t="s">
        <v>2597</v>
      </c>
      <c r="L2788" s="136" t="s">
        <v>14</v>
      </c>
      <c r="M2788" s="122" t="s">
        <v>1713</v>
      </c>
      <c r="N2788" s="204">
        <f t="shared" si="38"/>
        <v>0.8535437536301923</v>
      </c>
    </row>
    <row r="2789" spans="1:14" x14ac:dyDescent="0.2">
      <c r="A2789" s="369">
        <v>41902</v>
      </c>
      <c r="B2789" s="203" t="s">
        <v>2664</v>
      </c>
      <c r="C2789" s="127" t="s">
        <v>18</v>
      </c>
      <c r="D2789" s="127" t="s">
        <v>2412</v>
      </c>
      <c r="E2789" s="235">
        <v>1500</v>
      </c>
      <c r="F2789" s="189">
        <f t="shared" si="37"/>
        <v>2.2867352585611558</v>
      </c>
      <c r="G2789" s="189">
        <f t="shared" si="36"/>
        <v>2.6791072500214326</v>
      </c>
      <c r="H2789" s="201">
        <v>559.88800000000003</v>
      </c>
      <c r="I2789" s="127" t="s">
        <v>12</v>
      </c>
      <c r="J2789" s="127" t="s">
        <v>1710</v>
      </c>
      <c r="K2789" s="146" t="s">
        <v>2597</v>
      </c>
      <c r="L2789" s="136" t="s">
        <v>14</v>
      </c>
      <c r="M2789" s="122" t="s">
        <v>1713</v>
      </c>
      <c r="N2789" s="204">
        <f t="shared" si="38"/>
        <v>0.8535437536301923</v>
      </c>
    </row>
    <row r="2790" spans="1:14" x14ac:dyDescent="0.2">
      <c r="A2790" s="369">
        <v>41902</v>
      </c>
      <c r="B2790" s="203" t="s">
        <v>2665</v>
      </c>
      <c r="C2790" s="127" t="s">
        <v>18</v>
      </c>
      <c r="D2790" s="127" t="s">
        <v>2412</v>
      </c>
      <c r="E2790" s="235">
        <v>3500</v>
      </c>
      <c r="F2790" s="189">
        <f t="shared" si="37"/>
        <v>5.3357156033093629</v>
      </c>
      <c r="G2790" s="189">
        <f t="shared" si="36"/>
        <v>6.2512502500500098</v>
      </c>
      <c r="H2790" s="201">
        <v>559.88800000000003</v>
      </c>
      <c r="I2790" s="127" t="s">
        <v>12</v>
      </c>
      <c r="J2790" s="127" t="s">
        <v>1710</v>
      </c>
      <c r="K2790" s="146" t="s">
        <v>2597</v>
      </c>
      <c r="L2790" s="136" t="s">
        <v>14</v>
      </c>
      <c r="M2790" s="122" t="s">
        <v>1713</v>
      </c>
      <c r="N2790" s="204">
        <f t="shared" si="38"/>
        <v>0.85354375363019219</v>
      </c>
    </row>
    <row r="2791" spans="1:14" x14ac:dyDescent="0.2">
      <c r="A2791" s="369">
        <v>41902</v>
      </c>
      <c r="B2791" s="203" t="s">
        <v>2666</v>
      </c>
      <c r="C2791" s="127" t="s">
        <v>18</v>
      </c>
      <c r="D2791" s="127" t="s">
        <v>2412</v>
      </c>
      <c r="E2791" s="235">
        <v>3500</v>
      </c>
      <c r="F2791" s="189">
        <f t="shared" si="37"/>
        <v>5.3357156033093629</v>
      </c>
      <c r="G2791" s="189">
        <f t="shared" si="36"/>
        <v>6.2512502500500098</v>
      </c>
      <c r="H2791" s="201">
        <v>559.88800000000003</v>
      </c>
      <c r="I2791" s="127" t="s">
        <v>12</v>
      </c>
      <c r="J2791" s="127" t="s">
        <v>1710</v>
      </c>
      <c r="K2791" s="146" t="s">
        <v>2597</v>
      </c>
      <c r="L2791" s="136" t="s">
        <v>14</v>
      </c>
      <c r="M2791" s="122" t="s">
        <v>1713</v>
      </c>
      <c r="N2791" s="204">
        <f t="shared" si="38"/>
        <v>0.85354375363019219</v>
      </c>
    </row>
    <row r="2792" spans="1:14" x14ac:dyDescent="0.2">
      <c r="A2792" s="369">
        <v>41902</v>
      </c>
      <c r="B2792" s="203" t="s">
        <v>227</v>
      </c>
      <c r="C2792" s="127" t="s">
        <v>73</v>
      </c>
      <c r="D2792" s="127" t="s">
        <v>2412</v>
      </c>
      <c r="E2792" s="235">
        <v>1600</v>
      </c>
      <c r="F2792" s="189">
        <f t="shared" si="37"/>
        <v>2.4391842757985662</v>
      </c>
      <c r="G2792" s="189">
        <f t="shared" si="36"/>
        <v>2.8577144000228616</v>
      </c>
      <c r="H2792" s="201">
        <v>559.88800000000003</v>
      </c>
      <c r="I2792" s="127" t="s">
        <v>12</v>
      </c>
      <c r="J2792" s="127" t="s">
        <v>1710</v>
      </c>
      <c r="K2792" s="146" t="s">
        <v>2597</v>
      </c>
      <c r="L2792" s="136" t="s">
        <v>14</v>
      </c>
      <c r="M2792" s="122" t="s">
        <v>1713</v>
      </c>
      <c r="N2792" s="204">
        <f t="shared" si="38"/>
        <v>0.8535437536301923</v>
      </c>
    </row>
    <row r="2793" spans="1:14" x14ac:dyDescent="0.2">
      <c r="A2793" s="369">
        <v>41902</v>
      </c>
      <c r="B2793" s="203" t="s">
        <v>2667</v>
      </c>
      <c r="C2793" s="127" t="s">
        <v>18</v>
      </c>
      <c r="D2793" s="127" t="s">
        <v>2412</v>
      </c>
      <c r="E2793" s="235">
        <v>2500</v>
      </c>
      <c r="F2793" s="189">
        <f t="shared" si="37"/>
        <v>3.8112254309352593</v>
      </c>
      <c r="G2793" s="189">
        <f t="shared" si="36"/>
        <v>4.4651787500357214</v>
      </c>
      <c r="H2793" s="201">
        <v>559.88800000000003</v>
      </c>
      <c r="I2793" s="127" t="s">
        <v>12</v>
      </c>
      <c r="J2793" s="127" t="s">
        <v>1710</v>
      </c>
      <c r="K2793" s="146" t="s">
        <v>2597</v>
      </c>
      <c r="L2793" s="136" t="s">
        <v>14</v>
      </c>
      <c r="M2793" s="122" t="s">
        <v>1713</v>
      </c>
      <c r="N2793" s="204">
        <f t="shared" si="38"/>
        <v>0.85354375363019219</v>
      </c>
    </row>
    <row r="2794" spans="1:14" x14ac:dyDescent="0.2">
      <c r="A2794" s="369">
        <v>41902</v>
      </c>
      <c r="B2794" s="203" t="s">
        <v>2668</v>
      </c>
      <c r="C2794" s="127" t="s">
        <v>73</v>
      </c>
      <c r="D2794" s="127" t="s">
        <v>2412</v>
      </c>
      <c r="E2794" s="235">
        <v>1500</v>
      </c>
      <c r="F2794" s="189">
        <f t="shared" si="37"/>
        <v>2.2867352585611558</v>
      </c>
      <c r="G2794" s="189">
        <f t="shared" si="36"/>
        <v>2.6791072500214326</v>
      </c>
      <c r="H2794" s="201">
        <v>559.88800000000003</v>
      </c>
      <c r="I2794" s="127" t="s">
        <v>2091</v>
      </c>
      <c r="J2794" s="127" t="s">
        <v>1710</v>
      </c>
      <c r="K2794" s="146" t="s">
        <v>2654</v>
      </c>
      <c r="L2794" s="136" t="s">
        <v>14</v>
      </c>
      <c r="M2794" s="122" t="s">
        <v>1713</v>
      </c>
      <c r="N2794" s="204">
        <f t="shared" si="38"/>
        <v>0.8535437536301923</v>
      </c>
    </row>
    <row r="2795" spans="1:14" x14ac:dyDescent="0.2">
      <c r="A2795" s="369">
        <v>41903</v>
      </c>
      <c r="B2795" s="203" t="s">
        <v>2669</v>
      </c>
      <c r="C2795" s="127" t="s">
        <v>18</v>
      </c>
      <c r="D2795" s="127" t="s">
        <v>2412</v>
      </c>
      <c r="E2795" s="235">
        <v>2000</v>
      </c>
      <c r="F2795" s="189">
        <f t="shared" si="37"/>
        <v>3.0489803447482076</v>
      </c>
      <c r="G2795" s="189">
        <f t="shared" si="36"/>
        <v>3.5721430000285768</v>
      </c>
      <c r="H2795" s="201">
        <v>559.88800000000003</v>
      </c>
      <c r="I2795" s="127" t="s">
        <v>430</v>
      </c>
      <c r="J2795" s="127" t="s">
        <v>1710</v>
      </c>
      <c r="K2795" s="146" t="s">
        <v>2637</v>
      </c>
      <c r="L2795" s="136" t="s">
        <v>14</v>
      </c>
      <c r="M2795" s="122" t="s">
        <v>1713</v>
      </c>
      <c r="N2795" s="204">
        <f t="shared" si="38"/>
        <v>0.8535437536301923</v>
      </c>
    </row>
    <row r="2796" spans="1:14" x14ac:dyDescent="0.2">
      <c r="A2796" s="369">
        <v>41903</v>
      </c>
      <c r="B2796" s="203" t="s">
        <v>2670</v>
      </c>
      <c r="C2796" s="127" t="s">
        <v>18</v>
      </c>
      <c r="D2796" s="127" t="s">
        <v>2412</v>
      </c>
      <c r="E2796" s="235">
        <v>2000</v>
      </c>
      <c r="F2796" s="189">
        <f t="shared" si="37"/>
        <v>3.0489803447482076</v>
      </c>
      <c r="G2796" s="189">
        <f t="shared" si="36"/>
        <v>3.5721430000285768</v>
      </c>
      <c r="H2796" s="201">
        <v>559.88800000000003</v>
      </c>
      <c r="I2796" s="127" t="s">
        <v>430</v>
      </c>
      <c r="J2796" s="127" t="s">
        <v>1710</v>
      </c>
      <c r="K2796" s="146" t="s">
        <v>2637</v>
      </c>
      <c r="L2796" s="136" t="s">
        <v>14</v>
      </c>
      <c r="M2796" s="122" t="s">
        <v>1713</v>
      </c>
      <c r="N2796" s="204">
        <f t="shared" si="38"/>
        <v>0.8535437536301923</v>
      </c>
    </row>
    <row r="2797" spans="1:14" x14ac:dyDescent="0.2">
      <c r="A2797" s="369">
        <v>41903</v>
      </c>
      <c r="B2797" s="203" t="s">
        <v>2449</v>
      </c>
      <c r="C2797" s="127" t="s">
        <v>18</v>
      </c>
      <c r="D2797" s="127" t="s">
        <v>2412</v>
      </c>
      <c r="E2797" s="235">
        <v>700</v>
      </c>
      <c r="F2797" s="189">
        <f t="shared" si="37"/>
        <v>1.0671431206618727</v>
      </c>
      <c r="G2797" s="189">
        <f t="shared" si="36"/>
        <v>1.250250050010002</v>
      </c>
      <c r="H2797" s="201">
        <v>559.88800000000003</v>
      </c>
      <c r="I2797" s="127" t="s">
        <v>2091</v>
      </c>
      <c r="J2797" s="127" t="s">
        <v>1710</v>
      </c>
      <c r="K2797" s="146" t="s">
        <v>2671</v>
      </c>
      <c r="L2797" s="136" t="s">
        <v>14</v>
      </c>
      <c r="M2797" s="122" t="s">
        <v>1713</v>
      </c>
      <c r="N2797" s="204">
        <f t="shared" si="38"/>
        <v>0.85354375363019219</v>
      </c>
    </row>
    <row r="2798" spans="1:14" x14ac:dyDescent="0.2">
      <c r="A2798" s="369">
        <v>41903</v>
      </c>
      <c r="B2798" s="203" t="s">
        <v>2672</v>
      </c>
      <c r="C2798" s="127" t="s">
        <v>18</v>
      </c>
      <c r="D2798" s="127" t="s">
        <v>2412</v>
      </c>
      <c r="E2798" s="235">
        <v>700</v>
      </c>
      <c r="F2798" s="189">
        <f t="shared" si="37"/>
        <v>1.0671431206618727</v>
      </c>
      <c r="G2798" s="189">
        <f t="shared" si="36"/>
        <v>1.250250050010002</v>
      </c>
      <c r="H2798" s="201">
        <v>559.88800000000003</v>
      </c>
      <c r="I2798" s="127" t="s">
        <v>2091</v>
      </c>
      <c r="J2798" s="127" t="s">
        <v>1710</v>
      </c>
      <c r="K2798" s="146" t="s">
        <v>2671</v>
      </c>
      <c r="L2798" s="136" t="s">
        <v>14</v>
      </c>
      <c r="M2798" s="122" t="s">
        <v>1713</v>
      </c>
      <c r="N2798" s="204">
        <f t="shared" si="38"/>
        <v>0.85354375363019219</v>
      </c>
    </row>
    <row r="2799" spans="1:14" x14ac:dyDescent="0.2">
      <c r="A2799" s="369">
        <v>41903</v>
      </c>
      <c r="B2799" s="203" t="s">
        <v>2673</v>
      </c>
      <c r="C2799" s="127" t="s">
        <v>18</v>
      </c>
      <c r="D2799" s="127" t="s">
        <v>2412</v>
      </c>
      <c r="E2799" s="235">
        <v>1600</v>
      </c>
      <c r="F2799" s="189">
        <f t="shared" si="37"/>
        <v>2.4391842757985662</v>
      </c>
      <c r="G2799" s="189">
        <f t="shared" si="36"/>
        <v>2.8577144000228616</v>
      </c>
      <c r="H2799" s="201">
        <v>559.88800000000003</v>
      </c>
      <c r="I2799" s="127" t="s">
        <v>12</v>
      </c>
      <c r="J2799" s="127" t="s">
        <v>1710</v>
      </c>
      <c r="K2799" s="146" t="s">
        <v>2597</v>
      </c>
      <c r="L2799" s="136" t="s">
        <v>14</v>
      </c>
      <c r="M2799" s="122" t="s">
        <v>1713</v>
      </c>
      <c r="N2799" s="204">
        <f t="shared" si="38"/>
        <v>0.8535437536301923</v>
      </c>
    </row>
    <row r="2800" spans="1:14" x14ac:dyDescent="0.2">
      <c r="A2800" s="369">
        <v>41903</v>
      </c>
      <c r="B2800" s="203" t="s">
        <v>225</v>
      </c>
      <c r="C2800" s="127" t="s">
        <v>72</v>
      </c>
      <c r="D2800" s="127" t="s">
        <v>2412</v>
      </c>
      <c r="E2800" s="235">
        <v>3000</v>
      </c>
      <c r="F2800" s="189">
        <f t="shared" si="37"/>
        <v>4.5734705171223116</v>
      </c>
      <c r="G2800" s="189">
        <f t="shared" si="36"/>
        <v>5.3582145000428651</v>
      </c>
      <c r="H2800" s="201">
        <v>559.88800000000003</v>
      </c>
      <c r="I2800" s="127" t="s">
        <v>12</v>
      </c>
      <c r="J2800" s="127" t="s">
        <v>1710</v>
      </c>
      <c r="K2800" s="146" t="s">
        <v>2597</v>
      </c>
      <c r="L2800" s="136" t="s">
        <v>14</v>
      </c>
      <c r="M2800" s="122" t="s">
        <v>1713</v>
      </c>
      <c r="N2800" s="204">
        <f t="shared" si="38"/>
        <v>0.8535437536301923</v>
      </c>
    </row>
    <row r="2801" spans="1:14" x14ac:dyDescent="0.2">
      <c r="A2801" s="369">
        <v>41903</v>
      </c>
      <c r="B2801" s="203" t="s">
        <v>226</v>
      </c>
      <c r="C2801" s="127" t="s">
        <v>72</v>
      </c>
      <c r="D2801" s="127" t="s">
        <v>2412</v>
      </c>
      <c r="E2801" s="235">
        <v>5000</v>
      </c>
      <c r="F2801" s="189">
        <f t="shared" si="37"/>
        <v>7.6224508618705187</v>
      </c>
      <c r="G2801" s="189">
        <f t="shared" si="36"/>
        <v>8.9303575000714428</v>
      </c>
      <c r="H2801" s="201">
        <v>559.88800000000003</v>
      </c>
      <c r="I2801" s="127" t="s">
        <v>12</v>
      </c>
      <c r="J2801" s="127" t="s">
        <v>1710</v>
      </c>
      <c r="K2801" s="146" t="s">
        <v>2597</v>
      </c>
      <c r="L2801" s="136" t="s">
        <v>14</v>
      </c>
      <c r="M2801" s="122" t="s">
        <v>1713</v>
      </c>
      <c r="N2801" s="204">
        <f t="shared" si="38"/>
        <v>0.85354375363019219</v>
      </c>
    </row>
    <row r="2802" spans="1:14" x14ac:dyDescent="0.2">
      <c r="A2802" s="369">
        <v>41903</v>
      </c>
      <c r="B2802" s="203" t="s">
        <v>2674</v>
      </c>
      <c r="C2802" s="127" t="s">
        <v>18</v>
      </c>
      <c r="D2802" s="127" t="s">
        <v>2412</v>
      </c>
      <c r="E2802" s="235">
        <v>2000</v>
      </c>
      <c r="F2802" s="189">
        <f t="shared" si="37"/>
        <v>3.0489803447482076</v>
      </c>
      <c r="G2802" s="189">
        <f t="shared" si="36"/>
        <v>3.5721430000285768</v>
      </c>
      <c r="H2802" s="201">
        <v>559.88800000000003</v>
      </c>
      <c r="I2802" s="127" t="s">
        <v>12</v>
      </c>
      <c r="J2802" s="127" t="s">
        <v>1710</v>
      </c>
      <c r="K2802" s="146" t="s">
        <v>2597</v>
      </c>
      <c r="L2802" s="136" t="s">
        <v>14</v>
      </c>
      <c r="M2802" s="122" t="s">
        <v>1713</v>
      </c>
      <c r="N2802" s="204">
        <f t="shared" si="38"/>
        <v>0.8535437536301923</v>
      </c>
    </row>
    <row r="2803" spans="1:14" x14ac:dyDescent="0.2">
      <c r="A2803" s="369">
        <v>41904</v>
      </c>
      <c r="B2803" s="203" t="s">
        <v>2675</v>
      </c>
      <c r="C2803" s="127" t="s">
        <v>18</v>
      </c>
      <c r="D2803" s="127" t="s">
        <v>2412</v>
      </c>
      <c r="E2803" s="235">
        <v>800</v>
      </c>
      <c r="F2803" s="189">
        <f t="shared" si="37"/>
        <v>1.2195921378992831</v>
      </c>
      <c r="G2803" s="189">
        <f t="shared" si="36"/>
        <v>1.4288572000114308</v>
      </c>
      <c r="H2803" s="201">
        <v>559.88800000000003</v>
      </c>
      <c r="I2803" s="127" t="s">
        <v>430</v>
      </c>
      <c r="J2803" s="127" t="s">
        <v>1710</v>
      </c>
      <c r="K2803" s="146" t="s">
        <v>2637</v>
      </c>
      <c r="L2803" s="136" t="s">
        <v>14</v>
      </c>
      <c r="M2803" s="122" t="s">
        <v>1713</v>
      </c>
      <c r="N2803" s="204">
        <f t="shared" si="38"/>
        <v>0.8535437536301923</v>
      </c>
    </row>
    <row r="2804" spans="1:14" x14ac:dyDescent="0.2">
      <c r="A2804" s="369">
        <v>41904</v>
      </c>
      <c r="B2804" s="203" t="s">
        <v>2676</v>
      </c>
      <c r="C2804" s="127" t="s">
        <v>18</v>
      </c>
      <c r="D2804" s="127" t="s">
        <v>10</v>
      </c>
      <c r="E2804" s="235">
        <v>800</v>
      </c>
      <c r="F2804" s="189">
        <f t="shared" si="37"/>
        <v>1.2195921378992831</v>
      </c>
      <c r="G2804" s="189">
        <f t="shared" si="36"/>
        <v>1.4288572000114308</v>
      </c>
      <c r="H2804" s="201">
        <v>559.88800000000003</v>
      </c>
      <c r="I2804" s="127" t="s">
        <v>430</v>
      </c>
      <c r="J2804" s="127" t="s">
        <v>1710</v>
      </c>
      <c r="K2804" s="146" t="s">
        <v>2637</v>
      </c>
      <c r="L2804" s="136" t="s">
        <v>14</v>
      </c>
      <c r="M2804" s="122" t="s">
        <v>1713</v>
      </c>
      <c r="N2804" s="204">
        <f t="shared" si="38"/>
        <v>0.8535437536301923</v>
      </c>
    </row>
    <row r="2805" spans="1:14" x14ac:dyDescent="0.2">
      <c r="A2805" s="369">
        <v>41904</v>
      </c>
      <c r="B2805" s="203" t="s">
        <v>2677</v>
      </c>
      <c r="C2805" s="127" t="s">
        <v>18</v>
      </c>
      <c r="D2805" s="127" t="s">
        <v>2412</v>
      </c>
      <c r="E2805" s="235">
        <v>600</v>
      </c>
      <c r="F2805" s="189">
        <f t="shared" si="37"/>
        <v>0.91469410342446233</v>
      </c>
      <c r="G2805" s="189">
        <f t="shared" si="36"/>
        <v>1.071642900008573</v>
      </c>
      <c r="H2805" s="201">
        <v>559.88800000000003</v>
      </c>
      <c r="I2805" s="127" t="s">
        <v>12</v>
      </c>
      <c r="J2805" s="127" t="s">
        <v>1710</v>
      </c>
      <c r="K2805" s="146" t="s">
        <v>2597</v>
      </c>
      <c r="L2805" s="136" t="s">
        <v>14</v>
      </c>
      <c r="M2805" s="122" t="s">
        <v>1713</v>
      </c>
      <c r="N2805" s="204">
        <f t="shared" si="38"/>
        <v>0.85354375363019241</v>
      </c>
    </row>
    <row r="2806" spans="1:14" x14ac:dyDescent="0.2">
      <c r="A2806" s="369">
        <v>41904</v>
      </c>
      <c r="B2806" s="203" t="s">
        <v>2678</v>
      </c>
      <c r="C2806" s="127" t="s">
        <v>18</v>
      </c>
      <c r="D2806" s="127" t="s">
        <v>2412</v>
      </c>
      <c r="E2806" s="235">
        <v>5000</v>
      </c>
      <c r="F2806" s="189">
        <f t="shared" si="37"/>
        <v>7.6224508618705187</v>
      </c>
      <c r="G2806" s="189">
        <f t="shared" si="36"/>
        <v>8.9303575000714428</v>
      </c>
      <c r="H2806" s="201">
        <v>559.88800000000003</v>
      </c>
      <c r="I2806" s="127" t="s">
        <v>12</v>
      </c>
      <c r="J2806" s="127" t="s">
        <v>1710</v>
      </c>
      <c r="K2806" s="146" t="s">
        <v>2597</v>
      </c>
      <c r="L2806" s="136" t="s">
        <v>14</v>
      </c>
      <c r="M2806" s="122" t="s">
        <v>1713</v>
      </c>
      <c r="N2806" s="204">
        <f t="shared" si="38"/>
        <v>0.85354375363019219</v>
      </c>
    </row>
    <row r="2807" spans="1:14" x14ac:dyDescent="0.2">
      <c r="A2807" s="369">
        <v>41904</v>
      </c>
      <c r="B2807" s="203" t="s">
        <v>2679</v>
      </c>
      <c r="C2807" s="127" t="s">
        <v>18</v>
      </c>
      <c r="D2807" s="127" t="s">
        <v>2412</v>
      </c>
      <c r="E2807" s="235">
        <v>1500</v>
      </c>
      <c r="F2807" s="189">
        <f t="shared" si="37"/>
        <v>2.2867352585611558</v>
      </c>
      <c r="G2807" s="189">
        <f t="shared" si="36"/>
        <v>2.6791072500214326</v>
      </c>
      <c r="H2807" s="201">
        <v>559.88800000000003</v>
      </c>
      <c r="I2807" s="127" t="s">
        <v>12</v>
      </c>
      <c r="J2807" s="127" t="s">
        <v>1710</v>
      </c>
      <c r="K2807" s="146" t="s">
        <v>2597</v>
      </c>
      <c r="L2807" s="136" t="s">
        <v>14</v>
      </c>
      <c r="M2807" s="122" t="s">
        <v>1713</v>
      </c>
      <c r="N2807" s="204">
        <f t="shared" si="38"/>
        <v>0.8535437536301923</v>
      </c>
    </row>
    <row r="2808" spans="1:14" x14ac:dyDescent="0.2">
      <c r="A2808" s="369">
        <v>41904</v>
      </c>
      <c r="B2808" s="203" t="s">
        <v>226</v>
      </c>
      <c r="C2808" s="127" t="s">
        <v>72</v>
      </c>
      <c r="D2808" s="127" t="s">
        <v>2412</v>
      </c>
      <c r="E2808" s="235">
        <v>5000</v>
      </c>
      <c r="F2808" s="189">
        <f t="shared" si="37"/>
        <v>7.6224508618705187</v>
      </c>
      <c r="G2808" s="189">
        <f t="shared" si="36"/>
        <v>8.9303575000714428</v>
      </c>
      <c r="H2808" s="201">
        <v>559.88800000000003</v>
      </c>
      <c r="I2808" s="127" t="s">
        <v>12</v>
      </c>
      <c r="J2808" s="127" t="s">
        <v>1710</v>
      </c>
      <c r="K2808" s="146" t="s">
        <v>2597</v>
      </c>
      <c r="L2808" s="136" t="s">
        <v>14</v>
      </c>
      <c r="M2808" s="122" t="s">
        <v>1713</v>
      </c>
      <c r="N2808" s="204">
        <f t="shared" si="38"/>
        <v>0.85354375363019219</v>
      </c>
    </row>
    <row r="2809" spans="1:14" x14ac:dyDescent="0.2">
      <c r="A2809" s="369">
        <v>41904</v>
      </c>
      <c r="B2809" s="203" t="s">
        <v>225</v>
      </c>
      <c r="C2809" s="127" t="s">
        <v>72</v>
      </c>
      <c r="D2809" s="127" t="s">
        <v>2412</v>
      </c>
      <c r="E2809" s="235">
        <v>3000</v>
      </c>
      <c r="F2809" s="189">
        <f t="shared" si="37"/>
        <v>4.5734705171223116</v>
      </c>
      <c r="G2809" s="189">
        <f t="shared" ref="G2809:G2872" si="39">E2809/H2809</f>
        <v>5.3582145000428651</v>
      </c>
      <c r="H2809" s="201">
        <v>559.88800000000003</v>
      </c>
      <c r="I2809" s="127" t="s">
        <v>12</v>
      </c>
      <c r="J2809" s="127" t="s">
        <v>1710</v>
      </c>
      <c r="K2809" s="146" t="s">
        <v>2597</v>
      </c>
      <c r="L2809" s="136" t="s">
        <v>14</v>
      </c>
      <c r="M2809" s="122" t="s">
        <v>1713</v>
      </c>
      <c r="N2809" s="204">
        <f t="shared" si="38"/>
        <v>0.8535437536301923</v>
      </c>
    </row>
    <row r="2810" spans="1:14" x14ac:dyDescent="0.2">
      <c r="A2810" s="369">
        <v>41905</v>
      </c>
      <c r="B2810" s="203" t="s">
        <v>2680</v>
      </c>
      <c r="C2810" s="127" t="s">
        <v>18</v>
      </c>
      <c r="D2810" s="127" t="s">
        <v>9</v>
      </c>
      <c r="E2810" s="235">
        <v>700</v>
      </c>
      <c r="F2810" s="189">
        <f t="shared" si="37"/>
        <v>1.0671431206618727</v>
      </c>
      <c r="G2810" s="189">
        <f t="shared" si="39"/>
        <v>1.250250050010002</v>
      </c>
      <c r="H2810" s="201">
        <v>559.88800000000003</v>
      </c>
      <c r="I2810" s="127" t="s">
        <v>83</v>
      </c>
      <c r="J2810" s="127" t="s">
        <v>1710</v>
      </c>
      <c r="K2810" s="146" t="s">
        <v>2681</v>
      </c>
      <c r="L2810" s="136" t="s">
        <v>14</v>
      </c>
      <c r="M2810" s="122" t="s">
        <v>1713</v>
      </c>
      <c r="N2810" s="204">
        <f t="shared" si="38"/>
        <v>0.85354375363019219</v>
      </c>
    </row>
    <row r="2811" spans="1:14" x14ac:dyDescent="0.2">
      <c r="A2811" s="369">
        <v>41905</v>
      </c>
      <c r="B2811" s="203" t="s">
        <v>2682</v>
      </c>
      <c r="C2811" s="127" t="s">
        <v>18</v>
      </c>
      <c r="D2811" s="127" t="s">
        <v>9</v>
      </c>
      <c r="E2811" s="235">
        <v>700</v>
      </c>
      <c r="F2811" s="189">
        <f t="shared" si="37"/>
        <v>1.0671431206618727</v>
      </c>
      <c r="G2811" s="189">
        <f t="shared" si="39"/>
        <v>1.250250050010002</v>
      </c>
      <c r="H2811" s="201">
        <v>559.88800000000003</v>
      </c>
      <c r="I2811" s="127" t="s">
        <v>83</v>
      </c>
      <c r="J2811" s="127" t="s">
        <v>1710</v>
      </c>
      <c r="K2811" s="146" t="s">
        <v>2681</v>
      </c>
      <c r="L2811" s="136" t="s">
        <v>14</v>
      </c>
      <c r="M2811" s="122" t="s">
        <v>1713</v>
      </c>
      <c r="N2811" s="204">
        <f t="shared" si="38"/>
        <v>0.85354375363019219</v>
      </c>
    </row>
    <row r="2812" spans="1:14" x14ac:dyDescent="0.2">
      <c r="A2812" s="369">
        <v>41905</v>
      </c>
      <c r="B2812" s="203" t="s">
        <v>1574</v>
      </c>
      <c r="C2812" s="127" t="s">
        <v>18</v>
      </c>
      <c r="D2812" s="127" t="s">
        <v>9</v>
      </c>
      <c r="E2812" s="235">
        <v>400</v>
      </c>
      <c r="F2812" s="189">
        <f t="shared" si="37"/>
        <v>0.60979606894964156</v>
      </c>
      <c r="G2812" s="189">
        <f t="shared" si="39"/>
        <v>0.7144286000057154</v>
      </c>
      <c r="H2812" s="201">
        <v>559.88800000000003</v>
      </c>
      <c r="I2812" s="127" t="s">
        <v>83</v>
      </c>
      <c r="J2812" s="127" t="s">
        <v>1710</v>
      </c>
      <c r="K2812" s="146" t="s">
        <v>2683</v>
      </c>
      <c r="L2812" s="136" t="s">
        <v>14</v>
      </c>
      <c r="M2812" s="122" t="s">
        <v>1713</v>
      </c>
      <c r="N2812" s="204">
        <f t="shared" si="38"/>
        <v>0.8535437536301923</v>
      </c>
    </row>
    <row r="2813" spans="1:14" x14ac:dyDescent="0.2">
      <c r="A2813" s="369">
        <v>41905</v>
      </c>
      <c r="B2813" s="203" t="s">
        <v>1575</v>
      </c>
      <c r="C2813" s="127" t="s">
        <v>18</v>
      </c>
      <c r="D2813" s="127" t="s">
        <v>9</v>
      </c>
      <c r="E2813" s="235">
        <v>400</v>
      </c>
      <c r="F2813" s="189">
        <f t="shared" si="37"/>
        <v>0.60979606894964156</v>
      </c>
      <c r="G2813" s="189">
        <f t="shared" si="39"/>
        <v>0.7144286000057154</v>
      </c>
      <c r="H2813" s="201">
        <v>559.88800000000003</v>
      </c>
      <c r="I2813" s="127" t="s">
        <v>83</v>
      </c>
      <c r="J2813" s="127" t="s">
        <v>1710</v>
      </c>
      <c r="K2813" s="146" t="s">
        <v>2683</v>
      </c>
      <c r="L2813" s="136" t="s">
        <v>14</v>
      </c>
      <c r="M2813" s="122" t="s">
        <v>1713</v>
      </c>
      <c r="N2813" s="204">
        <f t="shared" si="38"/>
        <v>0.8535437536301923</v>
      </c>
    </row>
    <row r="2814" spans="1:14" x14ac:dyDescent="0.2">
      <c r="A2814" s="369">
        <v>41905</v>
      </c>
      <c r="B2814" s="203" t="s">
        <v>1949</v>
      </c>
      <c r="C2814" s="127" t="s">
        <v>18</v>
      </c>
      <c r="D2814" s="127" t="s">
        <v>9</v>
      </c>
      <c r="E2814" s="235">
        <v>500</v>
      </c>
      <c r="F2814" s="189">
        <f t="shared" si="37"/>
        <v>0.76224508618705189</v>
      </c>
      <c r="G2814" s="189">
        <f t="shared" si="39"/>
        <v>0.89303575000714419</v>
      </c>
      <c r="H2814" s="201">
        <v>559.88800000000003</v>
      </c>
      <c r="I2814" s="127" t="s">
        <v>430</v>
      </c>
      <c r="J2814" s="127" t="s">
        <v>1710</v>
      </c>
      <c r="K2814" s="146" t="s">
        <v>2637</v>
      </c>
      <c r="L2814" s="136" t="s">
        <v>14</v>
      </c>
      <c r="M2814" s="122" t="s">
        <v>1713</v>
      </c>
      <c r="N2814" s="204">
        <f t="shared" si="38"/>
        <v>0.8535437536301923</v>
      </c>
    </row>
    <row r="2815" spans="1:14" x14ac:dyDescent="0.2">
      <c r="A2815" s="369">
        <v>41905</v>
      </c>
      <c r="B2815" s="203" t="s">
        <v>249</v>
      </c>
      <c r="C2815" s="127" t="s">
        <v>18</v>
      </c>
      <c r="D2815" s="127" t="s">
        <v>9</v>
      </c>
      <c r="E2815" s="235">
        <v>500</v>
      </c>
      <c r="F2815" s="189">
        <f t="shared" si="37"/>
        <v>0.76224508618705189</v>
      </c>
      <c r="G2815" s="189">
        <f t="shared" si="39"/>
        <v>0.89303575000714419</v>
      </c>
      <c r="H2815" s="201">
        <v>559.88800000000003</v>
      </c>
      <c r="I2815" s="127" t="s">
        <v>430</v>
      </c>
      <c r="J2815" s="127" t="s">
        <v>1710</v>
      </c>
      <c r="K2815" s="146" t="s">
        <v>2637</v>
      </c>
      <c r="L2815" s="136" t="s">
        <v>14</v>
      </c>
      <c r="M2815" s="122" t="s">
        <v>1713</v>
      </c>
      <c r="N2815" s="204">
        <f t="shared" si="38"/>
        <v>0.8535437536301923</v>
      </c>
    </row>
    <row r="2816" spans="1:14" x14ac:dyDescent="0.2">
      <c r="A2816" s="369">
        <v>41905</v>
      </c>
      <c r="B2816" s="203" t="s">
        <v>1949</v>
      </c>
      <c r="C2816" s="127" t="s">
        <v>18</v>
      </c>
      <c r="D2816" s="127" t="s">
        <v>11</v>
      </c>
      <c r="E2816" s="235">
        <v>500</v>
      </c>
      <c r="F2816" s="189">
        <f t="shared" si="37"/>
        <v>0.76224508618705189</v>
      </c>
      <c r="G2816" s="189">
        <f t="shared" si="39"/>
        <v>0.89303575000714419</v>
      </c>
      <c r="H2816" s="201">
        <v>559.88800000000003</v>
      </c>
      <c r="I2816" s="127" t="s">
        <v>23</v>
      </c>
      <c r="J2816" s="127" t="s">
        <v>1710</v>
      </c>
      <c r="K2816" s="146" t="s">
        <v>2684</v>
      </c>
      <c r="L2816" s="136" t="s">
        <v>14</v>
      </c>
      <c r="M2816" s="122" t="s">
        <v>1713</v>
      </c>
      <c r="N2816" s="204">
        <f t="shared" si="38"/>
        <v>0.8535437536301923</v>
      </c>
    </row>
    <row r="2817" spans="1:14" x14ac:dyDescent="0.2">
      <c r="A2817" s="369">
        <v>41905</v>
      </c>
      <c r="B2817" s="203" t="s">
        <v>249</v>
      </c>
      <c r="C2817" s="127" t="s">
        <v>18</v>
      </c>
      <c r="D2817" s="127" t="s">
        <v>11</v>
      </c>
      <c r="E2817" s="235">
        <v>500</v>
      </c>
      <c r="F2817" s="189">
        <f t="shared" si="37"/>
        <v>0.76224508618705189</v>
      </c>
      <c r="G2817" s="189">
        <f t="shared" si="39"/>
        <v>0.89303575000714419</v>
      </c>
      <c r="H2817" s="201">
        <v>559.88800000000003</v>
      </c>
      <c r="I2817" s="127" t="s">
        <v>23</v>
      </c>
      <c r="J2817" s="127" t="s">
        <v>1710</v>
      </c>
      <c r="K2817" s="146" t="s">
        <v>2684</v>
      </c>
      <c r="L2817" s="136" t="s">
        <v>14</v>
      </c>
      <c r="M2817" s="122" t="s">
        <v>1713</v>
      </c>
      <c r="N2817" s="204">
        <f t="shared" si="38"/>
        <v>0.8535437536301923</v>
      </c>
    </row>
    <row r="2818" spans="1:14" x14ac:dyDescent="0.2">
      <c r="A2818" s="369">
        <v>41905</v>
      </c>
      <c r="B2818" s="203" t="s">
        <v>2685</v>
      </c>
      <c r="C2818" s="127" t="s">
        <v>18</v>
      </c>
      <c r="D2818" s="127" t="s">
        <v>15</v>
      </c>
      <c r="E2818" s="235">
        <v>500</v>
      </c>
      <c r="F2818" s="189">
        <f t="shared" si="37"/>
        <v>0.76224508618705189</v>
      </c>
      <c r="G2818" s="189">
        <f t="shared" si="39"/>
        <v>0.89303575000714419</v>
      </c>
      <c r="H2818" s="201">
        <v>559.88800000000003</v>
      </c>
      <c r="I2818" s="127" t="s">
        <v>24</v>
      </c>
      <c r="J2818" s="127" t="s">
        <v>1710</v>
      </c>
      <c r="K2818" s="146" t="s">
        <v>2686</v>
      </c>
      <c r="L2818" s="136" t="s">
        <v>14</v>
      </c>
      <c r="M2818" s="122" t="s">
        <v>1713</v>
      </c>
      <c r="N2818" s="204">
        <f t="shared" si="38"/>
        <v>0.8535437536301923</v>
      </c>
    </row>
    <row r="2819" spans="1:14" x14ac:dyDescent="0.2">
      <c r="A2819" s="369">
        <v>41905</v>
      </c>
      <c r="B2819" s="203" t="s">
        <v>2687</v>
      </c>
      <c r="C2819" s="127" t="s">
        <v>18</v>
      </c>
      <c r="D2819" s="127" t="s">
        <v>15</v>
      </c>
      <c r="E2819" s="235">
        <v>600</v>
      </c>
      <c r="F2819" s="189">
        <f t="shared" si="37"/>
        <v>0.91469410342446233</v>
      </c>
      <c r="G2819" s="189">
        <f t="shared" si="39"/>
        <v>1.071642900008573</v>
      </c>
      <c r="H2819" s="201">
        <v>559.88800000000003</v>
      </c>
      <c r="I2819" s="127" t="s">
        <v>24</v>
      </c>
      <c r="J2819" s="127" t="s">
        <v>1710</v>
      </c>
      <c r="K2819" s="146" t="s">
        <v>2686</v>
      </c>
      <c r="L2819" s="136" t="s">
        <v>14</v>
      </c>
      <c r="M2819" s="122" t="s">
        <v>1713</v>
      </c>
      <c r="N2819" s="204">
        <f t="shared" si="38"/>
        <v>0.85354375363019241</v>
      </c>
    </row>
    <row r="2820" spans="1:14" x14ac:dyDescent="0.2">
      <c r="A2820" s="369">
        <v>41905</v>
      </c>
      <c r="B2820" s="203" t="s">
        <v>2688</v>
      </c>
      <c r="C2820" s="127" t="s">
        <v>18</v>
      </c>
      <c r="D2820" s="127" t="s">
        <v>15</v>
      </c>
      <c r="E2820" s="235">
        <v>500</v>
      </c>
      <c r="F2820" s="189">
        <f t="shared" si="37"/>
        <v>0.76224508618705189</v>
      </c>
      <c r="G2820" s="189">
        <f t="shared" si="39"/>
        <v>0.89303575000714419</v>
      </c>
      <c r="H2820" s="201">
        <v>559.88800000000003</v>
      </c>
      <c r="I2820" s="127" t="s">
        <v>24</v>
      </c>
      <c r="J2820" s="127" t="s">
        <v>1710</v>
      </c>
      <c r="K2820" s="146" t="s">
        <v>2686</v>
      </c>
      <c r="L2820" s="136" t="s">
        <v>14</v>
      </c>
      <c r="M2820" s="122" t="s">
        <v>1713</v>
      </c>
      <c r="N2820" s="204">
        <f t="shared" si="38"/>
        <v>0.8535437536301923</v>
      </c>
    </row>
    <row r="2821" spans="1:14" x14ac:dyDescent="0.2">
      <c r="A2821" s="369">
        <v>41905</v>
      </c>
      <c r="B2821" s="203" t="s">
        <v>2449</v>
      </c>
      <c r="C2821" s="127" t="s">
        <v>18</v>
      </c>
      <c r="D2821" s="127" t="s">
        <v>2412</v>
      </c>
      <c r="E2821" s="235">
        <v>700</v>
      </c>
      <c r="F2821" s="189">
        <f t="shared" si="37"/>
        <v>1.0671431206618727</v>
      </c>
      <c r="G2821" s="189">
        <f t="shared" si="39"/>
        <v>1.250250050010002</v>
      </c>
      <c r="H2821" s="201">
        <v>559.88800000000003</v>
      </c>
      <c r="I2821" s="127" t="s">
        <v>2091</v>
      </c>
      <c r="J2821" s="127" t="s">
        <v>1710</v>
      </c>
      <c r="K2821" s="146" t="s">
        <v>2671</v>
      </c>
      <c r="L2821" s="136" t="s">
        <v>14</v>
      </c>
      <c r="M2821" s="122" t="s">
        <v>1713</v>
      </c>
      <c r="N2821" s="204">
        <f t="shared" si="38"/>
        <v>0.85354375363019219</v>
      </c>
    </row>
    <row r="2822" spans="1:14" x14ac:dyDescent="0.2">
      <c r="A2822" s="369">
        <v>41905</v>
      </c>
      <c r="B2822" s="203" t="s">
        <v>2689</v>
      </c>
      <c r="C2822" s="127" t="s">
        <v>18</v>
      </c>
      <c r="D2822" s="127" t="s">
        <v>2412</v>
      </c>
      <c r="E2822" s="235">
        <v>700</v>
      </c>
      <c r="F2822" s="189">
        <f t="shared" si="37"/>
        <v>1.0671431206618727</v>
      </c>
      <c r="G2822" s="189">
        <f t="shared" si="39"/>
        <v>1.250250050010002</v>
      </c>
      <c r="H2822" s="201">
        <v>559.88800000000003</v>
      </c>
      <c r="I2822" s="127" t="s">
        <v>2091</v>
      </c>
      <c r="J2822" s="127" t="s">
        <v>1710</v>
      </c>
      <c r="K2822" s="146" t="s">
        <v>2671</v>
      </c>
      <c r="L2822" s="136" t="s">
        <v>14</v>
      </c>
      <c r="M2822" s="122" t="s">
        <v>1713</v>
      </c>
      <c r="N2822" s="204">
        <f t="shared" si="38"/>
        <v>0.85354375363019219</v>
      </c>
    </row>
    <row r="2823" spans="1:14" x14ac:dyDescent="0.2">
      <c r="A2823" s="369">
        <v>41905</v>
      </c>
      <c r="B2823" s="203" t="s">
        <v>2656</v>
      </c>
      <c r="C2823" s="127" t="s">
        <v>18</v>
      </c>
      <c r="D2823" s="127" t="s">
        <v>2412</v>
      </c>
      <c r="E2823" s="235">
        <v>400</v>
      </c>
      <c r="F2823" s="189">
        <f t="shared" si="37"/>
        <v>0.60979606894964156</v>
      </c>
      <c r="G2823" s="189">
        <f t="shared" si="39"/>
        <v>0.7144286000057154</v>
      </c>
      <c r="H2823" s="201">
        <v>559.88800000000003</v>
      </c>
      <c r="I2823" s="127" t="s">
        <v>12</v>
      </c>
      <c r="J2823" s="127" t="s">
        <v>1710</v>
      </c>
      <c r="K2823" s="146" t="s">
        <v>2597</v>
      </c>
      <c r="L2823" s="136" t="s">
        <v>14</v>
      </c>
      <c r="M2823" s="122" t="s">
        <v>1713</v>
      </c>
      <c r="N2823" s="204">
        <f t="shared" si="38"/>
        <v>0.8535437536301923</v>
      </c>
    </row>
    <row r="2824" spans="1:14" x14ac:dyDescent="0.2">
      <c r="A2824" s="369">
        <v>41905</v>
      </c>
      <c r="B2824" s="203" t="s">
        <v>225</v>
      </c>
      <c r="C2824" s="127" t="s">
        <v>72</v>
      </c>
      <c r="D2824" s="127" t="s">
        <v>2412</v>
      </c>
      <c r="E2824" s="235">
        <v>3000</v>
      </c>
      <c r="F2824" s="189">
        <f t="shared" si="37"/>
        <v>4.5734705171223116</v>
      </c>
      <c r="G2824" s="189">
        <f t="shared" si="39"/>
        <v>5.3582145000428651</v>
      </c>
      <c r="H2824" s="201">
        <v>559.88800000000003</v>
      </c>
      <c r="I2824" s="127" t="s">
        <v>12</v>
      </c>
      <c r="J2824" s="127" t="s">
        <v>1710</v>
      </c>
      <c r="K2824" s="146" t="s">
        <v>2597</v>
      </c>
      <c r="L2824" s="136" t="s">
        <v>14</v>
      </c>
      <c r="M2824" s="122" t="s">
        <v>1713</v>
      </c>
      <c r="N2824" s="204">
        <f t="shared" si="38"/>
        <v>0.8535437536301923</v>
      </c>
    </row>
    <row r="2825" spans="1:14" x14ac:dyDescent="0.2">
      <c r="A2825" s="369">
        <v>41905</v>
      </c>
      <c r="B2825" s="203" t="s">
        <v>226</v>
      </c>
      <c r="C2825" s="127" t="s">
        <v>72</v>
      </c>
      <c r="D2825" s="127" t="s">
        <v>2412</v>
      </c>
      <c r="E2825" s="235">
        <v>5000</v>
      </c>
      <c r="F2825" s="189">
        <f t="shared" si="37"/>
        <v>7.6224508618705187</v>
      </c>
      <c r="G2825" s="189">
        <f t="shared" si="39"/>
        <v>8.9303575000714428</v>
      </c>
      <c r="H2825" s="201">
        <v>559.88800000000003</v>
      </c>
      <c r="I2825" s="127" t="s">
        <v>12</v>
      </c>
      <c r="J2825" s="127" t="s">
        <v>1710</v>
      </c>
      <c r="K2825" s="146" t="s">
        <v>2597</v>
      </c>
      <c r="L2825" s="136" t="s">
        <v>14</v>
      </c>
      <c r="M2825" s="122" t="s">
        <v>1713</v>
      </c>
      <c r="N2825" s="204">
        <f t="shared" si="38"/>
        <v>0.85354375363019219</v>
      </c>
    </row>
    <row r="2826" spans="1:14" x14ac:dyDescent="0.2">
      <c r="A2826" s="369">
        <v>41905</v>
      </c>
      <c r="B2826" s="203" t="s">
        <v>227</v>
      </c>
      <c r="C2826" s="127" t="s">
        <v>73</v>
      </c>
      <c r="D2826" s="127" t="s">
        <v>2412</v>
      </c>
      <c r="E2826" s="235">
        <v>4000</v>
      </c>
      <c r="F2826" s="189">
        <f t="shared" ref="F2826:F2889" si="40">E2826/655.957</f>
        <v>6.0979606894964151</v>
      </c>
      <c r="G2826" s="189">
        <f t="shared" si="39"/>
        <v>7.1442860000571535</v>
      </c>
      <c r="H2826" s="201">
        <v>559.88800000000003</v>
      </c>
      <c r="I2826" s="127" t="s">
        <v>12</v>
      </c>
      <c r="J2826" s="127" t="s">
        <v>1710</v>
      </c>
      <c r="K2826" s="146" t="s">
        <v>2597</v>
      </c>
      <c r="L2826" s="136" t="s">
        <v>14</v>
      </c>
      <c r="M2826" s="122" t="s">
        <v>1713</v>
      </c>
      <c r="N2826" s="204">
        <f t="shared" si="38"/>
        <v>0.8535437536301923</v>
      </c>
    </row>
    <row r="2827" spans="1:14" x14ac:dyDescent="0.2">
      <c r="A2827" s="369">
        <v>41905</v>
      </c>
      <c r="B2827" s="203" t="s">
        <v>284</v>
      </c>
      <c r="C2827" s="127" t="s">
        <v>18</v>
      </c>
      <c r="D2827" s="127" t="s">
        <v>2412</v>
      </c>
      <c r="E2827" s="235">
        <v>200</v>
      </c>
      <c r="F2827" s="189">
        <f t="shared" si="40"/>
        <v>0.30489803447482078</v>
      </c>
      <c r="G2827" s="189">
        <f t="shared" si="39"/>
        <v>0.3572143000028577</v>
      </c>
      <c r="H2827" s="201">
        <v>559.88800000000003</v>
      </c>
      <c r="I2827" s="127" t="s">
        <v>12</v>
      </c>
      <c r="J2827" s="127" t="s">
        <v>1710</v>
      </c>
      <c r="K2827" s="146" t="s">
        <v>2597</v>
      </c>
      <c r="L2827" s="136" t="s">
        <v>14</v>
      </c>
      <c r="M2827" s="122" t="s">
        <v>1713</v>
      </c>
      <c r="N2827" s="204">
        <f t="shared" ref="N2827:N2890" si="41">F2827/G2827</f>
        <v>0.8535437536301923</v>
      </c>
    </row>
    <row r="2828" spans="1:14" x14ac:dyDescent="0.2">
      <c r="A2828" s="369">
        <v>41905</v>
      </c>
      <c r="B2828" s="203" t="s">
        <v>2690</v>
      </c>
      <c r="C2828" s="127" t="s">
        <v>18</v>
      </c>
      <c r="D2828" s="127" t="s">
        <v>2412</v>
      </c>
      <c r="E2828" s="235">
        <v>700</v>
      </c>
      <c r="F2828" s="189">
        <f t="shared" si="40"/>
        <v>1.0671431206618727</v>
      </c>
      <c r="G2828" s="189">
        <f t="shared" si="39"/>
        <v>1.250250050010002</v>
      </c>
      <c r="H2828" s="201">
        <v>559.88800000000003</v>
      </c>
      <c r="I2828" s="127" t="s">
        <v>12</v>
      </c>
      <c r="J2828" s="127" t="s">
        <v>1710</v>
      </c>
      <c r="K2828" s="146" t="s">
        <v>2597</v>
      </c>
      <c r="L2828" s="136" t="s">
        <v>14</v>
      </c>
      <c r="M2828" s="122" t="s">
        <v>1713</v>
      </c>
      <c r="N2828" s="204">
        <f t="shared" si="41"/>
        <v>0.85354375363019219</v>
      </c>
    </row>
    <row r="2829" spans="1:14" x14ac:dyDescent="0.2">
      <c r="A2829" s="369">
        <v>41905</v>
      </c>
      <c r="B2829" s="203" t="s">
        <v>2691</v>
      </c>
      <c r="C2829" s="127" t="s">
        <v>18</v>
      </c>
      <c r="D2829" s="127" t="s">
        <v>2412</v>
      </c>
      <c r="E2829" s="235">
        <v>400</v>
      </c>
      <c r="F2829" s="189">
        <f t="shared" si="40"/>
        <v>0.60979606894964156</v>
      </c>
      <c r="G2829" s="189">
        <f t="shared" si="39"/>
        <v>0.7144286000057154</v>
      </c>
      <c r="H2829" s="201">
        <v>559.88800000000003</v>
      </c>
      <c r="I2829" s="127" t="s">
        <v>12</v>
      </c>
      <c r="J2829" s="127" t="s">
        <v>1710</v>
      </c>
      <c r="K2829" s="146" t="s">
        <v>2597</v>
      </c>
      <c r="L2829" s="136" t="s">
        <v>14</v>
      </c>
      <c r="M2829" s="122" t="s">
        <v>1713</v>
      </c>
      <c r="N2829" s="204">
        <f t="shared" si="41"/>
        <v>0.8535437536301923</v>
      </c>
    </row>
    <row r="2830" spans="1:14" x14ac:dyDescent="0.2">
      <c r="A2830" s="369">
        <v>41905</v>
      </c>
      <c r="B2830" s="203" t="s">
        <v>284</v>
      </c>
      <c r="C2830" s="127" t="s">
        <v>18</v>
      </c>
      <c r="D2830" s="127" t="s">
        <v>2412</v>
      </c>
      <c r="E2830" s="235">
        <v>200</v>
      </c>
      <c r="F2830" s="189">
        <f t="shared" si="40"/>
        <v>0.30489803447482078</v>
      </c>
      <c r="G2830" s="189">
        <f t="shared" si="39"/>
        <v>0.3572143000028577</v>
      </c>
      <c r="H2830" s="201">
        <v>559.88800000000003</v>
      </c>
      <c r="I2830" s="127" t="s">
        <v>12</v>
      </c>
      <c r="J2830" s="127" t="s">
        <v>1710</v>
      </c>
      <c r="K2830" s="146" t="s">
        <v>2597</v>
      </c>
      <c r="L2830" s="136" t="s">
        <v>14</v>
      </c>
      <c r="M2830" s="122" t="s">
        <v>1713</v>
      </c>
      <c r="N2830" s="204">
        <f t="shared" si="41"/>
        <v>0.8535437536301923</v>
      </c>
    </row>
    <row r="2831" spans="1:14" x14ac:dyDescent="0.2">
      <c r="A2831" s="369">
        <v>41905</v>
      </c>
      <c r="B2831" s="203" t="s">
        <v>2692</v>
      </c>
      <c r="C2831" s="127" t="s">
        <v>18</v>
      </c>
      <c r="D2831" s="127" t="s">
        <v>2412</v>
      </c>
      <c r="E2831" s="235">
        <v>3500</v>
      </c>
      <c r="F2831" s="189">
        <f t="shared" si="40"/>
        <v>5.3357156033093629</v>
      </c>
      <c r="G2831" s="189">
        <f t="shared" si="39"/>
        <v>6.2512502500500098</v>
      </c>
      <c r="H2831" s="201">
        <v>559.88800000000003</v>
      </c>
      <c r="I2831" s="127" t="s">
        <v>12</v>
      </c>
      <c r="J2831" s="127" t="s">
        <v>1710</v>
      </c>
      <c r="K2831" s="146" t="s">
        <v>2597</v>
      </c>
      <c r="L2831" s="136" t="s">
        <v>14</v>
      </c>
      <c r="M2831" s="122" t="s">
        <v>1713</v>
      </c>
      <c r="N2831" s="204">
        <f t="shared" si="41"/>
        <v>0.85354375363019219</v>
      </c>
    </row>
    <row r="2832" spans="1:14" x14ac:dyDescent="0.2">
      <c r="A2832" s="369">
        <v>41905</v>
      </c>
      <c r="B2832" s="203" t="s">
        <v>2693</v>
      </c>
      <c r="C2832" s="127" t="s">
        <v>18</v>
      </c>
      <c r="D2832" s="127" t="s">
        <v>2412</v>
      </c>
      <c r="E2832" s="235">
        <v>2500</v>
      </c>
      <c r="F2832" s="189">
        <f t="shared" si="40"/>
        <v>3.8112254309352593</v>
      </c>
      <c r="G2832" s="189">
        <f t="shared" si="39"/>
        <v>4.4651787500357214</v>
      </c>
      <c r="H2832" s="201">
        <v>559.88800000000003</v>
      </c>
      <c r="I2832" s="127" t="s">
        <v>12</v>
      </c>
      <c r="J2832" s="127" t="s">
        <v>1710</v>
      </c>
      <c r="K2832" s="146" t="s">
        <v>2597</v>
      </c>
      <c r="L2832" s="136" t="s">
        <v>14</v>
      </c>
      <c r="M2832" s="122" t="s">
        <v>1713</v>
      </c>
      <c r="N2832" s="204">
        <f t="shared" si="41"/>
        <v>0.85354375363019219</v>
      </c>
    </row>
    <row r="2833" spans="1:14" x14ac:dyDescent="0.2">
      <c r="A2833" s="369">
        <v>41905</v>
      </c>
      <c r="B2833" s="203" t="s">
        <v>2694</v>
      </c>
      <c r="C2833" s="127" t="s">
        <v>18</v>
      </c>
      <c r="D2833" s="127" t="s">
        <v>2412</v>
      </c>
      <c r="E2833" s="235">
        <v>7000</v>
      </c>
      <c r="F2833" s="189">
        <f t="shared" si="40"/>
        <v>10.671431206618726</v>
      </c>
      <c r="G2833" s="189">
        <f t="shared" si="39"/>
        <v>12.50250050010002</v>
      </c>
      <c r="H2833" s="201">
        <v>559.88800000000003</v>
      </c>
      <c r="I2833" s="127" t="s">
        <v>12</v>
      </c>
      <c r="J2833" s="127" t="s">
        <v>1710</v>
      </c>
      <c r="K2833" s="146" t="s">
        <v>2597</v>
      </c>
      <c r="L2833" s="136" t="s">
        <v>14</v>
      </c>
      <c r="M2833" s="122" t="s">
        <v>1713</v>
      </c>
      <c r="N2833" s="204">
        <f t="shared" si="41"/>
        <v>0.85354375363019219</v>
      </c>
    </row>
    <row r="2834" spans="1:14" x14ac:dyDescent="0.2">
      <c r="A2834" s="369">
        <v>41906</v>
      </c>
      <c r="B2834" s="203" t="s">
        <v>1572</v>
      </c>
      <c r="C2834" s="127" t="s">
        <v>18</v>
      </c>
      <c r="D2834" s="127" t="s">
        <v>9</v>
      </c>
      <c r="E2834" s="235">
        <v>600</v>
      </c>
      <c r="F2834" s="189">
        <f t="shared" si="40"/>
        <v>0.91469410342446233</v>
      </c>
      <c r="G2834" s="189">
        <f t="shared" si="39"/>
        <v>1.071642900008573</v>
      </c>
      <c r="H2834" s="201">
        <v>559.88800000000003</v>
      </c>
      <c r="I2834" s="127" t="s">
        <v>83</v>
      </c>
      <c r="J2834" s="127" t="s">
        <v>1710</v>
      </c>
      <c r="K2834" s="146" t="s">
        <v>2695</v>
      </c>
      <c r="L2834" s="136" t="s">
        <v>14</v>
      </c>
      <c r="M2834" s="122" t="s">
        <v>1713</v>
      </c>
      <c r="N2834" s="204">
        <f t="shared" si="41"/>
        <v>0.85354375363019241</v>
      </c>
    </row>
    <row r="2835" spans="1:14" x14ac:dyDescent="0.2">
      <c r="A2835" s="369">
        <v>41906</v>
      </c>
      <c r="B2835" s="203" t="s">
        <v>2696</v>
      </c>
      <c r="C2835" s="127" t="s">
        <v>18</v>
      </c>
      <c r="D2835" s="127" t="s">
        <v>9</v>
      </c>
      <c r="E2835" s="235">
        <v>600</v>
      </c>
      <c r="F2835" s="189">
        <f t="shared" si="40"/>
        <v>0.91469410342446233</v>
      </c>
      <c r="G2835" s="189">
        <f t="shared" si="39"/>
        <v>1.071642900008573</v>
      </c>
      <c r="H2835" s="201">
        <v>559.88800000000003</v>
      </c>
      <c r="I2835" s="127" t="s">
        <v>83</v>
      </c>
      <c r="J2835" s="127" t="s">
        <v>1710</v>
      </c>
      <c r="K2835" s="146" t="s">
        <v>2695</v>
      </c>
      <c r="L2835" s="136" t="s">
        <v>14</v>
      </c>
      <c r="M2835" s="122" t="s">
        <v>1713</v>
      </c>
      <c r="N2835" s="204">
        <f t="shared" si="41"/>
        <v>0.85354375363019241</v>
      </c>
    </row>
    <row r="2836" spans="1:14" x14ac:dyDescent="0.2">
      <c r="A2836" s="369">
        <v>41906</v>
      </c>
      <c r="B2836" s="203" t="s">
        <v>1430</v>
      </c>
      <c r="C2836" s="127" t="s">
        <v>18</v>
      </c>
      <c r="D2836" s="127" t="s">
        <v>9</v>
      </c>
      <c r="E2836" s="235">
        <v>300</v>
      </c>
      <c r="F2836" s="189">
        <f t="shared" si="40"/>
        <v>0.45734705171223117</v>
      </c>
      <c r="G2836" s="189">
        <f t="shared" si="39"/>
        <v>0.53582145000428649</v>
      </c>
      <c r="H2836" s="201">
        <v>559.88800000000003</v>
      </c>
      <c r="I2836" s="127" t="s">
        <v>430</v>
      </c>
      <c r="J2836" s="127" t="s">
        <v>1710</v>
      </c>
      <c r="K2836" s="146" t="s">
        <v>2637</v>
      </c>
      <c r="L2836" s="136" t="s">
        <v>14</v>
      </c>
      <c r="M2836" s="122" t="s">
        <v>1713</v>
      </c>
      <c r="N2836" s="204">
        <f t="shared" si="41"/>
        <v>0.85354375363019241</v>
      </c>
    </row>
    <row r="2837" spans="1:14" x14ac:dyDescent="0.2">
      <c r="A2837" s="369">
        <v>41906</v>
      </c>
      <c r="B2837" s="203" t="s">
        <v>1440</v>
      </c>
      <c r="C2837" s="127" t="s">
        <v>18</v>
      </c>
      <c r="D2837" s="127" t="s">
        <v>9</v>
      </c>
      <c r="E2837" s="235">
        <v>300</v>
      </c>
      <c r="F2837" s="189">
        <f t="shared" si="40"/>
        <v>0.45734705171223117</v>
      </c>
      <c r="G2837" s="189">
        <f t="shared" si="39"/>
        <v>0.53582145000428649</v>
      </c>
      <c r="H2837" s="201">
        <v>559.88800000000003</v>
      </c>
      <c r="I2837" s="127" t="s">
        <v>430</v>
      </c>
      <c r="J2837" s="127" t="s">
        <v>1710</v>
      </c>
      <c r="K2837" s="146" t="s">
        <v>2637</v>
      </c>
      <c r="L2837" s="136" t="s">
        <v>14</v>
      </c>
      <c r="M2837" s="122" t="s">
        <v>1713</v>
      </c>
      <c r="N2837" s="204">
        <f t="shared" si="41"/>
        <v>0.85354375363019241</v>
      </c>
    </row>
    <row r="2838" spans="1:14" x14ac:dyDescent="0.2">
      <c r="A2838" s="369">
        <v>41906</v>
      </c>
      <c r="B2838" s="203" t="s">
        <v>2619</v>
      </c>
      <c r="C2838" s="127" t="s">
        <v>18</v>
      </c>
      <c r="D2838" s="127" t="s">
        <v>11</v>
      </c>
      <c r="E2838" s="235">
        <v>400</v>
      </c>
      <c r="F2838" s="189">
        <f t="shared" si="40"/>
        <v>0.60979606894964156</v>
      </c>
      <c r="G2838" s="189">
        <f t="shared" si="39"/>
        <v>0.7144286000057154</v>
      </c>
      <c r="H2838" s="201">
        <v>559.88800000000003</v>
      </c>
      <c r="I2838" s="127" t="s">
        <v>1614</v>
      </c>
      <c r="J2838" s="127" t="s">
        <v>1710</v>
      </c>
      <c r="K2838" s="146" t="s">
        <v>2697</v>
      </c>
      <c r="L2838" s="136" t="s">
        <v>14</v>
      </c>
      <c r="M2838" s="122" t="s">
        <v>1713</v>
      </c>
      <c r="N2838" s="204">
        <f t="shared" si="41"/>
        <v>0.8535437536301923</v>
      </c>
    </row>
    <row r="2839" spans="1:14" x14ac:dyDescent="0.2">
      <c r="A2839" s="369">
        <v>41906</v>
      </c>
      <c r="B2839" s="203" t="s">
        <v>2284</v>
      </c>
      <c r="C2839" s="127" t="s">
        <v>18</v>
      </c>
      <c r="D2839" s="127" t="s">
        <v>11</v>
      </c>
      <c r="E2839" s="235">
        <v>400</v>
      </c>
      <c r="F2839" s="189">
        <f t="shared" si="40"/>
        <v>0.60979606894964156</v>
      </c>
      <c r="G2839" s="189">
        <f t="shared" si="39"/>
        <v>0.7144286000057154</v>
      </c>
      <c r="H2839" s="201">
        <v>559.88800000000003</v>
      </c>
      <c r="I2839" s="127" t="s">
        <v>1614</v>
      </c>
      <c r="J2839" s="127" t="s">
        <v>1710</v>
      </c>
      <c r="K2839" s="146" t="s">
        <v>2697</v>
      </c>
      <c r="L2839" s="136" t="s">
        <v>14</v>
      </c>
      <c r="M2839" s="122" t="s">
        <v>1713</v>
      </c>
      <c r="N2839" s="204">
        <f t="shared" si="41"/>
        <v>0.8535437536301923</v>
      </c>
    </row>
    <row r="2840" spans="1:14" x14ac:dyDescent="0.2">
      <c r="A2840" s="369">
        <v>41906</v>
      </c>
      <c r="B2840" s="203" t="s">
        <v>1949</v>
      </c>
      <c r="C2840" s="127" t="s">
        <v>18</v>
      </c>
      <c r="D2840" s="127" t="s">
        <v>11</v>
      </c>
      <c r="E2840" s="235">
        <v>500</v>
      </c>
      <c r="F2840" s="189">
        <f t="shared" si="40"/>
        <v>0.76224508618705189</v>
      </c>
      <c r="G2840" s="189">
        <f t="shared" si="39"/>
        <v>0.89303575000714419</v>
      </c>
      <c r="H2840" s="201">
        <v>559.88800000000003</v>
      </c>
      <c r="I2840" s="127" t="s">
        <v>23</v>
      </c>
      <c r="J2840" s="127" t="s">
        <v>1710</v>
      </c>
      <c r="K2840" s="146" t="s">
        <v>2698</v>
      </c>
      <c r="L2840" s="136" t="s">
        <v>14</v>
      </c>
      <c r="M2840" s="122" t="s">
        <v>1713</v>
      </c>
      <c r="N2840" s="204">
        <f t="shared" si="41"/>
        <v>0.8535437536301923</v>
      </c>
    </row>
    <row r="2841" spans="1:14" x14ac:dyDescent="0.2">
      <c r="A2841" s="369">
        <v>41906</v>
      </c>
      <c r="B2841" s="203" t="s">
        <v>249</v>
      </c>
      <c r="C2841" s="127" t="s">
        <v>18</v>
      </c>
      <c r="D2841" s="127" t="s">
        <v>11</v>
      </c>
      <c r="E2841" s="235">
        <v>500</v>
      </c>
      <c r="F2841" s="189">
        <f t="shared" si="40"/>
        <v>0.76224508618705189</v>
      </c>
      <c r="G2841" s="189">
        <f t="shared" si="39"/>
        <v>0.89303575000714419</v>
      </c>
      <c r="H2841" s="201">
        <v>559.88800000000003</v>
      </c>
      <c r="I2841" s="127" t="s">
        <v>23</v>
      </c>
      <c r="J2841" s="127" t="s">
        <v>1710</v>
      </c>
      <c r="K2841" s="146" t="s">
        <v>2698</v>
      </c>
      <c r="L2841" s="136" t="s">
        <v>14</v>
      </c>
      <c r="M2841" s="122" t="s">
        <v>1713</v>
      </c>
      <c r="N2841" s="204">
        <f t="shared" si="41"/>
        <v>0.8535437536301923</v>
      </c>
    </row>
    <row r="2842" spans="1:14" x14ac:dyDescent="0.2">
      <c r="A2842" s="369">
        <v>41906</v>
      </c>
      <c r="B2842" s="203" t="s">
        <v>2449</v>
      </c>
      <c r="C2842" s="127" t="s">
        <v>18</v>
      </c>
      <c r="D2842" s="127" t="s">
        <v>2412</v>
      </c>
      <c r="E2842" s="235">
        <v>700</v>
      </c>
      <c r="F2842" s="189">
        <f t="shared" si="40"/>
        <v>1.0671431206618727</v>
      </c>
      <c r="G2842" s="189">
        <f t="shared" si="39"/>
        <v>1.250250050010002</v>
      </c>
      <c r="H2842" s="201">
        <v>559.88800000000003</v>
      </c>
      <c r="I2842" s="127" t="s">
        <v>2091</v>
      </c>
      <c r="J2842" s="127" t="s">
        <v>1710</v>
      </c>
      <c r="K2842" s="146" t="s">
        <v>2671</v>
      </c>
      <c r="L2842" s="136" t="s">
        <v>14</v>
      </c>
      <c r="M2842" s="122" t="s">
        <v>1713</v>
      </c>
      <c r="N2842" s="204">
        <f t="shared" si="41"/>
        <v>0.85354375363019219</v>
      </c>
    </row>
    <row r="2843" spans="1:14" x14ac:dyDescent="0.2">
      <c r="A2843" s="369">
        <v>41906</v>
      </c>
      <c r="B2843" s="203" t="s">
        <v>2451</v>
      </c>
      <c r="C2843" s="127" t="s">
        <v>18</v>
      </c>
      <c r="D2843" s="127" t="s">
        <v>2412</v>
      </c>
      <c r="E2843" s="235">
        <v>700</v>
      </c>
      <c r="F2843" s="189">
        <f t="shared" si="40"/>
        <v>1.0671431206618727</v>
      </c>
      <c r="G2843" s="189">
        <f t="shared" si="39"/>
        <v>1.250250050010002</v>
      </c>
      <c r="H2843" s="201">
        <v>559.88800000000003</v>
      </c>
      <c r="I2843" s="127" t="s">
        <v>2091</v>
      </c>
      <c r="J2843" s="127" t="s">
        <v>1710</v>
      </c>
      <c r="K2843" s="146" t="s">
        <v>2671</v>
      </c>
      <c r="L2843" s="136" t="s">
        <v>14</v>
      </c>
      <c r="M2843" s="122" t="s">
        <v>1713</v>
      </c>
      <c r="N2843" s="204">
        <f t="shared" si="41"/>
        <v>0.85354375363019219</v>
      </c>
    </row>
    <row r="2844" spans="1:14" x14ac:dyDescent="0.2">
      <c r="A2844" s="369">
        <v>41906</v>
      </c>
      <c r="B2844" s="203" t="s">
        <v>284</v>
      </c>
      <c r="C2844" s="127" t="s">
        <v>18</v>
      </c>
      <c r="D2844" s="127" t="s">
        <v>2412</v>
      </c>
      <c r="E2844" s="235">
        <v>200</v>
      </c>
      <c r="F2844" s="189">
        <f t="shared" si="40"/>
        <v>0.30489803447482078</v>
      </c>
      <c r="G2844" s="189">
        <f t="shared" si="39"/>
        <v>0.3572143000028577</v>
      </c>
      <c r="H2844" s="201">
        <v>559.88800000000003</v>
      </c>
      <c r="I2844" s="127" t="s">
        <v>12</v>
      </c>
      <c r="J2844" s="127" t="s">
        <v>1710</v>
      </c>
      <c r="K2844" s="146" t="s">
        <v>2597</v>
      </c>
      <c r="L2844" s="136" t="s">
        <v>14</v>
      </c>
      <c r="M2844" s="122" t="s">
        <v>1713</v>
      </c>
      <c r="N2844" s="204">
        <f t="shared" si="41"/>
        <v>0.8535437536301923</v>
      </c>
    </row>
    <row r="2845" spans="1:14" x14ac:dyDescent="0.2">
      <c r="A2845" s="369">
        <v>41906</v>
      </c>
      <c r="B2845" s="203" t="s">
        <v>225</v>
      </c>
      <c r="C2845" s="127" t="s">
        <v>72</v>
      </c>
      <c r="D2845" s="127" t="s">
        <v>2412</v>
      </c>
      <c r="E2845" s="235">
        <v>3000</v>
      </c>
      <c r="F2845" s="189">
        <f t="shared" si="40"/>
        <v>4.5734705171223116</v>
      </c>
      <c r="G2845" s="189">
        <f t="shared" si="39"/>
        <v>5.3582145000428651</v>
      </c>
      <c r="H2845" s="201">
        <v>559.88800000000003</v>
      </c>
      <c r="I2845" s="127" t="s">
        <v>12</v>
      </c>
      <c r="J2845" s="127" t="s">
        <v>1710</v>
      </c>
      <c r="K2845" s="146" t="s">
        <v>2597</v>
      </c>
      <c r="L2845" s="136" t="s">
        <v>14</v>
      </c>
      <c r="M2845" s="122" t="s">
        <v>1713</v>
      </c>
      <c r="N2845" s="204">
        <f t="shared" si="41"/>
        <v>0.8535437536301923</v>
      </c>
    </row>
    <row r="2846" spans="1:14" x14ac:dyDescent="0.2">
      <c r="A2846" s="369">
        <v>41906</v>
      </c>
      <c r="B2846" s="203" t="s">
        <v>2699</v>
      </c>
      <c r="C2846" s="127" t="s">
        <v>18</v>
      </c>
      <c r="D2846" s="127" t="s">
        <v>2412</v>
      </c>
      <c r="E2846" s="235">
        <v>5000</v>
      </c>
      <c r="F2846" s="189">
        <f t="shared" si="40"/>
        <v>7.6224508618705187</v>
      </c>
      <c r="G2846" s="189">
        <f t="shared" si="39"/>
        <v>8.9303575000714428</v>
      </c>
      <c r="H2846" s="201">
        <v>559.88800000000003</v>
      </c>
      <c r="I2846" s="127" t="s">
        <v>12</v>
      </c>
      <c r="J2846" s="127" t="s">
        <v>1710</v>
      </c>
      <c r="K2846" s="146" t="s">
        <v>2597</v>
      </c>
      <c r="L2846" s="136" t="s">
        <v>14</v>
      </c>
      <c r="M2846" s="122" t="s">
        <v>1713</v>
      </c>
      <c r="N2846" s="204">
        <f t="shared" si="41"/>
        <v>0.85354375363019219</v>
      </c>
    </row>
    <row r="2847" spans="1:14" x14ac:dyDescent="0.2">
      <c r="A2847" s="369">
        <v>41906</v>
      </c>
      <c r="B2847" s="203" t="s">
        <v>270</v>
      </c>
      <c r="C2847" s="127" t="s">
        <v>18</v>
      </c>
      <c r="D2847" s="127" t="s">
        <v>2412</v>
      </c>
      <c r="E2847" s="235">
        <v>600</v>
      </c>
      <c r="F2847" s="189">
        <f t="shared" si="40"/>
        <v>0.91469410342446233</v>
      </c>
      <c r="G2847" s="189">
        <f t="shared" si="39"/>
        <v>1.071642900008573</v>
      </c>
      <c r="H2847" s="201">
        <v>559.88800000000003</v>
      </c>
      <c r="I2847" s="127" t="s">
        <v>12</v>
      </c>
      <c r="J2847" s="127" t="s">
        <v>1710</v>
      </c>
      <c r="K2847" s="146" t="s">
        <v>2597</v>
      </c>
      <c r="L2847" s="136" t="s">
        <v>14</v>
      </c>
      <c r="M2847" s="122" t="s">
        <v>1713</v>
      </c>
      <c r="N2847" s="204">
        <f t="shared" si="41"/>
        <v>0.85354375363019241</v>
      </c>
    </row>
    <row r="2848" spans="1:14" x14ac:dyDescent="0.2">
      <c r="A2848" s="369">
        <v>41907</v>
      </c>
      <c r="B2848" s="203" t="s">
        <v>2386</v>
      </c>
      <c r="C2848" s="127" t="s">
        <v>25</v>
      </c>
      <c r="D2848" s="127" t="s">
        <v>10</v>
      </c>
      <c r="E2848" s="235">
        <v>205055</v>
      </c>
      <c r="F2848" s="189">
        <f t="shared" si="40"/>
        <v>312.60433229617183</v>
      </c>
      <c r="G2848" s="189">
        <f t="shared" si="39"/>
        <v>366.2428914354299</v>
      </c>
      <c r="H2848" s="201">
        <v>559.88800000000003</v>
      </c>
      <c r="I2848" s="127" t="s">
        <v>343</v>
      </c>
      <c r="J2848" s="127" t="s">
        <v>1710</v>
      </c>
      <c r="K2848" s="146" t="s">
        <v>2700</v>
      </c>
      <c r="L2848" s="136" t="s">
        <v>14</v>
      </c>
      <c r="M2848" s="122" t="s">
        <v>1713</v>
      </c>
      <c r="N2848" s="204">
        <f t="shared" si="41"/>
        <v>0.8535437536301923</v>
      </c>
    </row>
    <row r="2849" spans="1:14" x14ac:dyDescent="0.2">
      <c r="A2849" s="369">
        <v>41907</v>
      </c>
      <c r="B2849" s="203" t="s">
        <v>2387</v>
      </c>
      <c r="C2849" s="127" t="s">
        <v>25</v>
      </c>
      <c r="D2849" s="127" t="s">
        <v>10</v>
      </c>
      <c r="E2849" s="235">
        <v>197625</v>
      </c>
      <c r="F2849" s="189">
        <f t="shared" si="40"/>
        <v>301.27737031543228</v>
      </c>
      <c r="G2849" s="189">
        <f t="shared" si="39"/>
        <v>352.97238019032375</v>
      </c>
      <c r="H2849" s="201">
        <v>559.88800000000003</v>
      </c>
      <c r="I2849" s="127" t="s">
        <v>343</v>
      </c>
      <c r="J2849" s="127" t="s">
        <v>1710</v>
      </c>
      <c r="K2849" s="146" t="s">
        <v>2700</v>
      </c>
      <c r="L2849" s="136" t="s">
        <v>14</v>
      </c>
      <c r="M2849" s="122" t="s">
        <v>1713</v>
      </c>
      <c r="N2849" s="204">
        <f t="shared" si="41"/>
        <v>0.8535437536301923</v>
      </c>
    </row>
    <row r="2850" spans="1:14" x14ac:dyDescent="0.2">
      <c r="A2850" s="369">
        <v>41907</v>
      </c>
      <c r="B2850" s="203" t="s">
        <v>2388</v>
      </c>
      <c r="C2850" s="127" t="s">
        <v>25</v>
      </c>
      <c r="D2850" s="127" t="s">
        <v>15</v>
      </c>
      <c r="E2850" s="235">
        <v>151795</v>
      </c>
      <c r="F2850" s="189">
        <f t="shared" si="40"/>
        <v>231.40998571552709</v>
      </c>
      <c r="G2850" s="189">
        <f t="shared" si="39"/>
        <v>271.11672334466891</v>
      </c>
      <c r="H2850" s="201">
        <v>559.88800000000003</v>
      </c>
      <c r="I2850" s="127" t="s">
        <v>343</v>
      </c>
      <c r="J2850" s="127" t="s">
        <v>1710</v>
      </c>
      <c r="K2850" s="146" t="s">
        <v>2700</v>
      </c>
      <c r="L2850" s="136" t="s">
        <v>14</v>
      </c>
      <c r="M2850" s="122" t="s">
        <v>1713</v>
      </c>
      <c r="N2850" s="204">
        <f t="shared" si="41"/>
        <v>0.8535437536301923</v>
      </c>
    </row>
    <row r="2851" spans="1:14" x14ac:dyDescent="0.2">
      <c r="A2851" s="369">
        <v>41907</v>
      </c>
      <c r="B2851" s="203" t="s">
        <v>2389</v>
      </c>
      <c r="C2851" s="127" t="s">
        <v>25</v>
      </c>
      <c r="D2851" s="127" t="s">
        <v>11</v>
      </c>
      <c r="E2851" s="235">
        <v>150955</v>
      </c>
      <c r="F2851" s="189">
        <f t="shared" si="40"/>
        <v>230.12941397073283</v>
      </c>
      <c r="G2851" s="189">
        <f t="shared" si="39"/>
        <v>269.61642328465689</v>
      </c>
      <c r="H2851" s="201">
        <v>559.88800000000003</v>
      </c>
      <c r="I2851" s="127" t="s">
        <v>343</v>
      </c>
      <c r="J2851" s="127" t="s">
        <v>1710</v>
      </c>
      <c r="K2851" s="146" t="s">
        <v>2700</v>
      </c>
      <c r="L2851" s="136" t="s">
        <v>14</v>
      </c>
      <c r="M2851" s="122" t="s">
        <v>1713</v>
      </c>
      <c r="N2851" s="204">
        <f t="shared" si="41"/>
        <v>0.8535437536301923</v>
      </c>
    </row>
    <row r="2852" spans="1:14" x14ac:dyDescent="0.2">
      <c r="A2852" s="369">
        <v>41907</v>
      </c>
      <c r="B2852" s="203" t="s">
        <v>2390</v>
      </c>
      <c r="C2852" s="127" t="s">
        <v>25</v>
      </c>
      <c r="D2852" s="127" t="s">
        <v>9</v>
      </c>
      <c r="E2852" s="235">
        <v>93625</v>
      </c>
      <c r="F2852" s="189">
        <f t="shared" si="40"/>
        <v>142.73039238852547</v>
      </c>
      <c r="G2852" s="189">
        <f t="shared" si="39"/>
        <v>167.22094418883776</v>
      </c>
      <c r="H2852" s="201">
        <v>559.88800000000003</v>
      </c>
      <c r="I2852" s="127" t="s">
        <v>343</v>
      </c>
      <c r="J2852" s="127" t="s">
        <v>1710</v>
      </c>
      <c r="K2852" s="146" t="s">
        <v>2700</v>
      </c>
      <c r="L2852" s="136" t="s">
        <v>14</v>
      </c>
      <c r="M2852" s="122" t="s">
        <v>1713</v>
      </c>
      <c r="N2852" s="204">
        <f t="shared" si="41"/>
        <v>0.8535437536301923</v>
      </c>
    </row>
    <row r="2853" spans="1:14" x14ac:dyDescent="0.2">
      <c r="A2853" s="369">
        <v>41907</v>
      </c>
      <c r="B2853" s="203" t="s">
        <v>2391</v>
      </c>
      <c r="C2853" s="127" t="s">
        <v>25</v>
      </c>
      <c r="D2853" s="127" t="s">
        <v>11</v>
      </c>
      <c r="E2853" s="235">
        <v>151375</v>
      </c>
      <c r="F2853" s="189">
        <f t="shared" si="40"/>
        <v>230.76969984312996</v>
      </c>
      <c r="G2853" s="189">
        <f t="shared" si="39"/>
        <v>270.3665733146629</v>
      </c>
      <c r="H2853" s="201">
        <v>559.88800000000003</v>
      </c>
      <c r="I2853" s="127" t="s">
        <v>343</v>
      </c>
      <c r="J2853" s="127" t="s">
        <v>1710</v>
      </c>
      <c r="K2853" s="146" t="s">
        <v>2700</v>
      </c>
      <c r="L2853" s="136" t="s">
        <v>14</v>
      </c>
      <c r="M2853" s="122" t="s">
        <v>1713</v>
      </c>
      <c r="N2853" s="204">
        <f t="shared" si="41"/>
        <v>0.8535437536301923</v>
      </c>
    </row>
    <row r="2854" spans="1:14" x14ac:dyDescent="0.2">
      <c r="A2854" s="369">
        <v>41907</v>
      </c>
      <c r="B2854" s="203" t="s">
        <v>2392</v>
      </c>
      <c r="C2854" s="127" t="s">
        <v>25</v>
      </c>
      <c r="D2854" s="127" t="s">
        <v>8</v>
      </c>
      <c r="E2854" s="235">
        <v>152215</v>
      </c>
      <c r="F2854" s="189">
        <f t="shared" si="40"/>
        <v>232.05027158792421</v>
      </c>
      <c r="G2854" s="189">
        <f t="shared" si="39"/>
        <v>271.86687337467492</v>
      </c>
      <c r="H2854" s="201">
        <v>559.88800000000003</v>
      </c>
      <c r="I2854" s="127" t="s">
        <v>343</v>
      </c>
      <c r="J2854" s="127" t="s">
        <v>1710</v>
      </c>
      <c r="K2854" s="146" t="s">
        <v>2700</v>
      </c>
      <c r="L2854" s="136" t="s">
        <v>14</v>
      </c>
      <c r="M2854" s="122" t="s">
        <v>1713</v>
      </c>
      <c r="N2854" s="204">
        <f t="shared" si="41"/>
        <v>0.8535437536301923</v>
      </c>
    </row>
    <row r="2855" spans="1:14" x14ac:dyDescent="0.2">
      <c r="A2855" s="369">
        <v>41907</v>
      </c>
      <c r="B2855" s="203" t="s">
        <v>2393</v>
      </c>
      <c r="C2855" s="127" t="s">
        <v>25</v>
      </c>
      <c r="D2855" s="127" t="s">
        <v>10</v>
      </c>
      <c r="E2855" s="235">
        <v>160000</v>
      </c>
      <c r="F2855" s="189">
        <f t="shared" si="40"/>
        <v>243.9184275798566</v>
      </c>
      <c r="G2855" s="189">
        <f t="shared" si="39"/>
        <v>285.77144000228617</v>
      </c>
      <c r="H2855" s="201">
        <v>559.88800000000003</v>
      </c>
      <c r="I2855" s="127" t="s">
        <v>343</v>
      </c>
      <c r="J2855" s="127" t="s">
        <v>1710</v>
      </c>
      <c r="K2855" s="146" t="s">
        <v>2700</v>
      </c>
      <c r="L2855" s="136" t="s">
        <v>14</v>
      </c>
      <c r="M2855" s="122" t="s">
        <v>1713</v>
      </c>
      <c r="N2855" s="204">
        <f t="shared" si="41"/>
        <v>0.85354375363019219</v>
      </c>
    </row>
    <row r="2856" spans="1:14" x14ac:dyDescent="0.2">
      <c r="A2856" s="369">
        <v>41907</v>
      </c>
      <c r="B2856" s="203" t="s">
        <v>2394</v>
      </c>
      <c r="C2856" s="127" t="s">
        <v>27</v>
      </c>
      <c r="D2856" s="127" t="s">
        <v>9</v>
      </c>
      <c r="E2856" s="235">
        <v>85000</v>
      </c>
      <c r="F2856" s="189">
        <f t="shared" si="40"/>
        <v>129.58166465179883</v>
      </c>
      <c r="G2856" s="189">
        <f t="shared" si="39"/>
        <v>151.81607750121452</v>
      </c>
      <c r="H2856" s="201">
        <v>559.88800000000003</v>
      </c>
      <c r="I2856" s="127" t="s">
        <v>343</v>
      </c>
      <c r="J2856" s="127" t="s">
        <v>1710</v>
      </c>
      <c r="K2856" s="146" t="s">
        <v>2700</v>
      </c>
      <c r="L2856" s="136" t="s">
        <v>14</v>
      </c>
      <c r="M2856" s="122" t="s">
        <v>1713</v>
      </c>
      <c r="N2856" s="204">
        <f t="shared" si="41"/>
        <v>0.8535437536301923</v>
      </c>
    </row>
    <row r="2857" spans="1:14" x14ac:dyDescent="0.2">
      <c r="A2857" s="369">
        <v>41907</v>
      </c>
      <c r="B2857" s="203" t="s">
        <v>1936</v>
      </c>
      <c r="C2857" s="127" t="s">
        <v>18</v>
      </c>
      <c r="D2857" s="127" t="s">
        <v>10</v>
      </c>
      <c r="E2857" s="235">
        <v>300</v>
      </c>
      <c r="F2857" s="189">
        <f t="shared" si="40"/>
        <v>0.45734705171223117</v>
      </c>
      <c r="G2857" s="189">
        <f t="shared" si="39"/>
        <v>0.53582145000428649</v>
      </c>
      <c r="H2857" s="201">
        <v>559.88800000000003</v>
      </c>
      <c r="I2857" s="127" t="s">
        <v>430</v>
      </c>
      <c r="J2857" s="127" t="s">
        <v>1710</v>
      </c>
      <c r="K2857" s="146" t="s">
        <v>2637</v>
      </c>
      <c r="L2857" s="136" t="s">
        <v>14</v>
      </c>
      <c r="M2857" s="122" t="s">
        <v>1713</v>
      </c>
      <c r="N2857" s="204">
        <f t="shared" si="41"/>
        <v>0.85354375363019241</v>
      </c>
    </row>
    <row r="2858" spans="1:14" x14ac:dyDescent="0.2">
      <c r="A2858" s="369">
        <v>41907</v>
      </c>
      <c r="B2858" s="203" t="s">
        <v>2701</v>
      </c>
      <c r="C2858" s="127" t="s">
        <v>18</v>
      </c>
      <c r="D2858" s="127" t="s">
        <v>10</v>
      </c>
      <c r="E2858" s="235">
        <v>600</v>
      </c>
      <c r="F2858" s="189">
        <f t="shared" si="40"/>
        <v>0.91469410342446233</v>
      </c>
      <c r="G2858" s="189">
        <f t="shared" si="39"/>
        <v>1.071642900008573</v>
      </c>
      <c r="H2858" s="201">
        <v>559.88800000000003</v>
      </c>
      <c r="I2858" s="127" t="s">
        <v>430</v>
      </c>
      <c r="J2858" s="127" t="s">
        <v>1710</v>
      </c>
      <c r="K2858" s="146" t="s">
        <v>2637</v>
      </c>
      <c r="L2858" s="136" t="s">
        <v>14</v>
      </c>
      <c r="M2858" s="122" t="s">
        <v>1713</v>
      </c>
      <c r="N2858" s="204">
        <f t="shared" si="41"/>
        <v>0.85354375363019241</v>
      </c>
    </row>
    <row r="2859" spans="1:14" x14ac:dyDescent="0.2">
      <c r="A2859" s="369">
        <v>41907</v>
      </c>
      <c r="B2859" s="203" t="s">
        <v>2702</v>
      </c>
      <c r="C2859" s="127" t="s">
        <v>18</v>
      </c>
      <c r="D2859" s="127" t="s">
        <v>10</v>
      </c>
      <c r="E2859" s="235">
        <v>600</v>
      </c>
      <c r="F2859" s="189">
        <f t="shared" si="40"/>
        <v>0.91469410342446233</v>
      </c>
      <c r="G2859" s="189">
        <f t="shared" si="39"/>
        <v>1.071642900008573</v>
      </c>
      <c r="H2859" s="201">
        <v>559.88800000000003</v>
      </c>
      <c r="I2859" s="127" t="s">
        <v>430</v>
      </c>
      <c r="J2859" s="127" t="s">
        <v>1710</v>
      </c>
      <c r="K2859" s="146" t="s">
        <v>2637</v>
      </c>
      <c r="L2859" s="136" t="s">
        <v>14</v>
      </c>
      <c r="M2859" s="122" t="s">
        <v>1713</v>
      </c>
      <c r="N2859" s="204">
        <f t="shared" si="41"/>
        <v>0.85354375363019241</v>
      </c>
    </row>
    <row r="2860" spans="1:14" x14ac:dyDescent="0.2">
      <c r="A2860" s="369">
        <v>41907</v>
      </c>
      <c r="B2860" s="203" t="s">
        <v>2264</v>
      </c>
      <c r="C2860" s="127" t="s">
        <v>18</v>
      </c>
      <c r="D2860" s="127" t="s">
        <v>11</v>
      </c>
      <c r="E2860" s="235">
        <v>1200</v>
      </c>
      <c r="F2860" s="189">
        <f t="shared" si="40"/>
        <v>1.8293882068489247</v>
      </c>
      <c r="G2860" s="189">
        <f t="shared" si="39"/>
        <v>2.143285800017146</v>
      </c>
      <c r="H2860" s="201">
        <v>559.88800000000003</v>
      </c>
      <c r="I2860" s="127" t="s">
        <v>23</v>
      </c>
      <c r="J2860" s="127" t="s">
        <v>1710</v>
      </c>
      <c r="K2860" s="146" t="s">
        <v>2703</v>
      </c>
      <c r="L2860" s="136" t="s">
        <v>14</v>
      </c>
      <c r="M2860" s="122" t="s">
        <v>1713</v>
      </c>
      <c r="N2860" s="204">
        <f t="shared" si="41"/>
        <v>0.85354375363019241</v>
      </c>
    </row>
    <row r="2861" spans="1:14" x14ac:dyDescent="0.2">
      <c r="A2861" s="369">
        <v>41907</v>
      </c>
      <c r="B2861" s="203" t="s">
        <v>2704</v>
      </c>
      <c r="C2861" s="127" t="s">
        <v>18</v>
      </c>
      <c r="D2861" s="127" t="s">
        <v>11</v>
      </c>
      <c r="E2861" s="235">
        <v>1500</v>
      </c>
      <c r="F2861" s="189">
        <f t="shared" si="40"/>
        <v>2.2867352585611558</v>
      </c>
      <c r="G2861" s="189">
        <f t="shared" si="39"/>
        <v>2.6791072500214326</v>
      </c>
      <c r="H2861" s="201">
        <v>559.88800000000003</v>
      </c>
      <c r="I2861" s="127" t="s">
        <v>23</v>
      </c>
      <c r="J2861" s="127" t="s">
        <v>1710</v>
      </c>
      <c r="K2861" s="146" t="s">
        <v>2703</v>
      </c>
      <c r="L2861" s="136" t="s">
        <v>14</v>
      </c>
      <c r="M2861" s="122" t="s">
        <v>1713</v>
      </c>
      <c r="N2861" s="204">
        <f t="shared" si="41"/>
        <v>0.8535437536301923</v>
      </c>
    </row>
    <row r="2862" spans="1:14" x14ac:dyDescent="0.2">
      <c r="A2862" s="369">
        <v>41907</v>
      </c>
      <c r="B2862" s="203" t="s">
        <v>2705</v>
      </c>
      <c r="C2862" s="127" t="s">
        <v>18</v>
      </c>
      <c r="D2862" s="127" t="s">
        <v>11</v>
      </c>
      <c r="E2862" s="235">
        <v>300</v>
      </c>
      <c r="F2862" s="189">
        <f t="shared" si="40"/>
        <v>0.45734705171223117</v>
      </c>
      <c r="G2862" s="189">
        <f t="shared" si="39"/>
        <v>0.53582145000428649</v>
      </c>
      <c r="H2862" s="201">
        <v>559.88800000000003</v>
      </c>
      <c r="I2862" s="127" t="s">
        <v>23</v>
      </c>
      <c r="J2862" s="127" t="s">
        <v>1710</v>
      </c>
      <c r="K2862" s="146" t="s">
        <v>2703</v>
      </c>
      <c r="L2862" s="136" t="s">
        <v>14</v>
      </c>
      <c r="M2862" s="122" t="s">
        <v>1713</v>
      </c>
      <c r="N2862" s="204">
        <f t="shared" si="41"/>
        <v>0.85354375363019241</v>
      </c>
    </row>
    <row r="2863" spans="1:14" x14ac:dyDescent="0.2">
      <c r="A2863" s="369">
        <v>41907</v>
      </c>
      <c r="B2863" s="203" t="s">
        <v>2706</v>
      </c>
      <c r="C2863" s="127" t="s">
        <v>18</v>
      </c>
      <c r="D2863" s="127" t="s">
        <v>11</v>
      </c>
      <c r="E2863" s="235">
        <v>300</v>
      </c>
      <c r="F2863" s="189">
        <f t="shared" si="40"/>
        <v>0.45734705171223117</v>
      </c>
      <c r="G2863" s="189">
        <f t="shared" si="39"/>
        <v>0.53582145000428649</v>
      </c>
      <c r="H2863" s="201">
        <v>559.88800000000003</v>
      </c>
      <c r="I2863" s="127" t="s">
        <v>23</v>
      </c>
      <c r="J2863" s="127" t="s">
        <v>1710</v>
      </c>
      <c r="K2863" s="146" t="s">
        <v>2703</v>
      </c>
      <c r="L2863" s="136" t="s">
        <v>14</v>
      </c>
      <c r="M2863" s="122" t="s">
        <v>1713</v>
      </c>
      <c r="N2863" s="204">
        <f t="shared" si="41"/>
        <v>0.85354375363019241</v>
      </c>
    </row>
    <row r="2864" spans="1:14" x14ac:dyDescent="0.2">
      <c r="A2864" s="369">
        <v>41907</v>
      </c>
      <c r="B2864" s="203" t="s">
        <v>2268</v>
      </c>
      <c r="C2864" s="127" t="s">
        <v>18</v>
      </c>
      <c r="D2864" s="127" t="s">
        <v>11</v>
      </c>
      <c r="E2864" s="235">
        <v>1500</v>
      </c>
      <c r="F2864" s="189">
        <f t="shared" si="40"/>
        <v>2.2867352585611558</v>
      </c>
      <c r="G2864" s="189">
        <f t="shared" si="39"/>
        <v>2.6791072500214326</v>
      </c>
      <c r="H2864" s="201">
        <v>559.88800000000003</v>
      </c>
      <c r="I2864" s="127" t="s">
        <v>23</v>
      </c>
      <c r="J2864" s="127" t="s">
        <v>1710</v>
      </c>
      <c r="K2864" s="146" t="s">
        <v>2703</v>
      </c>
      <c r="L2864" s="136" t="s">
        <v>14</v>
      </c>
      <c r="M2864" s="122" t="s">
        <v>1713</v>
      </c>
      <c r="N2864" s="204">
        <f t="shared" si="41"/>
        <v>0.8535437536301923</v>
      </c>
    </row>
    <row r="2865" spans="1:14" x14ac:dyDescent="0.2">
      <c r="A2865" s="369">
        <v>41907</v>
      </c>
      <c r="B2865" s="203" t="s">
        <v>2269</v>
      </c>
      <c r="C2865" s="127" t="s">
        <v>18</v>
      </c>
      <c r="D2865" s="127" t="s">
        <v>11</v>
      </c>
      <c r="E2865" s="235">
        <v>1200</v>
      </c>
      <c r="F2865" s="189">
        <f t="shared" si="40"/>
        <v>1.8293882068489247</v>
      </c>
      <c r="G2865" s="189">
        <f t="shared" si="39"/>
        <v>2.143285800017146</v>
      </c>
      <c r="H2865" s="201">
        <v>559.88800000000003</v>
      </c>
      <c r="I2865" s="127" t="s">
        <v>23</v>
      </c>
      <c r="J2865" s="127" t="s">
        <v>1710</v>
      </c>
      <c r="K2865" s="146" t="s">
        <v>2703</v>
      </c>
      <c r="L2865" s="136" t="s">
        <v>14</v>
      </c>
      <c r="M2865" s="122" t="s">
        <v>1713</v>
      </c>
      <c r="N2865" s="204">
        <f t="shared" si="41"/>
        <v>0.85354375363019241</v>
      </c>
    </row>
    <row r="2866" spans="1:14" x14ac:dyDescent="0.2">
      <c r="A2866" s="369">
        <v>41907</v>
      </c>
      <c r="B2866" s="203" t="s">
        <v>1648</v>
      </c>
      <c r="C2866" s="127" t="s">
        <v>452</v>
      </c>
      <c r="D2866" s="127" t="s">
        <v>11</v>
      </c>
      <c r="E2866" s="235">
        <v>1000</v>
      </c>
      <c r="F2866" s="189">
        <f t="shared" si="40"/>
        <v>1.5244901723741038</v>
      </c>
      <c r="G2866" s="189">
        <f t="shared" si="39"/>
        <v>1.7860715000142884</v>
      </c>
      <c r="H2866" s="201">
        <v>559.88800000000003</v>
      </c>
      <c r="I2866" s="127" t="s">
        <v>23</v>
      </c>
      <c r="J2866" s="127" t="s">
        <v>1710</v>
      </c>
      <c r="K2866" s="146" t="s">
        <v>2703</v>
      </c>
      <c r="L2866" s="136" t="s">
        <v>14</v>
      </c>
      <c r="M2866" s="122" t="s">
        <v>1713</v>
      </c>
      <c r="N2866" s="204">
        <f t="shared" si="41"/>
        <v>0.8535437536301923</v>
      </c>
    </row>
    <row r="2867" spans="1:14" x14ac:dyDescent="0.2">
      <c r="A2867" s="369">
        <v>41907</v>
      </c>
      <c r="B2867" s="203" t="s">
        <v>1646</v>
      </c>
      <c r="C2867" s="127" t="s">
        <v>452</v>
      </c>
      <c r="D2867" s="127" t="s">
        <v>11</v>
      </c>
      <c r="E2867" s="235">
        <v>2000</v>
      </c>
      <c r="F2867" s="189">
        <f t="shared" si="40"/>
        <v>3.0489803447482076</v>
      </c>
      <c r="G2867" s="189">
        <f t="shared" si="39"/>
        <v>3.5721430000285768</v>
      </c>
      <c r="H2867" s="201">
        <v>559.88800000000003</v>
      </c>
      <c r="I2867" s="127" t="s">
        <v>23</v>
      </c>
      <c r="J2867" s="127" t="s">
        <v>1710</v>
      </c>
      <c r="K2867" s="146" t="s">
        <v>2703</v>
      </c>
      <c r="L2867" s="136" t="s">
        <v>14</v>
      </c>
      <c r="M2867" s="122" t="s">
        <v>1713</v>
      </c>
      <c r="N2867" s="204">
        <f t="shared" si="41"/>
        <v>0.8535437536301923</v>
      </c>
    </row>
    <row r="2868" spans="1:14" x14ac:dyDescent="0.2">
      <c r="A2868" s="369">
        <v>41907</v>
      </c>
      <c r="B2868" s="203" t="s">
        <v>2707</v>
      </c>
      <c r="C2868" s="127" t="s">
        <v>18</v>
      </c>
      <c r="D2868" s="127" t="s">
        <v>15</v>
      </c>
      <c r="E2868" s="235">
        <v>1200</v>
      </c>
      <c r="F2868" s="189">
        <f t="shared" si="40"/>
        <v>1.8293882068489247</v>
      </c>
      <c r="G2868" s="189">
        <f t="shared" si="39"/>
        <v>2.143285800017146</v>
      </c>
      <c r="H2868" s="201">
        <v>559.88800000000003</v>
      </c>
      <c r="I2868" s="127" t="s">
        <v>24</v>
      </c>
      <c r="J2868" s="127" t="s">
        <v>1710</v>
      </c>
      <c r="K2868" s="146" t="s">
        <v>2708</v>
      </c>
      <c r="L2868" s="136" t="s">
        <v>14</v>
      </c>
      <c r="M2868" s="122" t="s">
        <v>1713</v>
      </c>
      <c r="N2868" s="204">
        <f t="shared" si="41"/>
        <v>0.85354375363019241</v>
      </c>
    </row>
    <row r="2869" spans="1:14" x14ac:dyDescent="0.2">
      <c r="A2869" s="369">
        <v>41907</v>
      </c>
      <c r="B2869" s="203" t="s">
        <v>2704</v>
      </c>
      <c r="C2869" s="127" t="s">
        <v>18</v>
      </c>
      <c r="D2869" s="127" t="s">
        <v>15</v>
      </c>
      <c r="E2869" s="235">
        <v>1500</v>
      </c>
      <c r="F2869" s="189">
        <f t="shared" si="40"/>
        <v>2.2867352585611558</v>
      </c>
      <c r="G2869" s="189">
        <f t="shared" si="39"/>
        <v>2.6791072500214326</v>
      </c>
      <c r="H2869" s="201">
        <v>559.88800000000003</v>
      </c>
      <c r="I2869" s="127" t="s">
        <v>24</v>
      </c>
      <c r="J2869" s="127" t="s">
        <v>1710</v>
      </c>
      <c r="K2869" s="146" t="s">
        <v>2708</v>
      </c>
      <c r="L2869" s="136" t="s">
        <v>14</v>
      </c>
      <c r="M2869" s="122" t="s">
        <v>1713</v>
      </c>
      <c r="N2869" s="204">
        <f t="shared" si="41"/>
        <v>0.8535437536301923</v>
      </c>
    </row>
    <row r="2870" spans="1:14" x14ac:dyDescent="0.2">
      <c r="A2870" s="369">
        <v>41907</v>
      </c>
      <c r="B2870" s="203" t="s">
        <v>2709</v>
      </c>
      <c r="C2870" s="127" t="s">
        <v>452</v>
      </c>
      <c r="D2870" s="127" t="s">
        <v>11</v>
      </c>
      <c r="E2870" s="235">
        <v>1000</v>
      </c>
      <c r="F2870" s="189">
        <f t="shared" si="40"/>
        <v>1.5244901723741038</v>
      </c>
      <c r="G2870" s="189">
        <f t="shared" si="39"/>
        <v>1.7860715000142884</v>
      </c>
      <c r="H2870" s="201">
        <v>559.88800000000003</v>
      </c>
      <c r="I2870" s="127" t="s">
        <v>24</v>
      </c>
      <c r="J2870" s="127" t="s">
        <v>1710</v>
      </c>
      <c r="K2870" s="146" t="s">
        <v>2708</v>
      </c>
      <c r="L2870" s="136" t="s">
        <v>14</v>
      </c>
      <c r="M2870" s="122" t="s">
        <v>1713</v>
      </c>
      <c r="N2870" s="204">
        <f t="shared" si="41"/>
        <v>0.8535437536301923</v>
      </c>
    </row>
    <row r="2871" spans="1:14" x14ac:dyDescent="0.2">
      <c r="A2871" s="369">
        <v>41907</v>
      </c>
      <c r="B2871" s="203" t="s">
        <v>2316</v>
      </c>
      <c r="C2871" s="127" t="s">
        <v>18</v>
      </c>
      <c r="D2871" s="127" t="s">
        <v>15</v>
      </c>
      <c r="E2871" s="235">
        <v>300</v>
      </c>
      <c r="F2871" s="189">
        <f t="shared" si="40"/>
        <v>0.45734705171223117</v>
      </c>
      <c r="G2871" s="189">
        <f t="shared" si="39"/>
        <v>0.53582145000428649</v>
      </c>
      <c r="H2871" s="201">
        <v>559.88800000000003</v>
      </c>
      <c r="I2871" s="127" t="s">
        <v>24</v>
      </c>
      <c r="J2871" s="127" t="s">
        <v>1710</v>
      </c>
      <c r="K2871" s="146" t="s">
        <v>2708</v>
      </c>
      <c r="L2871" s="136" t="s">
        <v>14</v>
      </c>
      <c r="M2871" s="122" t="s">
        <v>1713</v>
      </c>
      <c r="N2871" s="204">
        <f t="shared" si="41"/>
        <v>0.85354375363019241</v>
      </c>
    </row>
    <row r="2872" spans="1:14" x14ac:dyDescent="0.2">
      <c r="A2872" s="369">
        <v>41907</v>
      </c>
      <c r="B2872" s="203" t="s">
        <v>2710</v>
      </c>
      <c r="C2872" s="127" t="s">
        <v>18</v>
      </c>
      <c r="D2872" s="127" t="s">
        <v>15</v>
      </c>
      <c r="E2872" s="235">
        <v>300</v>
      </c>
      <c r="F2872" s="189">
        <f t="shared" si="40"/>
        <v>0.45734705171223117</v>
      </c>
      <c r="G2872" s="189">
        <f t="shared" si="39"/>
        <v>0.53582145000428649</v>
      </c>
      <c r="H2872" s="201">
        <v>559.88800000000003</v>
      </c>
      <c r="I2872" s="127" t="s">
        <v>24</v>
      </c>
      <c r="J2872" s="127" t="s">
        <v>1710</v>
      </c>
      <c r="K2872" s="146" t="s">
        <v>2708</v>
      </c>
      <c r="L2872" s="136" t="s">
        <v>14</v>
      </c>
      <c r="M2872" s="122" t="s">
        <v>1713</v>
      </c>
      <c r="N2872" s="204">
        <f t="shared" si="41"/>
        <v>0.85354375363019241</v>
      </c>
    </row>
    <row r="2873" spans="1:14" x14ac:dyDescent="0.2">
      <c r="A2873" s="369">
        <v>41907</v>
      </c>
      <c r="B2873" s="203" t="s">
        <v>2711</v>
      </c>
      <c r="C2873" s="127" t="s">
        <v>18</v>
      </c>
      <c r="D2873" s="127" t="s">
        <v>15</v>
      </c>
      <c r="E2873" s="235">
        <v>1500</v>
      </c>
      <c r="F2873" s="189">
        <f t="shared" si="40"/>
        <v>2.2867352585611558</v>
      </c>
      <c r="G2873" s="189">
        <f t="shared" ref="G2873:G2936" si="42">E2873/H2873</f>
        <v>2.6791072500214326</v>
      </c>
      <c r="H2873" s="201">
        <v>559.88800000000003</v>
      </c>
      <c r="I2873" s="127" t="s">
        <v>24</v>
      </c>
      <c r="J2873" s="127" t="s">
        <v>1710</v>
      </c>
      <c r="K2873" s="146" t="s">
        <v>2708</v>
      </c>
      <c r="L2873" s="136" t="s">
        <v>14</v>
      </c>
      <c r="M2873" s="122" t="s">
        <v>1713</v>
      </c>
      <c r="N2873" s="204">
        <f t="shared" si="41"/>
        <v>0.8535437536301923</v>
      </c>
    </row>
    <row r="2874" spans="1:14" x14ac:dyDescent="0.2">
      <c r="A2874" s="369">
        <v>41907</v>
      </c>
      <c r="B2874" s="203" t="s">
        <v>2712</v>
      </c>
      <c r="C2874" s="127" t="s">
        <v>18</v>
      </c>
      <c r="D2874" s="127" t="s">
        <v>15</v>
      </c>
      <c r="E2874" s="235">
        <v>1200</v>
      </c>
      <c r="F2874" s="189">
        <f t="shared" si="40"/>
        <v>1.8293882068489247</v>
      </c>
      <c r="G2874" s="189">
        <f t="shared" si="42"/>
        <v>2.143285800017146</v>
      </c>
      <c r="H2874" s="201">
        <v>559.88800000000003</v>
      </c>
      <c r="I2874" s="127" t="s">
        <v>24</v>
      </c>
      <c r="J2874" s="127" t="s">
        <v>1710</v>
      </c>
      <c r="K2874" s="146" t="s">
        <v>2708</v>
      </c>
      <c r="L2874" s="136" t="s">
        <v>14</v>
      </c>
      <c r="M2874" s="122" t="s">
        <v>1713</v>
      </c>
      <c r="N2874" s="204">
        <f t="shared" si="41"/>
        <v>0.85354375363019241</v>
      </c>
    </row>
    <row r="2875" spans="1:14" x14ac:dyDescent="0.2">
      <c r="A2875" s="369">
        <v>41907</v>
      </c>
      <c r="B2875" s="203" t="s">
        <v>2449</v>
      </c>
      <c r="C2875" s="127" t="s">
        <v>18</v>
      </c>
      <c r="D2875" s="127" t="s">
        <v>2412</v>
      </c>
      <c r="E2875" s="235">
        <v>700</v>
      </c>
      <c r="F2875" s="189">
        <f t="shared" si="40"/>
        <v>1.0671431206618727</v>
      </c>
      <c r="G2875" s="189">
        <f t="shared" si="42"/>
        <v>1.250250050010002</v>
      </c>
      <c r="H2875" s="201">
        <v>559.88800000000003</v>
      </c>
      <c r="I2875" s="127" t="s">
        <v>2091</v>
      </c>
      <c r="J2875" s="127" t="s">
        <v>1710</v>
      </c>
      <c r="K2875" s="146" t="s">
        <v>2671</v>
      </c>
      <c r="L2875" s="136" t="s">
        <v>14</v>
      </c>
      <c r="M2875" s="122" t="s">
        <v>1713</v>
      </c>
      <c r="N2875" s="204">
        <f t="shared" si="41"/>
        <v>0.85354375363019219</v>
      </c>
    </row>
    <row r="2876" spans="1:14" x14ac:dyDescent="0.2">
      <c r="A2876" s="369">
        <v>41907</v>
      </c>
      <c r="B2876" s="203" t="s">
        <v>2451</v>
      </c>
      <c r="C2876" s="127" t="s">
        <v>18</v>
      </c>
      <c r="D2876" s="127" t="s">
        <v>2412</v>
      </c>
      <c r="E2876" s="235">
        <v>700</v>
      </c>
      <c r="F2876" s="189">
        <f t="shared" si="40"/>
        <v>1.0671431206618727</v>
      </c>
      <c r="G2876" s="189">
        <f t="shared" si="42"/>
        <v>1.250250050010002</v>
      </c>
      <c r="H2876" s="201">
        <v>559.88800000000003</v>
      </c>
      <c r="I2876" s="127" t="s">
        <v>2091</v>
      </c>
      <c r="J2876" s="127" t="s">
        <v>1710</v>
      </c>
      <c r="K2876" s="146" t="s">
        <v>2671</v>
      </c>
      <c r="L2876" s="136" t="s">
        <v>14</v>
      </c>
      <c r="M2876" s="122" t="s">
        <v>1713</v>
      </c>
      <c r="N2876" s="204">
        <f t="shared" si="41"/>
        <v>0.85354375363019219</v>
      </c>
    </row>
    <row r="2877" spans="1:14" x14ac:dyDescent="0.2">
      <c r="A2877" s="369">
        <v>41908</v>
      </c>
      <c r="B2877" s="203" t="s">
        <v>2713</v>
      </c>
      <c r="C2877" s="127" t="s">
        <v>349</v>
      </c>
      <c r="D2877" s="127" t="s">
        <v>9</v>
      </c>
      <c r="E2877" s="235">
        <v>155800</v>
      </c>
      <c r="F2877" s="189">
        <f t="shared" si="40"/>
        <v>237.51556885588536</v>
      </c>
      <c r="G2877" s="189">
        <f t="shared" si="42"/>
        <v>278.26993970222617</v>
      </c>
      <c r="H2877" s="201">
        <v>559.88800000000003</v>
      </c>
      <c r="I2877" s="127" t="s">
        <v>343</v>
      </c>
      <c r="J2877" s="127" t="s">
        <v>1710</v>
      </c>
      <c r="K2877" s="146" t="s">
        <v>2714</v>
      </c>
      <c r="L2877" s="136" t="s">
        <v>14</v>
      </c>
      <c r="M2877" s="122" t="s">
        <v>1713</v>
      </c>
      <c r="N2877" s="204">
        <f t="shared" si="41"/>
        <v>0.85354375363019219</v>
      </c>
    </row>
    <row r="2878" spans="1:14" x14ac:dyDescent="0.2">
      <c r="A2878" s="369">
        <v>41908</v>
      </c>
      <c r="B2878" s="203" t="s">
        <v>2715</v>
      </c>
      <c r="C2878" s="127" t="s">
        <v>18</v>
      </c>
      <c r="D2878" s="127" t="s">
        <v>10</v>
      </c>
      <c r="E2878" s="235">
        <v>6000</v>
      </c>
      <c r="F2878" s="189">
        <f t="shared" si="40"/>
        <v>9.1469410342446231</v>
      </c>
      <c r="G2878" s="189">
        <f t="shared" si="42"/>
        <v>10.71642900008573</v>
      </c>
      <c r="H2878" s="201">
        <v>559.88800000000003</v>
      </c>
      <c r="I2878" s="127" t="s">
        <v>430</v>
      </c>
      <c r="J2878" s="127" t="s">
        <v>1710</v>
      </c>
      <c r="K2878" s="146" t="s">
        <v>2637</v>
      </c>
      <c r="L2878" s="136" t="s">
        <v>14</v>
      </c>
      <c r="M2878" s="122" t="s">
        <v>1713</v>
      </c>
      <c r="N2878" s="204">
        <f t="shared" si="41"/>
        <v>0.8535437536301923</v>
      </c>
    </row>
    <row r="2879" spans="1:14" x14ac:dyDescent="0.2">
      <c r="A2879" s="369">
        <v>41908</v>
      </c>
      <c r="B2879" s="203" t="s">
        <v>1949</v>
      </c>
      <c r="C2879" s="127" t="s">
        <v>18</v>
      </c>
      <c r="D2879" s="127" t="s">
        <v>11</v>
      </c>
      <c r="E2879" s="235">
        <v>500</v>
      </c>
      <c r="F2879" s="189">
        <f t="shared" si="40"/>
        <v>0.76224508618705189</v>
      </c>
      <c r="G2879" s="189">
        <f t="shared" si="42"/>
        <v>0.89303575000714419</v>
      </c>
      <c r="H2879" s="201">
        <v>559.88800000000003</v>
      </c>
      <c r="I2879" s="127" t="s">
        <v>23</v>
      </c>
      <c r="J2879" s="127" t="s">
        <v>1710</v>
      </c>
      <c r="K2879" s="146" t="s">
        <v>2716</v>
      </c>
      <c r="L2879" s="136" t="s">
        <v>14</v>
      </c>
      <c r="M2879" s="122" t="s">
        <v>1713</v>
      </c>
      <c r="N2879" s="204">
        <f t="shared" si="41"/>
        <v>0.8535437536301923</v>
      </c>
    </row>
    <row r="2880" spans="1:14" x14ac:dyDescent="0.2">
      <c r="A2880" s="369">
        <v>41908</v>
      </c>
      <c r="B2880" s="203" t="s">
        <v>249</v>
      </c>
      <c r="C2880" s="127" t="s">
        <v>18</v>
      </c>
      <c r="D2880" s="127" t="s">
        <v>11</v>
      </c>
      <c r="E2880" s="235">
        <v>500</v>
      </c>
      <c r="F2880" s="189">
        <f t="shared" si="40"/>
        <v>0.76224508618705189</v>
      </c>
      <c r="G2880" s="189">
        <f t="shared" si="42"/>
        <v>0.89303575000714419</v>
      </c>
      <c r="H2880" s="201">
        <v>559.88800000000003</v>
      </c>
      <c r="I2880" s="127" t="s">
        <v>23</v>
      </c>
      <c r="J2880" s="127" t="s">
        <v>1710</v>
      </c>
      <c r="K2880" s="146" t="s">
        <v>2716</v>
      </c>
      <c r="L2880" s="136" t="s">
        <v>14</v>
      </c>
      <c r="M2880" s="122" t="s">
        <v>1713</v>
      </c>
      <c r="N2880" s="204">
        <f t="shared" si="41"/>
        <v>0.8535437536301923</v>
      </c>
    </row>
    <row r="2881" spans="1:14" x14ac:dyDescent="0.2">
      <c r="A2881" s="369">
        <v>41908</v>
      </c>
      <c r="B2881" s="203" t="s">
        <v>2717</v>
      </c>
      <c r="C2881" s="127" t="s">
        <v>18</v>
      </c>
      <c r="D2881" s="127" t="s">
        <v>2412</v>
      </c>
      <c r="E2881" s="235">
        <v>800</v>
      </c>
      <c r="F2881" s="189">
        <f t="shared" si="40"/>
        <v>1.2195921378992831</v>
      </c>
      <c r="G2881" s="189">
        <f t="shared" si="42"/>
        <v>1.4288572000114308</v>
      </c>
      <c r="H2881" s="201">
        <v>559.88800000000003</v>
      </c>
      <c r="I2881" s="127" t="s">
        <v>2091</v>
      </c>
      <c r="J2881" s="127" t="s">
        <v>1710</v>
      </c>
      <c r="K2881" s="146" t="s">
        <v>2718</v>
      </c>
      <c r="L2881" s="136" t="s">
        <v>14</v>
      </c>
      <c r="M2881" s="122" t="s">
        <v>1713</v>
      </c>
      <c r="N2881" s="204">
        <f t="shared" si="41"/>
        <v>0.8535437536301923</v>
      </c>
    </row>
    <row r="2882" spans="1:14" x14ac:dyDescent="0.2">
      <c r="A2882" s="369">
        <v>41908</v>
      </c>
      <c r="B2882" s="203" t="s">
        <v>2719</v>
      </c>
      <c r="C2882" s="127" t="s">
        <v>18</v>
      </c>
      <c r="D2882" s="127" t="s">
        <v>2412</v>
      </c>
      <c r="E2882" s="235">
        <v>800</v>
      </c>
      <c r="F2882" s="189">
        <f t="shared" si="40"/>
        <v>1.2195921378992831</v>
      </c>
      <c r="G2882" s="189">
        <f t="shared" si="42"/>
        <v>1.4288572000114308</v>
      </c>
      <c r="H2882" s="201">
        <v>559.88800000000003</v>
      </c>
      <c r="I2882" s="127" t="s">
        <v>2091</v>
      </c>
      <c r="J2882" s="127" t="s">
        <v>1710</v>
      </c>
      <c r="K2882" s="146" t="s">
        <v>2718</v>
      </c>
      <c r="L2882" s="136" t="s">
        <v>14</v>
      </c>
      <c r="M2882" s="122" t="s">
        <v>1713</v>
      </c>
      <c r="N2882" s="204">
        <f t="shared" si="41"/>
        <v>0.8535437536301923</v>
      </c>
    </row>
    <row r="2883" spans="1:14" x14ac:dyDescent="0.2">
      <c r="A2883" s="369">
        <v>41908</v>
      </c>
      <c r="B2883" s="203" t="s">
        <v>2449</v>
      </c>
      <c r="C2883" s="127" t="s">
        <v>18</v>
      </c>
      <c r="D2883" s="127" t="s">
        <v>2412</v>
      </c>
      <c r="E2883" s="235">
        <v>700</v>
      </c>
      <c r="F2883" s="189">
        <f t="shared" si="40"/>
        <v>1.0671431206618727</v>
      </c>
      <c r="G2883" s="189">
        <f t="shared" si="42"/>
        <v>1.250250050010002</v>
      </c>
      <c r="H2883" s="201">
        <v>559.88800000000003</v>
      </c>
      <c r="I2883" s="127" t="s">
        <v>2091</v>
      </c>
      <c r="J2883" s="127" t="s">
        <v>1710</v>
      </c>
      <c r="K2883" s="146" t="s">
        <v>2720</v>
      </c>
      <c r="L2883" s="136" t="s">
        <v>14</v>
      </c>
      <c r="M2883" s="122" t="s">
        <v>1713</v>
      </c>
      <c r="N2883" s="204">
        <f t="shared" si="41"/>
        <v>0.85354375363019219</v>
      </c>
    </row>
    <row r="2884" spans="1:14" x14ac:dyDescent="0.2">
      <c r="A2884" s="369">
        <v>41908</v>
      </c>
      <c r="B2884" s="203" t="s">
        <v>2451</v>
      </c>
      <c r="C2884" s="127" t="s">
        <v>18</v>
      </c>
      <c r="D2884" s="127" t="s">
        <v>2412</v>
      </c>
      <c r="E2884" s="235">
        <v>700</v>
      </c>
      <c r="F2884" s="189">
        <f t="shared" si="40"/>
        <v>1.0671431206618727</v>
      </c>
      <c r="G2884" s="189">
        <f t="shared" si="42"/>
        <v>1.250250050010002</v>
      </c>
      <c r="H2884" s="201">
        <v>559.88800000000003</v>
      </c>
      <c r="I2884" s="127" t="s">
        <v>2091</v>
      </c>
      <c r="J2884" s="127" t="s">
        <v>1710</v>
      </c>
      <c r="K2884" s="146" t="s">
        <v>2720</v>
      </c>
      <c r="L2884" s="136" t="s">
        <v>14</v>
      </c>
      <c r="M2884" s="122" t="s">
        <v>1713</v>
      </c>
      <c r="N2884" s="204">
        <f t="shared" si="41"/>
        <v>0.85354375363019219</v>
      </c>
    </row>
    <row r="2885" spans="1:14" x14ac:dyDescent="0.2">
      <c r="A2885" s="369">
        <v>41909</v>
      </c>
      <c r="B2885" s="203" t="s">
        <v>2721</v>
      </c>
      <c r="C2885" s="127" t="s">
        <v>27</v>
      </c>
      <c r="D2885" s="127" t="s">
        <v>9</v>
      </c>
      <c r="E2885" s="235">
        <v>35000</v>
      </c>
      <c r="F2885" s="189">
        <f t="shared" si="40"/>
        <v>53.357156033093631</v>
      </c>
      <c r="G2885" s="189">
        <f t="shared" si="42"/>
        <v>62.512502500500098</v>
      </c>
      <c r="H2885" s="201">
        <v>559.88800000000003</v>
      </c>
      <c r="I2885" s="127" t="s">
        <v>83</v>
      </c>
      <c r="J2885" s="127" t="s">
        <v>1710</v>
      </c>
      <c r="K2885" s="146" t="s">
        <v>2722</v>
      </c>
      <c r="L2885" s="136" t="s">
        <v>14</v>
      </c>
      <c r="M2885" s="122" t="s">
        <v>1713</v>
      </c>
      <c r="N2885" s="204">
        <f t="shared" si="41"/>
        <v>0.85354375363019219</v>
      </c>
    </row>
    <row r="2886" spans="1:14" x14ac:dyDescent="0.2">
      <c r="A2886" s="369">
        <v>41909</v>
      </c>
      <c r="B2886" s="203" t="s">
        <v>89</v>
      </c>
      <c r="C2886" s="127" t="s">
        <v>29</v>
      </c>
      <c r="D2886" s="127" t="s">
        <v>9</v>
      </c>
      <c r="E2886" s="235">
        <v>6600</v>
      </c>
      <c r="F2886" s="189">
        <f t="shared" si="40"/>
        <v>10.061635137669086</v>
      </c>
      <c r="G2886" s="189">
        <f t="shared" si="42"/>
        <v>11.788071900094304</v>
      </c>
      <c r="H2886" s="201">
        <v>559.88800000000003</v>
      </c>
      <c r="I2886" s="127" t="s">
        <v>343</v>
      </c>
      <c r="J2886" s="127" t="s">
        <v>1710</v>
      </c>
      <c r="K2886" s="146" t="s">
        <v>2723</v>
      </c>
      <c r="L2886" s="136" t="s">
        <v>14</v>
      </c>
      <c r="M2886" s="122" t="s">
        <v>1713</v>
      </c>
      <c r="N2886" s="204">
        <f t="shared" si="41"/>
        <v>0.85354375363019241</v>
      </c>
    </row>
    <row r="2887" spans="1:14" x14ac:dyDescent="0.2">
      <c r="A2887" s="369">
        <v>41909</v>
      </c>
      <c r="B2887" s="203" t="s">
        <v>80</v>
      </c>
      <c r="C2887" s="127" t="s">
        <v>29</v>
      </c>
      <c r="D2887" s="127" t="s">
        <v>9</v>
      </c>
      <c r="E2887" s="235">
        <v>3300</v>
      </c>
      <c r="F2887" s="189">
        <f t="shared" si="40"/>
        <v>5.0308175688345429</v>
      </c>
      <c r="G2887" s="189">
        <f t="shared" si="42"/>
        <v>5.8940359500471518</v>
      </c>
      <c r="H2887" s="201">
        <v>559.88800000000003</v>
      </c>
      <c r="I2887" s="127" t="s">
        <v>343</v>
      </c>
      <c r="J2887" s="127" t="s">
        <v>1710</v>
      </c>
      <c r="K2887" s="146" t="s">
        <v>2724</v>
      </c>
      <c r="L2887" s="136" t="s">
        <v>14</v>
      </c>
      <c r="M2887" s="122" t="s">
        <v>1713</v>
      </c>
      <c r="N2887" s="204">
        <f t="shared" si="41"/>
        <v>0.85354375363019241</v>
      </c>
    </row>
    <row r="2888" spans="1:14" x14ac:dyDescent="0.2">
      <c r="A2888" s="369">
        <v>41909</v>
      </c>
      <c r="B2888" s="203" t="s">
        <v>2619</v>
      </c>
      <c r="C2888" s="127" t="s">
        <v>18</v>
      </c>
      <c r="D2888" s="127" t="s">
        <v>11</v>
      </c>
      <c r="E2888" s="235">
        <v>400</v>
      </c>
      <c r="F2888" s="189">
        <f t="shared" si="40"/>
        <v>0.60979606894964156</v>
      </c>
      <c r="G2888" s="189">
        <f t="shared" si="42"/>
        <v>0.7144286000057154</v>
      </c>
      <c r="H2888" s="201">
        <v>559.88800000000003</v>
      </c>
      <c r="I2888" s="127" t="s">
        <v>1614</v>
      </c>
      <c r="J2888" s="127" t="s">
        <v>1710</v>
      </c>
      <c r="K2888" s="146" t="s">
        <v>2725</v>
      </c>
      <c r="L2888" s="136" t="s">
        <v>14</v>
      </c>
      <c r="M2888" s="122" t="s">
        <v>1713</v>
      </c>
      <c r="N2888" s="204">
        <f t="shared" si="41"/>
        <v>0.8535437536301923</v>
      </c>
    </row>
    <row r="2889" spans="1:14" x14ac:dyDescent="0.2">
      <c r="A2889" s="369">
        <v>41909</v>
      </c>
      <c r="B2889" s="203" t="s">
        <v>2284</v>
      </c>
      <c r="C2889" s="127" t="s">
        <v>18</v>
      </c>
      <c r="D2889" s="127" t="s">
        <v>11</v>
      </c>
      <c r="E2889" s="235">
        <v>400</v>
      </c>
      <c r="F2889" s="189">
        <f t="shared" si="40"/>
        <v>0.60979606894964156</v>
      </c>
      <c r="G2889" s="189">
        <f t="shared" si="42"/>
        <v>0.7144286000057154</v>
      </c>
      <c r="H2889" s="201">
        <v>559.88800000000003</v>
      </c>
      <c r="I2889" s="127" t="s">
        <v>1614</v>
      </c>
      <c r="J2889" s="127" t="s">
        <v>1710</v>
      </c>
      <c r="K2889" s="146" t="s">
        <v>2725</v>
      </c>
      <c r="L2889" s="136" t="s">
        <v>14</v>
      </c>
      <c r="M2889" s="122" t="s">
        <v>1713</v>
      </c>
      <c r="N2889" s="204">
        <f t="shared" si="41"/>
        <v>0.8535437536301923</v>
      </c>
    </row>
    <row r="2890" spans="1:14" x14ac:dyDescent="0.2">
      <c r="A2890" s="369">
        <v>41909</v>
      </c>
      <c r="B2890" s="203" t="s">
        <v>1111</v>
      </c>
      <c r="C2890" s="127" t="s">
        <v>18</v>
      </c>
      <c r="D2890" s="127" t="s">
        <v>8</v>
      </c>
      <c r="E2890" s="235">
        <v>600</v>
      </c>
      <c r="F2890" s="189">
        <f t="shared" ref="F2890:F2953" si="43">E2890/655.957</f>
        <v>0.91469410342446233</v>
      </c>
      <c r="G2890" s="189">
        <f t="shared" si="42"/>
        <v>1.071642900008573</v>
      </c>
      <c r="H2890" s="201">
        <v>559.88800000000003</v>
      </c>
      <c r="I2890" s="127" t="s">
        <v>77</v>
      </c>
      <c r="J2890" s="127" t="s">
        <v>1710</v>
      </c>
      <c r="K2890" s="146" t="s">
        <v>2726</v>
      </c>
      <c r="L2890" s="136" t="s">
        <v>14</v>
      </c>
      <c r="M2890" s="122" t="s">
        <v>1713</v>
      </c>
      <c r="N2890" s="204">
        <f t="shared" si="41"/>
        <v>0.85354375363019241</v>
      </c>
    </row>
    <row r="2891" spans="1:14" x14ac:dyDescent="0.2">
      <c r="A2891" s="369">
        <v>41909</v>
      </c>
      <c r="B2891" s="203" t="s">
        <v>2727</v>
      </c>
      <c r="C2891" s="127" t="s">
        <v>18</v>
      </c>
      <c r="D2891" s="127" t="s">
        <v>8</v>
      </c>
      <c r="E2891" s="235">
        <v>700</v>
      </c>
      <c r="F2891" s="189">
        <f t="shared" si="43"/>
        <v>1.0671431206618727</v>
      </c>
      <c r="G2891" s="189">
        <f t="shared" si="42"/>
        <v>1.250250050010002</v>
      </c>
      <c r="H2891" s="201">
        <v>559.88800000000003</v>
      </c>
      <c r="I2891" s="127" t="s">
        <v>77</v>
      </c>
      <c r="J2891" s="127" t="s">
        <v>1710</v>
      </c>
      <c r="K2891" s="146" t="s">
        <v>2726</v>
      </c>
      <c r="L2891" s="136" t="s">
        <v>14</v>
      </c>
      <c r="M2891" s="122" t="s">
        <v>1713</v>
      </c>
      <c r="N2891" s="204">
        <f t="shared" ref="N2891:N2954" si="44">F2891/G2891</f>
        <v>0.85354375363019219</v>
      </c>
    </row>
    <row r="2892" spans="1:14" x14ac:dyDescent="0.2">
      <c r="A2892" s="369">
        <v>41909</v>
      </c>
      <c r="B2892" s="203" t="s">
        <v>2551</v>
      </c>
      <c r="C2892" s="127" t="s">
        <v>18</v>
      </c>
      <c r="D2892" s="127" t="s">
        <v>8</v>
      </c>
      <c r="E2892" s="235">
        <v>600</v>
      </c>
      <c r="F2892" s="189">
        <f t="shared" si="43"/>
        <v>0.91469410342446233</v>
      </c>
      <c r="G2892" s="189">
        <f t="shared" si="42"/>
        <v>1.071642900008573</v>
      </c>
      <c r="H2892" s="201">
        <v>559.88800000000003</v>
      </c>
      <c r="I2892" s="127" t="s">
        <v>77</v>
      </c>
      <c r="J2892" s="127" t="s">
        <v>1710</v>
      </c>
      <c r="K2892" s="146" t="s">
        <v>2726</v>
      </c>
      <c r="L2892" s="136" t="s">
        <v>14</v>
      </c>
      <c r="M2892" s="122" t="s">
        <v>1713</v>
      </c>
      <c r="N2892" s="204">
        <f t="shared" si="44"/>
        <v>0.85354375363019241</v>
      </c>
    </row>
    <row r="2893" spans="1:14" x14ac:dyDescent="0.2">
      <c r="A2893" s="369">
        <v>41909</v>
      </c>
      <c r="B2893" s="203" t="s">
        <v>2451</v>
      </c>
      <c r="C2893" s="127" t="s">
        <v>18</v>
      </c>
      <c r="D2893" s="127" t="s">
        <v>2412</v>
      </c>
      <c r="E2893" s="235">
        <v>700</v>
      </c>
      <c r="F2893" s="189">
        <f t="shared" si="43"/>
        <v>1.0671431206618727</v>
      </c>
      <c r="G2893" s="189">
        <f t="shared" si="42"/>
        <v>1.250250050010002</v>
      </c>
      <c r="H2893" s="201">
        <v>559.88800000000003</v>
      </c>
      <c r="I2893" s="127" t="s">
        <v>2091</v>
      </c>
      <c r="J2893" s="127" t="s">
        <v>1710</v>
      </c>
      <c r="K2893" s="146" t="s">
        <v>2720</v>
      </c>
      <c r="L2893" s="136" t="s">
        <v>14</v>
      </c>
      <c r="M2893" s="122" t="s">
        <v>1713</v>
      </c>
      <c r="N2893" s="204">
        <f t="shared" si="44"/>
        <v>0.85354375363019219</v>
      </c>
    </row>
    <row r="2894" spans="1:14" x14ac:dyDescent="0.2">
      <c r="A2894" s="369">
        <v>41909</v>
      </c>
      <c r="B2894" s="203" t="s">
        <v>2728</v>
      </c>
      <c r="C2894" s="127" t="s">
        <v>18</v>
      </c>
      <c r="D2894" s="127" t="s">
        <v>2412</v>
      </c>
      <c r="E2894" s="235">
        <v>2500</v>
      </c>
      <c r="F2894" s="189">
        <f t="shared" si="43"/>
        <v>3.8112254309352593</v>
      </c>
      <c r="G2894" s="189">
        <f t="shared" si="42"/>
        <v>4.4651787500357214</v>
      </c>
      <c r="H2894" s="201">
        <v>559.88800000000003</v>
      </c>
      <c r="I2894" s="127" t="s">
        <v>2091</v>
      </c>
      <c r="J2894" s="127" t="s">
        <v>1710</v>
      </c>
      <c r="K2894" s="146" t="s">
        <v>2729</v>
      </c>
      <c r="L2894" s="136" t="s">
        <v>14</v>
      </c>
      <c r="M2894" s="122" t="s">
        <v>1713</v>
      </c>
      <c r="N2894" s="204">
        <f t="shared" si="44"/>
        <v>0.85354375363019219</v>
      </c>
    </row>
    <row r="2895" spans="1:14" x14ac:dyDescent="0.2">
      <c r="A2895" s="369">
        <v>41909</v>
      </c>
      <c r="B2895" s="203" t="s">
        <v>2730</v>
      </c>
      <c r="C2895" s="127" t="s">
        <v>72</v>
      </c>
      <c r="D2895" s="127" t="s">
        <v>2412</v>
      </c>
      <c r="E2895" s="235">
        <v>5000</v>
      </c>
      <c r="F2895" s="189">
        <f t="shared" si="43"/>
        <v>7.6224508618705187</v>
      </c>
      <c r="G2895" s="189">
        <f t="shared" si="42"/>
        <v>8.9303575000714428</v>
      </c>
      <c r="H2895" s="201">
        <v>559.88800000000003</v>
      </c>
      <c r="I2895" s="127" t="s">
        <v>2091</v>
      </c>
      <c r="J2895" s="127" t="s">
        <v>1710</v>
      </c>
      <c r="K2895" s="146" t="s">
        <v>2729</v>
      </c>
      <c r="L2895" s="136" t="s">
        <v>14</v>
      </c>
      <c r="M2895" s="122" t="s">
        <v>1713</v>
      </c>
      <c r="N2895" s="204">
        <f t="shared" si="44"/>
        <v>0.85354375363019219</v>
      </c>
    </row>
    <row r="2896" spans="1:14" x14ac:dyDescent="0.2">
      <c r="A2896" s="369">
        <v>41909</v>
      </c>
      <c r="B2896" s="203" t="s">
        <v>225</v>
      </c>
      <c r="C2896" s="127" t="s">
        <v>72</v>
      </c>
      <c r="D2896" s="127" t="s">
        <v>2412</v>
      </c>
      <c r="E2896" s="235">
        <v>3000</v>
      </c>
      <c r="F2896" s="189">
        <f t="shared" si="43"/>
        <v>4.5734705171223116</v>
      </c>
      <c r="G2896" s="189">
        <f t="shared" si="42"/>
        <v>5.3582145000428651</v>
      </c>
      <c r="H2896" s="201">
        <v>559.88800000000003</v>
      </c>
      <c r="I2896" s="127" t="s">
        <v>2091</v>
      </c>
      <c r="J2896" s="127" t="s">
        <v>1710</v>
      </c>
      <c r="K2896" s="146" t="s">
        <v>2729</v>
      </c>
      <c r="L2896" s="136" t="s">
        <v>14</v>
      </c>
      <c r="M2896" s="122" t="s">
        <v>1713</v>
      </c>
      <c r="N2896" s="204">
        <f t="shared" si="44"/>
        <v>0.8535437536301923</v>
      </c>
    </row>
    <row r="2897" spans="1:14" x14ac:dyDescent="0.2">
      <c r="A2897" s="369">
        <v>41909</v>
      </c>
      <c r="B2897" s="203" t="s">
        <v>386</v>
      </c>
      <c r="C2897" s="127" t="s">
        <v>73</v>
      </c>
      <c r="D2897" s="127" t="s">
        <v>2412</v>
      </c>
      <c r="E2897" s="235">
        <v>1400</v>
      </c>
      <c r="F2897" s="189">
        <f t="shared" si="43"/>
        <v>2.1342862413237453</v>
      </c>
      <c r="G2897" s="189">
        <f t="shared" si="42"/>
        <v>2.500500100020004</v>
      </c>
      <c r="H2897" s="201">
        <v>559.88800000000003</v>
      </c>
      <c r="I2897" s="127" t="s">
        <v>2091</v>
      </c>
      <c r="J2897" s="127" t="s">
        <v>1710</v>
      </c>
      <c r="K2897" s="146" t="s">
        <v>2729</v>
      </c>
      <c r="L2897" s="136" t="s">
        <v>14</v>
      </c>
      <c r="M2897" s="122" t="s">
        <v>1713</v>
      </c>
      <c r="N2897" s="204">
        <f t="shared" si="44"/>
        <v>0.85354375363019219</v>
      </c>
    </row>
    <row r="2898" spans="1:14" x14ac:dyDescent="0.2">
      <c r="A2898" s="369">
        <v>41909</v>
      </c>
      <c r="B2898" s="203" t="s">
        <v>2731</v>
      </c>
      <c r="C2898" s="127" t="s">
        <v>18</v>
      </c>
      <c r="D2898" s="127" t="s">
        <v>2412</v>
      </c>
      <c r="E2898" s="235">
        <v>3000</v>
      </c>
      <c r="F2898" s="189">
        <f t="shared" si="43"/>
        <v>4.5734705171223116</v>
      </c>
      <c r="G2898" s="189">
        <f t="shared" si="42"/>
        <v>5.3582145000428651</v>
      </c>
      <c r="H2898" s="201">
        <v>559.88800000000003</v>
      </c>
      <c r="I2898" s="127" t="s">
        <v>2091</v>
      </c>
      <c r="J2898" s="127" t="s">
        <v>1710</v>
      </c>
      <c r="K2898" s="146" t="s">
        <v>2729</v>
      </c>
      <c r="L2898" s="136" t="s">
        <v>14</v>
      </c>
      <c r="M2898" s="122" t="s">
        <v>1713</v>
      </c>
      <c r="N2898" s="204">
        <f t="shared" si="44"/>
        <v>0.8535437536301923</v>
      </c>
    </row>
    <row r="2899" spans="1:14" x14ac:dyDescent="0.2">
      <c r="A2899" s="369">
        <v>41909</v>
      </c>
      <c r="B2899" s="203" t="s">
        <v>2495</v>
      </c>
      <c r="C2899" s="127" t="s">
        <v>18</v>
      </c>
      <c r="D2899" s="127" t="s">
        <v>2412</v>
      </c>
      <c r="E2899" s="235">
        <v>600</v>
      </c>
      <c r="F2899" s="189">
        <f t="shared" si="43"/>
        <v>0.91469410342446233</v>
      </c>
      <c r="G2899" s="189">
        <f t="shared" si="42"/>
        <v>1.071642900008573</v>
      </c>
      <c r="H2899" s="201">
        <v>559.88800000000003</v>
      </c>
      <c r="I2899" s="127" t="s">
        <v>12</v>
      </c>
      <c r="J2899" s="127" t="s">
        <v>1710</v>
      </c>
      <c r="K2899" s="146" t="s">
        <v>2732</v>
      </c>
      <c r="L2899" s="136" t="s">
        <v>14</v>
      </c>
      <c r="M2899" s="122" t="s">
        <v>1713</v>
      </c>
      <c r="N2899" s="204">
        <f t="shared" si="44"/>
        <v>0.85354375363019241</v>
      </c>
    </row>
    <row r="2900" spans="1:14" x14ac:dyDescent="0.2">
      <c r="A2900" s="369">
        <v>41909</v>
      </c>
      <c r="B2900" s="203" t="s">
        <v>2499</v>
      </c>
      <c r="C2900" s="127" t="s">
        <v>18</v>
      </c>
      <c r="D2900" s="127" t="s">
        <v>2412</v>
      </c>
      <c r="E2900" s="235">
        <v>600</v>
      </c>
      <c r="F2900" s="189">
        <f t="shared" si="43"/>
        <v>0.91469410342446233</v>
      </c>
      <c r="G2900" s="189">
        <f t="shared" si="42"/>
        <v>1.071642900008573</v>
      </c>
      <c r="H2900" s="201">
        <v>559.88800000000003</v>
      </c>
      <c r="I2900" s="127" t="s">
        <v>12</v>
      </c>
      <c r="J2900" s="127" t="s">
        <v>1710</v>
      </c>
      <c r="K2900" s="146" t="s">
        <v>2732</v>
      </c>
      <c r="L2900" s="136" t="s">
        <v>14</v>
      </c>
      <c r="M2900" s="122" t="s">
        <v>1713</v>
      </c>
      <c r="N2900" s="204">
        <f t="shared" si="44"/>
        <v>0.85354375363019241</v>
      </c>
    </row>
    <row r="2901" spans="1:14" x14ac:dyDescent="0.2">
      <c r="A2901" s="369">
        <v>41909</v>
      </c>
      <c r="B2901" s="203" t="s">
        <v>2733</v>
      </c>
      <c r="C2901" s="127" t="s">
        <v>18</v>
      </c>
      <c r="D2901" s="127" t="s">
        <v>2412</v>
      </c>
      <c r="E2901" s="235">
        <v>700</v>
      </c>
      <c r="F2901" s="189">
        <f t="shared" si="43"/>
        <v>1.0671431206618727</v>
      </c>
      <c r="G2901" s="189">
        <f t="shared" si="42"/>
        <v>1.250250050010002</v>
      </c>
      <c r="H2901" s="201">
        <v>559.88800000000003</v>
      </c>
      <c r="I2901" s="127" t="s">
        <v>12</v>
      </c>
      <c r="J2901" s="127" t="s">
        <v>1710</v>
      </c>
      <c r="K2901" s="146" t="s">
        <v>2732</v>
      </c>
      <c r="L2901" s="136" t="s">
        <v>14</v>
      </c>
      <c r="M2901" s="122" t="s">
        <v>1713</v>
      </c>
      <c r="N2901" s="204">
        <f t="shared" si="44"/>
        <v>0.85354375363019219</v>
      </c>
    </row>
    <row r="2902" spans="1:14" x14ac:dyDescent="0.2">
      <c r="A2902" s="369">
        <v>41910</v>
      </c>
      <c r="B2902" s="203" t="s">
        <v>2734</v>
      </c>
      <c r="C2902" s="127" t="s">
        <v>18</v>
      </c>
      <c r="D2902" s="127" t="s">
        <v>2412</v>
      </c>
      <c r="E2902" s="235">
        <v>3000</v>
      </c>
      <c r="F2902" s="189">
        <f t="shared" si="43"/>
        <v>4.5734705171223116</v>
      </c>
      <c r="G2902" s="189">
        <f t="shared" si="42"/>
        <v>5.3582145000428651</v>
      </c>
      <c r="H2902" s="201">
        <v>559.88800000000003</v>
      </c>
      <c r="I2902" s="127" t="s">
        <v>2091</v>
      </c>
      <c r="J2902" s="127" t="s">
        <v>1710</v>
      </c>
      <c r="K2902" s="146" t="s">
        <v>2729</v>
      </c>
      <c r="L2902" s="136" t="s">
        <v>14</v>
      </c>
      <c r="M2902" s="122" t="s">
        <v>1713</v>
      </c>
      <c r="N2902" s="204">
        <f t="shared" si="44"/>
        <v>0.8535437536301923</v>
      </c>
    </row>
    <row r="2903" spans="1:14" x14ac:dyDescent="0.2">
      <c r="A2903" s="369">
        <v>41910</v>
      </c>
      <c r="B2903" s="203" t="s">
        <v>225</v>
      </c>
      <c r="C2903" s="127" t="s">
        <v>72</v>
      </c>
      <c r="D2903" s="127" t="s">
        <v>2412</v>
      </c>
      <c r="E2903" s="235">
        <v>3000</v>
      </c>
      <c r="F2903" s="189">
        <f t="shared" si="43"/>
        <v>4.5734705171223116</v>
      </c>
      <c r="G2903" s="189">
        <f t="shared" si="42"/>
        <v>5.3582145000428651</v>
      </c>
      <c r="H2903" s="201">
        <v>559.88800000000003</v>
      </c>
      <c r="I2903" s="127" t="s">
        <v>2091</v>
      </c>
      <c r="J2903" s="127" t="s">
        <v>1710</v>
      </c>
      <c r="K2903" s="146" t="s">
        <v>2729</v>
      </c>
      <c r="L2903" s="136" t="s">
        <v>14</v>
      </c>
      <c r="M2903" s="122" t="s">
        <v>1713</v>
      </c>
      <c r="N2903" s="204">
        <f t="shared" si="44"/>
        <v>0.8535437536301923</v>
      </c>
    </row>
    <row r="2904" spans="1:14" x14ac:dyDescent="0.2">
      <c r="A2904" s="369">
        <v>41910</v>
      </c>
      <c r="B2904" s="203" t="s">
        <v>2735</v>
      </c>
      <c r="C2904" s="127" t="s">
        <v>18</v>
      </c>
      <c r="D2904" s="127" t="s">
        <v>2412</v>
      </c>
      <c r="E2904" s="235">
        <v>1000</v>
      </c>
      <c r="F2904" s="189">
        <f t="shared" si="43"/>
        <v>1.5244901723741038</v>
      </c>
      <c r="G2904" s="189">
        <f t="shared" si="42"/>
        <v>1.7860715000142884</v>
      </c>
      <c r="H2904" s="201">
        <v>559.88800000000003</v>
      </c>
      <c r="I2904" s="127" t="s">
        <v>2091</v>
      </c>
      <c r="J2904" s="127" t="s">
        <v>1710</v>
      </c>
      <c r="K2904" s="146" t="s">
        <v>2729</v>
      </c>
      <c r="L2904" s="136" t="s">
        <v>14</v>
      </c>
      <c r="M2904" s="122" t="s">
        <v>1713</v>
      </c>
      <c r="N2904" s="204">
        <f t="shared" si="44"/>
        <v>0.8535437536301923</v>
      </c>
    </row>
    <row r="2905" spans="1:14" x14ac:dyDescent="0.2">
      <c r="A2905" s="369">
        <v>41910</v>
      </c>
      <c r="B2905" s="203" t="s">
        <v>2730</v>
      </c>
      <c r="C2905" s="127" t="s">
        <v>72</v>
      </c>
      <c r="D2905" s="127" t="s">
        <v>2412</v>
      </c>
      <c r="E2905" s="235">
        <v>5000</v>
      </c>
      <c r="F2905" s="189">
        <f t="shared" si="43"/>
        <v>7.6224508618705187</v>
      </c>
      <c r="G2905" s="189">
        <f t="shared" si="42"/>
        <v>8.9303575000714428</v>
      </c>
      <c r="H2905" s="201">
        <v>559.88800000000003</v>
      </c>
      <c r="I2905" s="127" t="s">
        <v>2091</v>
      </c>
      <c r="J2905" s="127" t="s">
        <v>1710</v>
      </c>
      <c r="K2905" s="146" t="s">
        <v>2729</v>
      </c>
      <c r="L2905" s="136" t="s">
        <v>14</v>
      </c>
      <c r="M2905" s="122" t="s">
        <v>1713</v>
      </c>
      <c r="N2905" s="204">
        <f t="shared" si="44"/>
        <v>0.85354375363019219</v>
      </c>
    </row>
    <row r="2906" spans="1:14" x14ac:dyDescent="0.2">
      <c r="A2906" s="369">
        <v>41910</v>
      </c>
      <c r="B2906" s="203" t="s">
        <v>386</v>
      </c>
      <c r="C2906" s="127" t="s">
        <v>73</v>
      </c>
      <c r="D2906" s="127" t="s">
        <v>2412</v>
      </c>
      <c r="E2906" s="235">
        <v>1350</v>
      </c>
      <c r="F2906" s="189">
        <f t="shared" si="43"/>
        <v>2.0580617327050401</v>
      </c>
      <c r="G2906" s="189">
        <f t="shared" si="42"/>
        <v>2.4111965250192893</v>
      </c>
      <c r="H2906" s="201">
        <v>559.88800000000003</v>
      </c>
      <c r="I2906" s="127" t="s">
        <v>2091</v>
      </c>
      <c r="J2906" s="127" t="s">
        <v>1710</v>
      </c>
      <c r="K2906" s="146" t="s">
        <v>2729</v>
      </c>
      <c r="L2906" s="136" t="s">
        <v>14</v>
      </c>
      <c r="M2906" s="122" t="s">
        <v>1713</v>
      </c>
      <c r="N2906" s="204">
        <f t="shared" si="44"/>
        <v>0.8535437536301923</v>
      </c>
    </row>
    <row r="2907" spans="1:14" x14ac:dyDescent="0.2">
      <c r="A2907" s="369">
        <v>41910</v>
      </c>
      <c r="B2907" s="203" t="s">
        <v>2736</v>
      </c>
      <c r="C2907" s="127" t="s">
        <v>18</v>
      </c>
      <c r="D2907" s="127" t="s">
        <v>2412</v>
      </c>
      <c r="E2907" s="235">
        <v>600</v>
      </c>
      <c r="F2907" s="189">
        <f t="shared" si="43"/>
        <v>0.91469410342446233</v>
      </c>
      <c r="G2907" s="189">
        <f t="shared" si="42"/>
        <v>1.071642900008573</v>
      </c>
      <c r="H2907" s="201">
        <v>559.88800000000003</v>
      </c>
      <c r="I2907" s="127" t="s">
        <v>2091</v>
      </c>
      <c r="J2907" s="127" t="s">
        <v>1710</v>
      </c>
      <c r="K2907" s="146" t="s">
        <v>2729</v>
      </c>
      <c r="L2907" s="136" t="s">
        <v>14</v>
      </c>
      <c r="M2907" s="122" t="s">
        <v>1713</v>
      </c>
      <c r="N2907" s="204">
        <f t="shared" si="44"/>
        <v>0.85354375363019241</v>
      </c>
    </row>
    <row r="2908" spans="1:14" x14ac:dyDescent="0.2">
      <c r="A2908" s="369">
        <v>41910</v>
      </c>
      <c r="B2908" s="203" t="s">
        <v>2737</v>
      </c>
      <c r="C2908" s="127" t="s">
        <v>18</v>
      </c>
      <c r="D2908" s="127" t="s">
        <v>2412</v>
      </c>
      <c r="E2908" s="235">
        <v>800</v>
      </c>
      <c r="F2908" s="189">
        <f t="shared" si="43"/>
        <v>1.2195921378992831</v>
      </c>
      <c r="G2908" s="189">
        <f t="shared" si="42"/>
        <v>1.4288572000114308</v>
      </c>
      <c r="H2908" s="201">
        <v>559.88800000000003</v>
      </c>
      <c r="I2908" s="127" t="s">
        <v>2091</v>
      </c>
      <c r="J2908" s="127" t="s">
        <v>1710</v>
      </c>
      <c r="K2908" s="146" t="s">
        <v>2729</v>
      </c>
      <c r="L2908" s="136" t="s">
        <v>14</v>
      </c>
      <c r="M2908" s="122" t="s">
        <v>1713</v>
      </c>
      <c r="N2908" s="204">
        <f t="shared" si="44"/>
        <v>0.8535437536301923</v>
      </c>
    </row>
    <row r="2909" spans="1:14" x14ac:dyDescent="0.2">
      <c r="A2909" s="369">
        <v>41910</v>
      </c>
      <c r="B2909" s="203" t="s">
        <v>2738</v>
      </c>
      <c r="C2909" s="127" t="s">
        <v>18</v>
      </c>
      <c r="D2909" s="127" t="s">
        <v>2412</v>
      </c>
      <c r="E2909" s="235">
        <v>800</v>
      </c>
      <c r="F2909" s="189">
        <f t="shared" si="43"/>
        <v>1.2195921378992831</v>
      </c>
      <c r="G2909" s="189">
        <f t="shared" si="42"/>
        <v>1.4288572000114308</v>
      </c>
      <c r="H2909" s="201">
        <v>559.88800000000003</v>
      </c>
      <c r="I2909" s="127" t="s">
        <v>2091</v>
      </c>
      <c r="J2909" s="127" t="s">
        <v>1710</v>
      </c>
      <c r="K2909" s="146" t="s">
        <v>2729</v>
      </c>
      <c r="L2909" s="136" t="s">
        <v>14</v>
      </c>
      <c r="M2909" s="122" t="s">
        <v>1713</v>
      </c>
      <c r="N2909" s="204">
        <f t="shared" si="44"/>
        <v>0.8535437536301923</v>
      </c>
    </row>
    <row r="2910" spans="1:14" x14ac:dyDescent="0.2">
      <c r="A2910" s="369">
        <v>41911</v>
      </c>
      <c r="B2910" s="203" t="s">
        <v>2739</v>
      </c>
      <c r="C2910" s="127" t="s">
        <v>18</v>
      </c>
      <c r="D2910" s="127" t="s">
        <v>2412</v>
      </c>
      <c r="E2910" s="235">
        <v>500</v>
      </c>
      <c r="F2910" s="189">
        <f t="shared" si="43"/>
        <v>0.76224508618705189</v>
      </c>
      <c r="G2910" s="189">
        <f t="shared" si="42"/>
        <v>0.89303575000714419</v>
      </c>
      <c r="H2910" s="201">
        <v>559.88800000000003</v>
      </c>
      <c r="I2910" s="127" t="s">
        <v>2091</v>
      </c>
      <c r="J2910" s="127" t="s">
        <v>1710</v>
      </c>
      <c r="K2910" s="146" t="s">
        <v>2729</v>
      </c>
      <c r="L2910" s="136" t="s">
        <v>14</v>
      </c>
      <c r="M2910" s="122" t="s">
        <v>1713</v>
      </c>
      <c r="N2910" s="204">
        <f t="shared" si="44"/>
        <v>0.8535437536301923</v>
      </c>
    </row>
    <row r="2911" spans="1:14" x14ac:dyDescent="0.2">
      <c r="A2911" s="369">
        <v>41911</v>
      </c>
      <c r="B2911" s="203" t="s">
        <v>2737</v>
      </c>
      <c r="C2911" s="127" t="s">
        <v>18</v>
      </c>
      <c r="D2911" s="127" t="s">
        <v>2412</v>
      </c>
      <c r="E2911" s="235">
        <v>800</v>
      </c>
      <c r="F2911" s="189">
        <f t="shared" si="43"/>
        <v>1.2195921378992831</v>
      </c>
      <c r="G2911" s="189">
        <f t="shared" si="42"/>
        <v>1.4288572000114308</v>
      </c>
      <c r="H2911" s="201">
        <v>559.88800000000003</v>
      </c>
      <c r="I2911" s="127" t="s">
        <v>2091</v>
      </c>
      <c r="J2911" s="127" t="s">
        <v>1710</v>
      </c>
      <c r="K2911" s="146" t="s">
        <v>2729</v>
      </c>
      <c r="L2911" s="136" t="s">
        <v>14</v>
      </c>
      <c r="M2911" s="122" t="s">
        <v>1713</v>
      </c>
      <c r="N2911" s="204">
        <f t="shared" si="44"/>
        <v>0.8535437536301923</v>
      </c>
    </row>
    <row r="2912" spans="1:14" x14ac:dyDescent="0.2">
      <c r="A2912" s="369">
        <v>41911</v>
      </c>
      <c r="B2912" s="203" t="s">
        <v>2738</v>
      </c>
      <c r="C2912" s="127" t="s">
        <v>18</v>
      </c>
      <c r="D2912" s="127" t="s">
        <v>2412</v>
      </c>
      <c r="E2912" s="235">
        <v>800</v>
      </c>
      <c r="F2912" s="189">
        <f t="shared" si="43"/>
        <v>1.2195921378992831</v>
      </c>
      <c r="G2912" s="189">
        <f t="shared" si="42"/>
        <v>1.4288572000114308</v>
      </c>
      <c r="H2912" s="201">
        <v>559.88800000000003</v>
      </c>
      <c r="I2912" s="127" t="s">
        <v>2091</v>
      </c>
      <c r="J2912" s="127" t="s">
        <v>1710</v>
      </c>
      <c r="K2912" s="146" t="s">
        <v>2729</v>
      </c>
      <c r="L2912" s="136" t="s">
        <v>14</v>
      </c>
      <c r="M2912" s="122" t="s">
        <v>1713</v>
      </c>
      <c r="N2912" s="204">
        <f t="shared" si="44"/>
        <v>0.8535437536301923</v>
      </c>
    </row>
    <row r="2913" spans="1:14" x14ac:dyDescent="0.2">
      <c r="A2913" s="369">
        <v>41911</v>
      </c>
      <c r="B2913" s="203" t="s">
        <v>270</v>
      </c>
      <c r="C2913" s="127" t="s">
        <v>18</v>
      </c>
      <c r="D2913" s="127" t="s">
        <v>2412</v>
      </c>
      <c r="E2913" s="235">
        <v>500</v>
      </c>
      <c r="F2913" s="189">
        <f t="shared" si="43"/>
        <v>0.76224508618705189</v>
      </c>
      <c r="G2913" s="189">
        <f t="shared" si="42"/>
        <v>0.89303575000714419</v>
      </c>
      <c r="H2913" s="201">
        <v>559.88800000000003</v>
      </c>
      <c r="I2913" s="127" t="s">
        <v>2091</v>
      </c>
      <c r="J2913" s="127" t="s">
        <v>1710</v>
      </c>
      <c r="K2913" s="146" t="s">
        <v>2729</v>
      </c>
      <c r="L2913" s="136" t="s">
        <v>14</v>
      </c>
      <c r="M2913" s="122" t="s">
        <v>1713</v>
      </c>
      <c r="N2913" s="204">
        <f t="shared" si="44"/>
        <v>0.8535437536301923</v>
      </c>
    </row>
    <row r="2914" spans="1:14" x14ac:dyDescent="0.2">
      <c r="A2914" s="369">
        <v>41911</v>
      </c>
      <c r="B2914" s="203" t="s">
        <v>225</v>
      </c>
      <c r="C2914" s="127" t="s">
        <v>72</v>
      </c>
      <c r="D2914" s="127" t="s">
        <v>2412</v>
      </c>
      <c r="E2914" s="235">
        <v>3000</v>
      </c>
      <c r="F2914" s="189">
        <f t="shared" si="43"/>
        <v>4.5734705171223116</v>
      </c>
      <c r="G2914" s="189">
        <f t="shared" si="42"/>
        <v>5.3582145000428651</v>
      </c>
      <c r="H2914" s="201">
        <v>559.88800000000003</v>
      </c>
      <c r="I2914" s="127" t="s">
        <v>2091</v>
      </c>
      <c r="J2914" s="127" t="s">
        <v>1710</v>
      </c>
      <c r="K2914" s="146" t="s">
        <v>2729</v>
      </c>
      <c r="L2914" s="136" t="s">
        <v>14</v>
      </c>
      <c r="M2914" s="122" t="s">
        <v>1713</v>
      </c>
      <c r="N2914" s="204">
        <f t="shared" si="44"/>
        <v>0.8535437536301923</v>
      </c>
    </row>
    <row r="2915" spans="1:14" x14ac:dyDescent="0.2">
      <c r="A2915" s="369">
        <v>41911</v>
      </c>
      <c r="B2915" s="203" t="s">
        <v>2740</v>
      </c>
      <c r="C2915" s="127" t="s">
        <v>18</v>
      </c>
      <c r="D2915" s="127" t="s">
        <v>2412</v>
      </c>
      <c r="E2915" s="235">
        <v>2500</v>
      </c>
      <c r="F2915" s="189">
        <f t="shared" si="43"/>
        <v>3.8112254309352593</v>
      </c>
      <c r="G2915" s="189">
        <f t="shared" si="42"/>
        <v>4.4651787500357214</v>
      </c>
      <c r="H2915" s="201">
        <v>559.88800000000003</v>
      </c>
      <c r="I2915" s="127" t="s">
        <v>2091</v>
      </c>
      <c r="J2915" s="127" t="s">
        <v>1710</v>
      </c>
      <c r="K2915" s="146" t="s">
        <v>2729</v>
      </c>
      <c r="L2915" s="136" t="s">
        <v>14</v>
      </c>
      <c r="M2915" s="122" t="s">
        <v>1713</v>
      </c>
      <c r="N2915" s="204">
        <f t="shared" si="44"/>
        <v>0.85354375363019219</v>
      </c>
    </row>
    <row r="2916" spans="1:14" x14ac:dyDescent="0.2">
      <c r="A2916" s="369">
        <v>41911</v>
      </c>
      <c r="B2916" s="203" t="s">
        <v>2741</v>
      </c>
      <c r="C2916" s="127" t="s">
        <v>18</v>
      </c>
      <c r="D2916" s="127" t="s">
        <v>2412</v>
      </c>
      <c r="E2916" s="235">
        <v>1500</v>
      </c>
      <c r="F2916" s="189">
        <f t="shared" si="43"/>
        <v>2.2867352585611558</v>
      </c>
      <c r="G2916" s="189">
        <f t="shared" si="42"/>
        <v>2.6791072500214326</v>
      </c>
      <c r="H2916" s="201">
        <v>559.88800000000003</v>
      </c>
      <c r="I2916" s="127" t="s">
        <v>2091</v>
      </c>
      <c r="J2916" s="127" t="s">
        <v>1710</v>
      </c>
      <c r="K2916" s="146" t="s">
        <v>2729</v>
      </c>
      <c r="L2916" s="136" t="s">
        <v>14</v>
      </c>
      <c r="M2916" s="122" t="s">
        <v>1713</v>
      </c>
      <c r="N2916" s="204">
        <f t="shared" si="44"/>
        <v>0.8535437536301923</v>
      </c>
    </row>
    <row r="2917" spans="1:14" x14ac:dyDescent="0.2">
      <c r="A2917" s="369">
        <v>41911</v>
      </c>
      <c r="B2917" s="203" t="s">
        <v>227</v>
      </c>
      <c r="C2917" s="127" t="s">
        <v>73</v>
      </c>
      <c r="D2917" s="127" t="s">
        <v>2412</v>
      </c>
      <c r="E2917" s="235">
        <v>1400</v>
      </c>
      <c r="F2917" s="189">
        <f t="shared" si="43"/>
        <v>2.1342862413237453</v>
      </c>
      <c r="G2917" s="189">
        <f t="shared" si="42"/>
        <v>2.500500100020004</v>
      </c>
      <c r="H2917" s="201">
        <v>559.88800000000003</v>
      </c>
      <c r="I2917" s="127" t="s">
        <v>2091</v>
      </c>
      <c r="J2917" s="127" t="s">
        <v>1710</v>
      </c>
      <c r="K2917" s="146" t="s">
        <v>2729</v>
      </c>
      <c r="L2917" s="136" t="s">
        <v>14</v>
      </c>
      <c r="M2917" s="122" t="s">
        <v>1713</v>
      </c>
      <c r="N2917" s="204">
        <f t="shared" si="44"/>
        <v>0.85354375363019219</v>
      </c>
    </row>
    <row r="2918" spans="1:14" x14ac:dyDescent="0.2">
      <c r="A2918" s="357">
        <v>41912</v>
      </c>
      <c r="B2918" s="170" t="s">
        <v>2186</v>
      </c>
      <c r="C2918" s="170" t="s">
        <v>18</v>
      </c>
      <c r="D2918" s="218" t="s">
        <v>9</v>
      </c>
      <c r="E2918" s="225">
        <v>700</v>
      </c>
      <c r="F2918" s="189">
        <f t="shared" si="43"/>
        <v>1.0671431206618727</v>
      </c>
      <c r="G2918" s="189">
        <f t="shared" si="42"/>
        <v>1.250250050010002</v>
      </c>
      <c r="H2918" s="201">
        <v>559.88800000000003</v>
      </c>
      <c r="I2918" s="219" t="s">
        <v>83</v>
      </c>
      <c r="J2918" s="127" t="s">
        <v>1710</v>
      </c>
      <c r="K2918" s="170" t="s">
        <v>2093</v>
      </c>
      <c r="L2918" s="136" t="s">
        <v>14</v>
      </c>
      <c r="M2918" s="122" t="s">
        <v>1713</v>
      </c>
      <c r="N2918" s="204">
        <f t="shared" si="44"/>
        <v>0.85354375363019219</v>
      </c>
    </row>
    <row r="2919" spans="1:14" x14ac:dyDescent="0.2">
      <c r="A2919" s="357">
        <v>41912</v>
      </c>
      <c r="B2919" s="170" t="s">
        <v>2188</v>
      </c>
      <c r="C2919" s="170" t="s">
        <v>18</v>
      </c>
      <c r="D2919" s="218" t="s">
        <v>9</v>
      </c>
      <c r="E2919" s="225">
        <v>700</v>
      </c>
      <c r="F2919" s="189">
        <f t="shared" si="43"/>
        <v>1.0671431206618727</v>
      </c>
      <c r="G2919" s="189">
        <f t="shared" si="42"/>
        <v>1.250250050010002</v>
      </c>
      <c r="H2919" s="201">
        <v>559.88800000000003</v>
      </c>
      <c r="I2919" s="219" t="s">
        <v>83</v>
      </c>
      <c r="J2919" s="127" t="s">
        <v>1710</v>
      </c>
      <c r="K2919" s="198" t="s">
        <v>2093</v>
      </c>
      <c r="L2919" s="136" t="s">
        <v>14</v>
      </c>
      <c r="M2919" s="122" t="s">
        <v>1713</v>
      </c>
      <c r="N2919" s="204">
        <f t="shared" si="44"/>
        <v>0.85354375363019219</v>
      </c>
    </row>
    <row r="2920" spans="1:14" x14ac:dyDescent="0.2">
      <c r="A2920" s="357">
        <v>41912</v>
      </c>
      <c r="B2920" s="170" t="s">
        <v>2189</v>
      </c>
      <c r="C2920" s="170" t="s">
        <v>18</v>
      </c>
      <c r="D2920" s="218" t="s">
        <v>9</v>
      </c>
      <c r="E2920" s="225">
        <v>700</v>
      </c>
      <c r="F2920" s="189">
        <f t="shared" si="43"/>
        <v>1.0671431206618727</v>
      </c>
      <c r="G2920" s="189">
        <f t="shared" si="42"/>
        <v>1.250250050010002</v>
      </c>
      <c r="H2920" s="201">
        <v>559.88800000000003</v>
      </c>
      <c r="I2920" s="219" t="s">
        <v>83</v>
      </c>
      <c r="J2920" s="127" t="s">
        <v>1710</v>
      </c>
      <c r="K2920" s="198" t="s">
        <v>2094</v>
      </c>
      <c r="L2920" s="136" t="s">
        <v>14</v>
      </c>
      <c r="M2920" s="122" t="s">
        <v>1713</v>
      </c>
      <c r="N2920" s="204">
        <f t="shared" si="44"/>
        <v>0.85354375363019219</v>
      </c>
    </row>
    <row r="2921" spans="1:14" x14ac:dyDescent="0.2">
      <c r="A2921" s="357">
        <v>41912</v>
      </c>
      <c r="B2921" s="170" t="s">
        <v>2190</v>
      </c>
      <c r="C2921" s="170" t="s">
        <v>18</v>
      </c>
      <c r="D2921" s="218" t="s">
        <v>9</v>
      </c>
      <c r="E2921" s="225">
        <v>500</v>
      </c>
      <c r="F2921" s="189">
        <f t="shared" si="43"/>
        <v>0.76224508618705189</v>
      </c>
      <c r="G2921" s="189">
        <f t="shared" si="42"/>
        <v>0.89303575000714419</v>
      </c>
      <c r="H2921" s="201">
        <v>559.88800000000003</v>
      </c>
      <c r="I2921" s="219" t="s">
        <v>83</v>
      </c>
      <c r="J2921" s="127" t="s">
        <v>1710</v>
      </c>
      <c r="K2921" s="198" t="s">
        <v>2094</v>
      </c>
      <c r="L2921" s="136" t="s">
        <v>14</v>
      </c>
      <c r="M2921" s="122" t="s">
        <v>1713</v>
      </c>
      <c r="N2921" s="204">
        <f t="shared" si="44"/>
        <v>0.8535437536301923</v>
      </c>
    </row>
    <row r="2922" spans="1:14" x14ac:dyDescent="0.2">
      <c r="A2922" s="357">
        <v>41912</v>
      </c>
      <c r="B2922" s="170" t="s">
        <v>2191</v>
      </c>
      <c r="C2922" s="170" t="s">
        <v>18</v>
      </c>
      <c r="D2922" s="218" t="s">
        <v>9</v>
      </c>
      <c r="E2922" s="225">
        <v>600</v>
      </c>
      <c r="F2922" s="189">
        <f t="shared" si="43"/>
        <v>0.91469410342446233</v>
      </c>
      <c r="G2922" s="189">
        <f t="shared" si="42"/>
        <v>1.071642900008573</v>
      </c>
      <c r="H2922" s="201">
        <v>559.88800000000003</v>
      </c>
      <c r="I2922" s="219" t="s">
        <v>83</v>
      </c>
      <c r="J2922" s="127" t="s">
        <v>1710</v>
      </c>
      <c r="K2922" s="198" t="s">
        <v>2094</v>
      </c>
      <c r="L2922" s="136" t="s">
        <v>14</v>
      </c>
      <c r="M2922" s="122" t="s">
        <v>1713</v>
      </c>
      <c r="N2922" s="204">
        <f t="shared" si="44"/>
        <v>0.85354375363019241</v>
      </c>
    </row>
    <row r="2923" spans="1:14" x14ac:dyDescent="0.2">
      <c r="A2923" s="357">
        <v>41912</v>
      </c>
      <c r="B2923" s="170" t="s">
        <v>2192</v>
      </c>
      <c r="C2923" s="170" t="s">
        <v>26</v>
      </c>
      <c r="D2923" s="218" t="s">
        <v>9</v>
      </c>
      <c r="E2923" s="225">
        <v>100000</v>
      </c>
      <c r="F2923" s="189">
        <f t="shared" si="43"/>
        <v>152.44901723741037</v>
      </c>
      <c r="G2923" s="189">
        <f t="shared" si="42"/>
        <v>178.60715000142883</v>
      </c>
      <c r="H2923" s="201">
        <v>559.88800000000003</v>
      </c>
      <c r="I2923" s="219" t="s">
        <v>83</v>
      </c>
      <c r="J2923" s="127" t="s">
        <v>1710</v>
      </c>
      <c r="K2923" s="198" t="s">
        <v>2094</v>
      </c>
      <c r="L2923" s="136" t="s">
        <v>14</v>
      </c>
      <c r="M2923" s="122" t="s">
        <v>1713</v>
      </c>
      <c r="N2923" s="204">
        <f t="shared" si="44"/>
        <v>0.8535437536301923</v>
      </c>
    </row>
    <row r="2924" spans="1:14" x14ac:dyDescent="0.2">
      <c r="A2924" s="357">
        <v>41912</v>
      </c>
      <c r="B2924" s="143" t="s">
        <v>87</v>
      </c>
      <c r="C2924" s="144" t="s">
        <v>18</v>
      </c>
      <c r="D2924" s="218" t="s">
        <v>8</v>
      </c>
      <c r="E2924" s="230">
        <v>700</v>
      </c>
      <c r="F2924" s="189">
        <f t="shared" si="43"/>
        <v>1.0671431206618727</v>
      </c>
      <c r="G2924" s="189">
        <f t="shared" si="42"/>
        <v>1.250250050010002</v>
      </c>
      <c r="H2924" s="201">
        <v>559.88800000000003</v>
      </c>
      <c r="I2924" s="219" t="s">
        <v>2091</v>
      </c>
      <c r="J2924" s="127" t="s">
        <v>1710</v>
      </c>
      <c r="K2924" s="241" t="s">
        <v>2096</v>
      </c>
      <c r="L2924" s="136" t="s">
        <v>14</v>
      </c>
      <c r="M2924" s="122" t="s">
        <v>1713</v>
      </c>
      <c r="N2924" s="204">
        <f t="shared" si="44"/>
        <v>0.85354375363019219</v>
      </c>
    </row>
    <row r="2925" spans="1:14" x14ac:dyDescent="0.2">
      <c r="A2925" s="357">
        <v>41912</v>
      </c>
      <c r="B2925" s="143" t="s">
        <v>88</v>
      </c>
      <c r="C2925" s="144" t="s">
        <v>18</v>
      </c>
      <c r="D2925" s="218" t="s">
        <v>8</v>
      </c>
      <c r="E2925" s="230">
        <v>700</v>
      </c>
      <c r="F2925" s="189">
        <f t="shared" si="43"/>
        <v>1.0671431206618727</v>
      </c>
      <c r="G2925" s="189">
        <f t="shared" si="42"/>
        <v>1.250250050010002</v>
      </c>
      <c r="H2925" s="201">
        <v>559.88800000000003</v>
      </c>
      <c r="I2925" s="219" t="s">
        <v>2091</v>
      </c>
      <c r="J2925" s="127" t="s">
        <v>1710</v>
      </c>
      <c r="K2925" s="241" t="s">
        <v>2096</v>
      </c>
      <c r="L2925" s="136" t="s">
        <v>14</v>
      </c>
      <c r="M2925" s="122" t="s">
        <v>1713</v>
      </c>
      <c r="N2925" s="204">
        <f t="shared" si="44"/>
        <v>0.85354375363019219</v>
      </c>
    </row>
    <row r="2926" spans="1:14" x14ac:dyDescent="0.2">
      <c r="A2926" s="370">
        <v>41912</v>
      </c>
      <c r="B2926" s="220" t="s">
        <v>1430</v>
      </c>
      <c r="C2926" s="220" t="s">
        <v>18</v>
      </c>
      <c r="D2926" s="218" t="s">
        <v>11</v>
      </c>
      <c r="E2926" s="230">
        <v>300</v>
      </c>
      <c r="F2926" s="189">
        <f t="shared" si="43"/>
        <v>0.45734705171223117</v>
      </c>
      <c r="G2926" s="189">
        <f t="shared" si="42"/>
        <v>0.53582145000428649</v>
      </c>
      <c r="H2926" s="201">
        <v>559.88800000000003</v>
      </c>
      <c r="I2926" s="221" t="s">
        <v>23</v>
      </c>
      <c r="J2926" s="127" t="s">
        <v>1710</v>
      </c>
      <c r="K2926" s="242" t="s">
        <v>2092</v>
      </c>
      <c r="L2926" s="136" t="s">
        <v>14</v>
      </c>
      <c r="M2926" s="122" t="s">
        <v>1713</v>
      </c>
      <c r="N2926" s="204">
        <f t="shared" si="44"/>
        <v>0.85354375363019241</v>
      </c>
    </row>
    <row r="2927" spans="1:14" x14ac:dyDescent="0.2">
      <c r="A2927" s="370">
        <v>41912</v>
      </c>
      <c r="B2927" s="220" t="s">
        <v>1440</v>
      </c>
      <c r="C2927" s="220" t="s">
        <v>18</v>
      </c>
      <c r="D2927" s="218" t="s">
        <v>11</v>
      </c>
      <c r="E2927" s="230">
        <v>300</v>
      </c>
      <c r="F2927" s="189">
        <f t="shared" si="43"/>
        <v>0.45734705171223117</v>
      </c>
      <c r="G2927" s="189">
        <f t="shared" si="42"/>
        <v>0.53582145000428649</v>
      </c>
      <c r="H2927" s="201">
        <v>559.88800000000003</v>
      </c>
      <c r="I2927" s="221" t="s">
        <v>23</v>
      </c>
      <c r="J2927" s="127" t="s">
        <v>1710</v>
      </c>
      <c r="K2927" s="242" t="s">
        <v>2092</v>
      </c>
      <c r="L2927" s="136" t="s">
        <v>14</v>
      </c>
      <c r="M2927" s="122" t="s">
        <v>1713</v>
      </c>
      <c r="N2927" s="204">
        <f t="shared" si="44"/>
        <v>0.85354375363019241</v>
      </c>
    </row>
    <row r="2928" spans="1:14" x14ac:dyDescent="0.2">
      <c r="A2928" s="371">
        <v>41912</v>
      </c>
      <c r="B2928" s="159" t="s">
        <v>2286</v>
      </c>
      <c r="C2928" s="159" t="s">
        <v>18</v>
      </c>
      <c r="D2928" s="159" t="s">
        <v>15</v>
      </c>
      <c r="E2928" s="230">
        <v>500</v>
      </c>
      <c r="F2928" s="189">
        <f t="shared" si="43"/>
        <v>0.76224508618705189</v>
      </c>
      <c r="G2928" s="189">
        <f t="shared" si="42"/>
        <v>0.89303575000714419</v>
      </c>
      <c r="H2928" s="201">
        <v>559.88800000000003</v>
      </c>
      <c r="I2928" s="155" t="s">
        <v>24</v>
      </c>
      <c r="J2928" s="127" t="s">
        <v>1710</v>
      </c>
      <c r="K2928" s="198" t="s">
        <v>2095</v>
      </c>
      <c r="L2928" s="136" t="s">
        <v>14</v>
      </c>
      <c r="M2928" s="122" t="s">
        <v>1713</v>
      </c>
      <c r="N2928" s="204">
        <f t="shared" si="44"/>
        <v>0.8535437536301923</v>
      </c>
    </row>
    <row r="2929" spans="1:14" x14ac:dyDescent="0.2">
      <c r="A2929" s="371">
        <v>41912</v>
      </c>
      <c r="B2929" s="159" t="s">
        <v>2287</v>
      </c>
      <c r="C2929" s="159" t="s">
        <v>18</v>
      </c>
      <c r="D2929" s="159" t="s">
        <v>15</v>
      </c>
      <c r="E2929" s="230">
        <v>500</v>
      </c>
      <c r="F2929" s="189">
        <f t="shared" si="43"/>
        <v>0.76224508618705189</v>
      </c>
      <c r="G2929" s="189">
        <f t="shared" si="42"/>
        <v>0.89303575000714419</v>
      </c>
      <c r="H2929" s="201">
        <v>559.88800000000003</v>
      </c>
      <c r="I2929" s="185" t="s">
        <v>24</v>
      </c>
      <c r="J2929" s="127" t="s">
        <v>1710</v>
      </c>
      <c r="K2929" s="198" t="s">
        <v>2095</v>
      </c>
      <c r="L2929" s="136" t="s">
        <v>14</v>
      </c>
      <c r="M2929" s="122" t="s">
        <v>1713</v>
      </c>
      <c r="N2929" s="204">
        <f t="shared" si="44"/>
        <v>0.8535437536301923</v>
      </c>
    </row>
    <row r="2930" spans="1:14" x14ac:dyDescent="0.2">
      <c r="A2930" s="357">
        <v>41913</v>
      </c>
      <c r="B2930" s="143" t="s">
        <v>87</v>
      </c>
      <c r="C2930" s="144" t="s">
        <v>18</v>
      </c>
      <c r="D2930" s="218" t="s">
        <v>8</v>
      </c>
      <c r="E2930" s="230">
        <v>700</v>
      </c>
      <c r="F2930" s="189">
        <f t="shared" si="43"/>
        <v>1.0671431206618727</v>
      </c>
      <c r="G2930" s="189">
        <f t="shared" si="42"/>
        <v>1.250250050010002</v>
      </c>
      <c r="H2930" s="201">
        <v>559.88800000000003</v>
      </c>
      <c r="I2930" s="219" t="s">
        <v>2091</v>
      </c>
      <c r="J2930" s="127" t="s">
        <v>1710</v>
      </c>
      <c r="K2930" s="241" t="s">
        <v>2096</v>
      </c>
      <c r="L2930" s="136" t="s">
        <v>14</v>
      </c>
      <c r="M2930" s="122" t="s">
        <v>1713</v>
      </c>
      <c r="N2930" s="204">
        <f t="shared" si="44"/>
        <v>0.85354375363019219</v>
      </c>
    </row>
    <row r="2931" spans="1:14" x14ac:dyDescent="0.2">
      <c r="A2931" s="357">
        <v>41913</v>
      </c>
      <c r="B2931" s="143" t="s">
        <v>88</v>
      </c>
      <c r="C2931" s="144" t="s">
        <v>18</v>
      </c>
      <c r="D2931" s="218" t="s">
        <v>8</v>
      </c>
      <c r="E2931" s="230">
        <v>700</v>
      </c>
      <c r="F2931" s="189">
        <f t="shared" si="43"/>
        <v>1.0671431206618727</v>
      </c>
      <c r="G2931" s="189">
        <f t="shared" si="42"/>
        <v>1.250250050010002</v>
      </c>
      <c r="H2931" s="201">
        <v>559.88800000000003</v>
      </c>
      <c r="I2931" s="219" t="s">
        <v>2091</v>
      </c>
      <c r="J2931" s="127" t="s">
        <v>1710</v>
      </c>
      <c r="K2931" s="241" t="s">
        <v>2096</v>
      </c>
      <c r="L2931" s="136" t="s">
        <v>14</v>
      </c>
      <c r="M2931" s="122" t="s">
        <v>1713</v>
      </c>
      <c r="N2931" s="204">
        <f t="shared" si="44"/>
        <v>0.85354375363019219</v>
      </c>
    </row>
    <row r="2932" spans="1:14" x14ac:dyDescent="0.2">
      <c r="A2932" s="371">
        <v>41913</v>
      </c>
      <c r="B2932" s="159" t="s">
        <v>86</v>
      </c>
      <c r="C2932" s="159" t="s">
        <v>25</v>
      </c>
      <c r="D2932" s="159" t="s">
        <v>8</v>
      </c>
      <c r="E2932" s="230">
        <v>100000</v>
      </c>
      <c r="F2932" s="189">
        <f t="shared" si="43"/>
        <v>152.44901723741037</v>
      </c>
      <c r="G2932" s="189">
        <f t="shared" si="42"/>
        <v>178.60715000142883</v>
      </c>
      <c r="H2932" s="201">
        <v>559.88800000000003</v>
      </c>
      <c r="I2932" s="185" t="s">
        <v>12</v>
      </c>
      <c r="J2932" s="127" t="s">
        <v>1710</v>
      </c>
      <c r="K2932" s="176" t="s">
        <v>2098</v>
      </c>
      <c r="L2932" s="136" t="s">
        <v>14</v>
      </c>
      <c r="M2932" s="122" t="s">
        <v>1713</v>
      </c>
      <c r="N2932" s="204">
        <f t="shared" si="44"/>
        <v>0.8535437536301923</v>
      </c>
    </row>
    <row r="2933" spans="1:14" x14ac:dyDescent="0.2">
      <c r="A2933" s="371">
        <v>41913</v>
      </c>
      <c r="B2933" s="159" t="s">
        <v>2354</v>
      </c>
      <c r="C2933" s="159" t="s">
        <v>18</v>
      </c>
      <c r="D2933" s="159" t="s">
        <v>10</v>
      </c>
      <c r="E2933" s="230">
        <v>800</v>
      </c>
      <c r="F2933" s="189">
        <f t="shared" si="43"/>
        <v>1.2195921378992831</v>
      </c>
      <c r="G2933" s="189">
        <f t="shared" si="42"/>
        <v>1.4288572000114308</v>
      </c>
      <c r="H2933" s="201">
        <v>559.88800000000003</v>
      </c>
      <c r="I2933" s="170" t="s">
        <v>82</v>
      </c>
      <c r="J2933" s="127" t="s">
        <v>1710</v>
      </c>
      <c r="K2933" s="239" t="s">
        <v>2097</v>
      </c>
      <c r="L2933" s="136" t="s">
        <v>14</v>
      </c>
      <c r="M2933" s="122" t="s">
        <v>1713</v>
      </c>
      <c r="N2933" s="204">
        <f t="shared" si="44"/>
        <v>0.8535437536301923</v>
      </c>
    </row>
    <row r="2934" spans="1:14" x14ac:dyDescent="0.2">
      <c r="A2934" s="371">
        <v>41913</v>
      </c>
      <c r="B2934" s="159" t="s">
        <v>283</v>
      </c>
      <c r="C2934" s="159" t="s">
        <v>28</v>
      </c>
      <c r="D2934" s="159" t="s">
        <v>10</v>
      </c>
      <c r="E2934" s="230">
        <v>10000</v>
      </c>
      <c r="F2934" s="189">
        <f t="shared" si="43"/>
        <v>15.244901723741037</v>
      </c>
      <c r="G2934" s="189">
        <f t="shared" si="42"/>
        <v>17.860715000142886</v>
      </c>
      <c r="H2934" s="201">
        <v>559.88800000000003</v>
      </c>
      <c r="I2934" s="170" t="s">
        <v>82</v>
      </c>
      <c r="J2934" s="127" t="s">
        <v>1710</v>
      </c>
      <c r="K2934" s="239" t="s">
        <v>2097</v>
      </c>
      <c r="L2934" s="136" t="s">
        <v>14</v>
      </c>
      <c r="M2934" s="122" t="s">
        <v>1713</v>
      </c>
      <c r="N2934" s="204">
        <f t="shared" si="44"/>
        <v>0.85354375363019219</v>
      </c>
    </row>
    <row r="2935" spans="1:14" x14ac:dyDescent="0.2">
      <c r="A2935" s="357">
        <v>41914</v>
      </c>
      <c r="B2935" s="170" t="s">
        <v>2193</v>
      </c>
      <c r="C2935" s="170" t="s">
        <v>71</v>
      </c>
      <c r="D2935" s="218" t="s">
        <v>9</v>
      </c>
      <c r="E2935" s="225">
        <v>3500</v>
      </c>
      <c r="F2935" s="189">
        <f t="shared" si="43"/>
        <v>5.3357156033093629</v>
      </c>
      <c r="G2935" s="189">
        <f t="shared" si="42"/>
        <v>6.2512502500500098</v>
      </c>
      <c r="H2935" s="201">
        <v>559.88800000000003</v>
      </c>
      <c r="I2935" s="219" t="s">
        <v>83</v>
      </c>
      <c r="J2935" s="127" t="s">
        <v>1710</v>
      </c>
      <c r="K2935" s="198" t="s">
        <v>2101</v>
      </c>
      <c r="L2935" s="136" t="s">
        <v>14</v>
      </c>
      <c r="M2935" s="122" t="s">
        <v>1713</v>
      </c>
      <c r="N2935" s="204">
        <f t="shared" si="44"/>
        <v>0.85354375363019219</v>
      </c>
    </row>
    <row r="2936" spans="1:14" x14ac:dyDescent="0.2">
      <c r="A2936" s="357">
        <v>41914</v>
      </c>
      <c r="B2936" s="170" t="s">
        <v>2173</v>
      </c>
      <c r="C2936" s="170" t="s">
        <v>27</v>
      </c>
      <c r="D2936" s="218" t="s">
        <v>9</v>
      </c>
      <c r="E2936" s="225">
        <v>15000</v>
      </c>
      <c r="F2936" s="189">
        <f t="shared" si="43"/>
        <v>22.867352585611556</v>
      </c>
      <c r="G2936" s="189">
        <f t="shared" si="42"/>
        <v>26.791072500214327</v>
      </c>
      <c r="H2936" s="201">
        <v>559.88800000000003</v>
      </c>
      <c r="I2936" s="219" t="s">
        <v>83</v>
      </c>
      <c r="J2936" s="127" t="s">
        <v>1710</v>
      </c>
      <c r="K2936" s="198" t="s">
        <v>2104</v>
      </c>
      <c r="L2936" s="136" t="s">
        <v>14</v>
      </c>
      <c r="M2936" s="122" t="s">
        <v>1713</v>
      </c>
      <c r="N2936" s="204">
        <f t="shared" si="44"/>
        <v>0.8535437536301923</v>
      </c>
    </row>
    <row r="2937" spans="1:14" x14ac:dyDescent="0.2">
      <c r="A2937" s="357">
        <v>41914</v>
      </c>
      <c r="B2937" s="143" t="s">
        <v>87</v>
      </c>
      <c r="C2937" s="144" t="s">
        <v>18</v>
      </c>
      <c r="D2937" s="218" t="s">
        <v>8</v>
      </c>
      <c r="E2937" s="230">
        <v>700</v>
      </c>
      <c r="F2937" s="189">
        <f t="shared" si="43"/>
        <v>1.0671431206618727</v>
      </c>
      <c r="G2937" s="189">
        <f t="shared" ref="G2937:G3000" si="45">E2937/H2937</f>
        <v>1.250250050010002</v>
      </c>
      <c r="H2937" s="201">
        <v>559.88800000000003</v>
      </c>
      <c r="I2937" s="219" t="s">
        <v>2091</v>
      </c>
      <c r="J2937" s="127" t="s">
        <v>1710</v>
      </c>
      <c r="K2937" s="241" t="s">
        <v>2096</v>
      </c>
      <c r="L2937" s="136" t="s">
        <v>14</v>
      </c>
      <c r="M2937" s="122" t="s">
        <v>1713</v>
      </c>
      <c r="N2937" s="204">
        <f t="shared" si="44"/>
        <v>0.85354375363019219</v>
      </c>
    </row>
    <row r="2938" spans="1:14" x14ac:dyDescent="0.2">
      <c r="A2938" s="357">
        <v>41914</v>
      </c>
      <c r="B2938" s="143" t="s">
        <v>88</v>
      </c>
      <c r="C2938" s="144" t="s">
        <v>18</v>
      </c>
      <c r="D2938" s="218" t="s">
        <v>8</v>
      </c>
      <c r="E2938" s="230">
        <v>700</v>
      </c>
      <c r="F2938" s="189">
        <f t="shared" si="43"/>
        <v>1.0671431206618727</v>
      </c>
      <c r="G2938" s="189">
        <f t="shared" si="45"/>
        <v>1.250250050010002</v>
      </c>
      <c r="H2938" s="201">
        <v>559.88800000000003</v>
      </c>
      <c r="I2938" s="219" t="s">
        <v>2091</v>
      </c>
      <c r="J2938" s="127" t="s">
        <v>1710</v>
      </c>
      <c r="K2938" s="241" t="s">
        <v>2096</v>
      </c>
      <c r="L2938" s="136" t="s">
        <v>14</v>
      </c>
      <c r="M2938" s="122" t="s">
        <v>1713</v>
      </c>
      <c r="N2938" s="204">
        <f t="shared" si="44"/>
        <v>0.85354375363019219</v>
      </c>
    </row>
    <row r="2939" spans="1:14" x14ac:dyDescent="0.2">
      <c r="A2939" s="370">
        <v>41914</v>
      </c>
      <c r="B2939" s="220" t="s">
        <v>2260</v>
      </c>
      <c r="C2939" s="220" t="s">
        <v>18</v>
      </c>
      <c r="D2939" s="218" t="s">
        <v>11</v>
      </c>
      <c r="E2939" s="230">
        <v>400</v>
      </c>
      <c r="F2939" s="189">
        <f t="shared" si="43"/>
        <v>0.60979606894964156</v>
      </c>
      <c r="G2939" s="189">
        <f t="shared" si="45"/>
        <v>0.7144286000057154</v>
      </c>
      <c r="H2939" s="201">
        <v>559.88800000000003</v>
      </c>
      <c r="I2939" s="221" t="s">
        <v>23</v>
      </c>
      <c r="J2939" s="127" t="s">
        <v>1710</v>
      </c>
      <c r="K2939" s="242" t="s">
        <v>2100</v>
      </c>
      <c r="L2939" s="136" t="s">
        <v>14</v>
      </c>
      <c r="M2939" s="122" t="s">
        <v>1713</v>
      </c>
      <c r="N2939" s="204">
        <f t="shared" si="44"/>
        <v>0.8535437536301923</v>
      </c>
    </row>
    <row r="2940" spans="1:14" x14ac:dyDescent="0.2">
      <c r="A2940" s="370">
        <v>41914</v>
      </c>
      <c r="B2940" s="220" t="s">
        <v>2261</v>
      </c>
      <c r="C2940" s="220" t="s">
        <v>18</v>
      </c>
      <c r="D2940" s="218" t="s">
        <v>11</v>
      </c>
      <c r="E2940" s="230">
        <v>400</v>
      </c>
      <c r="F2940" s="189">
        <f t="shared" si="43"/>
        <v>0.60979606894964156</v>
      </c>
      <c r="G2940" s="189">
        <f t="shared" si="45"/>
        <v>0.7144286000057154</v>
      </c>
      <c r="H2940" s="201">
        <v>559.88800000000003</v>
      </c>
      <c r="I2940" s="221" t="s">
        <v>23</v>
      </c>
      <c r="J2940" s="127" t="s">
        <v>1710</v>
      </c>
      <c r="K2940" s="242" t="s">
        <v>2100</v>
      </c>
      <c r="L2940" s="136" t="s">
        <v>14</v>
      </c>
      <c r="M2940" s="122" t="s">
        <v>1713</v>
      </c>
      <c r="N2940" s="204">
        <f t="shared" si="44"/>
        <v>0.8535437536301923</v>
      </c>
    </row>
    <row r="2941" spans="1:14" x14ac:dyDescent="0.2">
      <c r="A2941" s="371">
        <v>41914</v>
      </c>
      <c r="B2941" s="159" t="s">
        <v>2272</v>
      </c>
      <c r="C2941" s="159" t="s">
        <v>361</v>
      </c>
      <c r="D2941" s="159" t="s">
        <v>9</v>
      </c>
      <c r="E2941" s="230">
        <v>5000</v>
      </c>
      <c r="F2941" s="189">
        <f t="shared" si="43"/>
        <v>7.6224508618705187</v>
      </c>
      <c r="G2941" s="189">
        <f t="shared" si="45"/>
        <v>8.9303575000714428</v>
      </c>
      <c r="H2941" s="201">
        <v>559.88800000000003</v>
      </c>
      <c r="I2941" s="155" t="s">
        <v>352</v>
      </c>
      <c r="J2941" s="127" t="s">
        <v>1710</v>
      </c>
      <c r="K2941" s="239" t="s">
        <v>2103</v>
      </c>
      <c r="L2941" s="136" t="s">
        <v>14</v>
      </c>
      <c r="M2941" s="122" t="s">
        <v>1713</v>
      </c>
      <c r="N2941" s="204">
        <f t="shared" si="44"/>
        <v>0.85354375363019219</v>
      </c>
    </row>
    <row r="2942" spans="1:14" x14ac:dyDescent="0.2">
      <c r="A2942" s="371">
        <v>41914</v>
      </c>
      <c r="B2942" s="159" t="s">
        <v>1617</v>
      </c>
      <c r="C2942" s="159" t="s">
        <v>18</v>
      </c>
      <c r="D2942" s="159" t="s">
        <v>10</v>
      </c>
      <c r="E2942" s="230">
        <v>400</v>
      </c>
      <c r="F2942" s="189">
        <f t="shared" si="43"/>
        <v>0.60979606894964156</v>
      </c>
      <c r="G2942" s="189">
        <f t="shared" si="45"/>
        <v>0.7144286000057154</v>
      </c>
      <c r="H2942" s="201">
        <v>559.88800000000003</v>
      </c>
      <c r="I2942" s="155" t="s">
        <v>352</v>
      </c>
      <c r="J2942" s="127" t="s">
        <v>1710</v>
      </c>
      <c r="K2942" s="239" t="s">
        <v>2103</v>
      </c>
      <c r="L2942" s="136" t="s">
        <v>14</v>
      </c>
      <c r="M2942" s="122" t="s">
        <v>1713</v>
      </c>
      <c r="N2942" s="204">
        <f t="shared" si="44"/>
        <v>0.8535437536301923</v>
      </c>
    </row>
    <row r="2943" spans="1:14" x14ac:dyDescent="0.2">
      <c r="A2943" s="371">
        <v>41914</v>
      </c>
      <c r="B2943" s="159" t="s">
        <v>1618</v>
      </c>
      <c r="C2943" s="159" t="s">
        <v>18</v>
      </c>
      <c r="D2943" s="159" t="s">
        <v>10</v>
      </c>
      <c r="E2943" s="230">
        <v>400</v>
      </c>
      <c r="F2943" s="189">
        <f t="shared" si="43"/>
        <v>0.60979606894964156</v>
      </c>
      <c r="G2943" s="189">
        <f t="shared" si="45"/>
        <v>0.7144286000057154</v>
      </c>
      <c r="H2943" s="201">
        <v>559.88800000000003</v>
      </c>
      <c r="I2943" s="155" t="s">
        <v>352</v>
      </c>
      <c r="J2943" s="127" t="s">
        <v>1710</v>
      </c>
      <c r="K2943" s="239" t="s">
        <v>2103</v>
      </c>
      <c r="L2943" s="136" t="s">
        <v>14</v>
      </c>
      <c r="M2943" s="122" t="s">
        <v>1713</v>
      </c>
      <c r="N2943" s="204">
        <f t="shared" si="44"/>
        <v>0.8535437536301923</v>
      </c>
    </row>
    <row r="2944" spans="1:14" x14ac:dyDescent="0.2">
      <c r="A2944" s="371">
        <v>41914</v>
      </c>
      <c r="B2944" s="159" t="s">
        <v>2365</v>
      </c>
      <c r="C2944" s="159" t="s">
        <v>18</v>
      </c>
      <c r="D2944" s="159" t="s">
        <v>8</v>
      </c>
      <c r="E2944" s="230">
        <v>800</v>
      </c>
      <c r="F2944" s="189">
        <f t="shared" si="43"/>
        <v>1.2195921378992831</v>
      </c>
      <c r="G2944" s="189">
        <f t="shared" si="45"/>
        <v>1.4288572000114308</v>
      </c>
      <c r="H2944" s="201">
        <v>559.88800000000003</v>
      </c>
      <c r="I2944" s="155" t="s">
        <v>12</v>
      </c>
      <c r="J2944" s="127" t="s">
        <v>1710</v>
      </c>
      <c r="K2944" s="198" t="s">
        <v>2102</v>
      </c>
      <c r="L2944" s="136" t="s">
        <v>14</v>
      </c>
      <c r="M2944" s="122" t="s">
        <v>1713</v>
      </c>
      <c r="N2944" s="204">
        <f t="shared" si="44"/>
        <v>0.8535437536301923</v>
      </c>
    </row>
    <row r="2945" spans="1:14" x14ac:dyDescent="0.2">
      <c r="A2945" s="371">
        <v>41914</v>
      </c>
      <c r="B2945" s="159" t="s">
        <v>2366</v>
      </c>
      <c r="C2945" s="159" t="s">
        <v>18</v>
      </c>
      <c r="D2945" s="159" t="s">
        <v>8</v>
      </c>
      <c r="E2945" s="230">
        <v>5200</v>
      </c>
      <c r="F2945" s="189">
        <f t="shared" si="43"/>
        <v>7.9273488963453396</v>
      </c>
      <c r="G2945" s="189">
        <f t="shared" si="45"/>
        <v>9.2875718000742999</v>
      </c>
      <c r="H2945" s="201">
        <v>559.88800000000003</v>
      </c>
      <c r="I2945" s="185" t="s">
        <v>12</v>
      </c>
      <c r="J2945" s="127" t="s">
        <v>1710</v>
      </c>
      <c r="K2945" s="198" t="s">
        <v>2102</v>
      </c>
      <c r="L2945" s="136" t="s">
        <v>14</v>
      </c>
      <c r="M2945" s="122" t="s">
        <v>1713</v>
      </c>
      <c r="N2945" s="204">
        <f t="shared" si="44"/>
        <v>0.8535437536301923</v>
      </c>
    </row>
    <row r="2946" spans="1:14" x14ac:dyDescent="0.2">
      <c r="A2946" s="371">
        <v>41914</v>
      </c>
      <c r="B2946" s="159" t="s">
        <v>2367</v>
      </c>
      <c r="C2946" s="159" t="s">
        <v>18</v>
      </c>
      <c r="D2946" s="159" t="s">
        <v>8</v>
      </c>
      <c r="E2946" s="230">
        <v>200</v>
      </c>
      <c r="F2946" s="189">
        <f t="shared" si="43"/>
        <v>0.30489803447482078</v>
      </c>
      <c r="G2946" s="189">
        <f t="shared" si="45"/>
        <v>0.3572143000028577</v>
      </c>
      <c r="H2946" s="201">
        <v>559.88800000000003</v>
      </c>
      <c r="I2946" s="185" t="s">
        <v>12</v>
      </c>
      <c r="J2946" s="127" t="s">
        <v>1710</v>
      </c>
      <c r="K2946" s="198" t="s">
        <v>2102</v>
      </c>
      <c r="L2946" s="136" t="s">
        <v>14</v>
      </c>
      <c r="M2946" s="122" t="s">
        <v>1713</v>
      </c>
      <c r="N2946" s="204">
        <f t="shared" si="44"/>
        <v>0.8535437536301923</v>
      </c>
    </row>
    <row r="2947" spans="1:14" x14ac:dyDescent="0.2">
      <c r="A2947" s="371">
        <v>41914</v>
      </c>
      <c r="B2947" s="159" t="s">
        <v>2368</v>
      </c>
      <c r="C2947" s="159" t="s">
        <v>72</v>
      </c>
      <c r="D2947" s="159" t="s">
        <v>8</v>
      </c>
      <c r="E2947" s="230">
        <v>3000</v>
      </c>
      <c r="F2947" s="189">
        <f t="shared" si="43"/>
        <v>4.5734705171223116</v>
      </c>
      <c r="G2947" s="189">
        <f t="shared" si="45"/>
        <v>5.3582145000428651</v>
      </c>
      <c r="H2947" s="201">
        <v>559.88800000000003</v>
      </c>
      <c r="I2947" s="185" t="s">
        <v>12</v>
      </c>
      <c r="J2947" s="127" t="s">
        <v>1710</v>
      </c>
      <c r="K2947" s="198" t="s">
        <v>2102</v>
      </c>
      <c r="L2947" s="136" t="s">
        <v>14</v>
      </c>
      <c r="M2947" s="122" t="s">
        <v>1713</v>
      </c>
      <c r="N2947" s="204">
        <f t="shared" si="44"/>
        <v>0.8535437536301923</v>
      </c>
    </row>
    <row r="2948" spans="1:14" x14ac:dyDescent="0.2">
      <c r="A2948" s="371">
        <v>41914</v>
      </c>
      <c r="B2948" s="159" t="s">
        <v>2369</v>
      </c>
      <c r="C2948" s="159" t="s">
        <v>72</v>
      </c>
      <c r="D2948" s="159" t="s">
        <v>8</v>
      </c>
      <c r="E2948" s="230">
        <v>5000</v>
      </c>
      <c r="F2948" s="189">
        <f t="shared" si="43"/>
        <v>7.6224508618705187</v>
      </c>
      <c r="G2948" s="189">
        <f t="shared" si="45"/>
        <v>8.9303575000714428</v>
      </c>
      <c r="H2948" s="201">
        <v>559.88800000000003</v>
      </c>
      <c r="I2948" s="185" t="s">
        <v>12</v>
      </c>
      <c r="J2948" s="127" t="s">
        <v>1710</v>
      </c>
      <c r="K2948" s="198" t="s">
        <v>2102</v>
      </c>
      <c r="L2948" s="136" t="s">
        <v>14</v>
      </c>
      <c r="M2948" s="122" t="s">
        <v>1713</v>
      </c>
      <c r="N2948" s="204">
        <f t="shared" si="44"/>
        <v>0.85354375363019219</v>
      </c>
    </row>
    <row r="2949" spans="1:14" x14ac:dyDescent="0.2">
      <c r="A2949" s="357">
        <v>41915</v>
      </c>
      <c r="B2949" s="170" t="s">
        <v>2194</v>
      </c>
      <c r="C2949" s="170" t="s">
        <v>71</v>
      </c>
      <c r="D2949" s="218" t="s">
        <v>9</v>
      </c>
      <c r="E2949" s="225">
        <v>52000</v>
      </c>
      <c r="F2949" s="189">
        <f t="shared" si="43"/>
        <v>79.273488963453403</v>
      </c>
      <c r="G2949" s="189">
        <f t="shared" si="45"/>
        <v>92.875718000743007</v>
      </c>
      <c r="H2949" s="201">
        <v>559.88800000000003</v>
      </c>
      <c r="I2949" s="219" t="s">
        <v>83</v>
      </c>
      <c r="J2949" s="127" t="s">
        <v>1710</v>
      </c>
      <c r="K2949" s="198" t="s">
        <v>2105</v>
      </c>
      <c r="L2949" s="136" t="s">
        <v>14</v>
      </c>
      <c r="M2949" s="122" t="s">
        <v>1713</v>
      </c>
      <c r="N2949" s="204">
        <f t="shared" si="44"/>
        <v>0.8535437536301923</v>
      </c>
    </row>
    <row r="2950" spans="1:14" x14ac:dyDescent="0.2">
      <c r="A2950" s="357">
        <v>41915</v>
      </c>
      <c r="B2950" s="170" t="s">
        <v>2195</v>
      </c>
      <c r="C2950" s="170" t="s">
        <v>18</v>
      </c>
      <c r="D2950" s="218" t="s">
        <v>9</v>
      </c>
      <c r="E2950" s="225">
        <v>500</v>
      </c>
      <c r="F2950" s="189">
        <f t="shared" si="43"/>
        <v>0.76224508618705189</v>
      </c>
      <c r="G2950" s="189">
        <f t="shared" si="45"/>
        <v>0.89303575000714419</v>
      </c>
      <c r="H2950" s="201">
        <v>559.88800000000003</v>
      </c>
      <c r="I2950" s="219" t="s">
        <v>83</v>
      </c>
      <c r="J2950" s="127" t="s">
        <v>1710</v>
      </c>
      <c r="K2950" s="198" t="s">
        <v>2105</v>
      </c>
      <c r="L2950" s="136" t="s">
        <v>14</v>
      </c>
      <c r="M2950" s="122" t="s">
        <v>1713</v>
      </c>
      <c r="N2950" s="204">
        <f t="shared" si="44"/>
        <v>0.8535437536301923</v>
      </c>
    </row>
    <row r="2951" spans="1:14" x14ac:dyDescent="0.2">
      <c r="A2951" s="357">
        <v>41915</v>
      </c>
      <c r="B2951" s="170" t="s">
        <v>2196</v>
      </c>
      <c r="C2951" s="170" t="s">
        <v>18</v>
      </c>
      <c r="D2951" s="218" t="s">
        <v>9</v>
      </c>
      <c r="E2951" s="225">
        <v>500</v>
      </c>
      <c r="F2951" s="189">
        <f t="shared" si="43"/>
        <v>0.76224508618705189</v>
      </c>
      <c r="G2951" s="189">
        <f t="shared" si="45"/>
        <v>0.89303575000714419</v>
      </c>
      <c r="H2951" s="201">
        <v>559.88800000000003</v>
      </c>
      <c r="I2951" s="219" t="s">
        <v>83</v>
      </c>
      <c r="J2951" s="127" t="s">
        <v>1710</v>
      </c>
      <c r="K2951" s="198" t="s">
        <v>2105</v>
      </c>
      <c r="L2951" s="136" t="s">
        <v>14</v>
      </c>
      <c r="M2951" s="122" t="s">
        <v>1713</v>
      </c>
      <c r="N2951" s="204">
        <f t="shared" si="44"/>
        <v>0.8535437536301923</v>
      </c>
    </row>
    <row r="2952" spans="1:14" x14ac:dyDescent="0.2">
      <c r="A2952" s="357">
        <v>41915</v>
      </c>
      <c r="B2952" s="170" t="s">
        <v>2197</v>
      </c>
      <c r="C2952" s="222" t="s">
        <v>18</v>
      </c>
      <c r="D2952" s="218" t="s">
        <v>9</v>
      </c>
      <c r="E2952" s="225">
        <v>600</v>
      </c>
      <c r="F2952" s="189">
        <f t="shared" si="43"/>
        <v>0.91469410342446233</v>
      </c>
      <c r="G2952" s="189">
        <f t="shared" si="45"/>
        <v>1.071642900008573</v>
      </c>
      <c r="H2952" s="201">
        <v>559.88800000000003</v>
      </c>
      <c r="I2952" s="219" t="s">
        <v>83</v>
      </c>
      <c r="J2952" s="127" t="s">
        <v>1710</v>
      </c>
      <c r="K2952" s="198" t="s">
        <v>2106</v>
      </c>
      <c r="L2952" s="136" t="s">
        <v>14</v>
      </c>
      <c r="M2952" s="122" t="s">
        <v>1713</v>
      </c>
      <c r="N2952" s="204">
        <f t="shared" si="44"/>
        <v>0.85354375363019241</v>
      </c>
    </row>
    <row r="2953" spans="1:14" x14ac:dyDescent="0.2">
      <c r="A2953" s="357">
        <v>41915</v>
      </c>
      <c r="B2953" s="170" t="s">
        <v>2198</v>
      </c>
      <c r="C2953" s="222" t="s">
        <v>18</v>
      </c>
      <c r="D2953" s="218" t="s">
        <v>9</v>
      </c>
      <c r="E2953" s="225">
        <v>600</v>
      </c>
      <c r="F2953" s="189">
        <f t="shared" si="43"/>
        <v>0.91469410342446233</v>
      </c>
      <c r="G2953" s="189">
        <f t="shared" si="45"/>
        <v>1.071642900008573</v>
      </c>
      <c r="H2953" s="201">
        <v>559.88800000000003</v>
      </c>
      <c r="I2953" s="219" t="s">
        <v>83</v>
      </c>
      <c r="J2953" s="127" t="s">
        <v>1710</v>
      </c>
      <c r="K2953" s="198" t="s">
        <v>2106</v>
      </c>
      <c r="L2953" s="136" t="s">
        <v>14</v>
      </c>
      <c r="M2953" s="122" t="s">
        <v>1713</v>
      </c>
      <c r="N2953" s="204">
        <f t="shared" si="44"/>
        <v>0.85354375363019241</v>
      </c>
    </row>
    <row r="2954" spans="1:14" x14ac:dyDescent="0.2">
      <c r="A2954" s="370">
        <v>41915</v>
      </c>
      <c r="B2954" s="220" t="s">
        <v>2260</v>
      </c>
      <c r="C2954" s="220" t="s">
        <v>18</v>
      </c>
      <c r="D2954" s="218" t="s">
        <v>11</v>
      </c>
      <c r="E2954" s="230">
        <v>400</v>
      </c>
      <c r="F2954" s="189">
        <f t="shared" ref="F2954:F3017" si="46">E2954/655.957</f>
        <v>0.60979606894964156</v>
      </c>
      <c r="G2954" s="189">
        <f t="shared" si="45"/>
        <v>0.7144286000057154</v>
      </c>
      <c r="H2954" s="201">
        <v>559.88800000000003</v>
      </c>
      <c r="I2954" s="221" t="s">
        <v>23</v>
      </c>
      <c r="J2954" s="127" t="s">
        <v>1710</v>
      </c>
      <c r="K2954" s="242" t="s">
        <v>2100</v>
      </c>
      <c r="L2954" s="136" t="s">
        <v>14</v>
      </c>
      <c r="M2954" s="122" t="s">
        <v>1713</v>
      </c>
      <c r="N2954" s="204">
        <f t="shared" si="44"/>
        <v>0.8535437536301923</v>
      </c>
    </row>
    <row r="2955" spans="1:14" x14ac:dyDescent="0.2">
      <c r="A2955" s="370">
        <v>41915</v>
      </c>
      <c r="B2955" s="220" t="s">
        <v>2261</v>
      </c>
      <c r="C2955" s="220" t="s">
        <v>18</v>
      </c>
      <c r="D2955" s="218" t="s">
        <v>11</v>
      </c>
      <c r="E2955" s="230">
        <v>400</v>
      </c>
      <c r="F2955" s="189">
        <f t="shared" si="46"/>
        <v>0.60979606894964156</v>
      </c>
      <c r="G2955" s="189">
        <f t="shared" si="45"/>
        <v>0.7144286000057154</v>
      </c>
      <c r="H2955" s="201">
        <v>559.88800000000003</v>
      </c>
      <c r="I2955" s="221" t="s">
        <v>23</v>
      </c>
      <c r="J2955" s="127" t="s">
        <v>1710</v>
      </c>
      <c r="K2955" s="242" t="s">
        <v>2100</v>
      </c>
      <c r="L2955" s="136" t="s">
        <v>14</v>
      </c>
      <c r="M2955" s="122" t="s">
        <v>1713</v>
      </c>
      <c r="N2955" s="204">
        <f t="shared" ref="N2955:N3018" si="47">F2955/G2955</f>
        <v>0.8535437536301923</v>
      </c>
    </row>
    <row r="2956" spans="1:14" x14ac:dyDescent="0.2">
      <c r="A2956" s="371">
        <v>41915</v>
      </c>
      <c r="B2956" s="159" t="s">
        <v>2370</v>
      </c>
      <c r="C2956" s="159" t="s">
        <v>18</v>
      </c>
      <c r="D2956" s="159" t="s">
        <v>8</v>
      </c>
      <c r="E2956" s="230">
        <v>200</v>
      </c>
      <c r="F2956" s="189">
        <f t="shared" si="46"/>
        <v>0.30489803447482078</v>
      </c>
      <c r="G2956" s="189">
        <f t="shared" si="45"/>
        <v>0.3572143000028577</v>
      </c>
      <c r="H2956" s="201">
        <v>559.88800000000003</v>
      </c>
      <c r="I2956" s="185" t="s">
        <v>12</v>
      </c>
      <c r="J2956" s="127" t="s">
        <v>1710</v>
      </c>
      <c r="K2956" s="198" t="s">
        <v>2102</v>
      </c>
      <c r="L2956" s="136" t="s">
        <v>14</v>
      </c>
      <c r="M2956" s="122" t="s">
        <v>1713</v>
      </c>
      <c r="N2956" s="204">
        <f t="shared" si="47"/>
        <v>0.8535437536301923</v>
      </c>
    </row>
    <row r="2957" spans="1:14" x14ac:dyDescent="0.2">
      <c r="A2957" s="371">
        <v>41915</v>
      </c>
      <c r="B2957" s="159" t="s">
        <v>2371</v>
      </c>
      <c r="C2957" s="159" t="s">
        <v>18</v>
      </c>
      <c r="D2957" s="159" t="s">
        <v>8</v>
      </c>
      <c r="E2957" s="230">
        <v>5200</v>
      </c>
      <c r="F2957" s="189">
        <f t="shared" si="46"/>
        <v>7.9273488963453396</v>
      </c>
      <c r="G2957" s="189">
        <f t="shared" si="45"/>
        <v>9.2875718000742999</v>
      </c>
      <c r="H2957" s="201">
        <v>559.88800000000003</v>
      </c>
      <c r="I2957" s="185" t="s">
        <v>12</v>
      </c>
      <c r="J2957" s="127" t="s">
        <v>1710</v>
      </c>
      <c r="K2957" s="198" t="s">
        <v>2102</v>
      </c>
      <c r="L2957" s="136" t="s">
        <v>14</v>
      </c>
      <c r="M2957" s="122" t="s">
        <v>1713</v>
      </c>
      <c r="N2957" s="204">
        <f t="shared" si="47"/>
        <v>0.8535437536301923</v>
      </c>
    </row>
    <row r="2958" spans="1:14" x14ac:dyDescent="0.2">
      <c r="A2958" s="371">
        <v>41915</v>
      </c>
      <c r="B2958" s="159" t="s">
        <v>2372</v>
      </c>
      <c r="C2958" s="159" t="s">
        <v>18</v>
      </c>
      <c r="D2958" s="159" t="s">
        <v>8</v>
      </c>
      <c r="E2958" s="230">
        <v>600</v>
      </c>
      <c r="F2958" s="189">
        <f t="shared" si="46"/>
        <v>0.91469410342446233</v>
      </c>
      <c r="G2958" s="189">
        <f t="shared" si="45"/>
        <v>1.071642900008573</v>
      </c>
      <c r="H2958" s="201">
        <v>559.88800000000003</v>
      </c>
      <c r="I2958" s="185" t="s">
        <v>12</v>
      </c>
      <c r="J2958" s="127" t="s">
        <v>1710</v>
      </c>
      <c r="K2958" s="198" t="s">
        <v>2102</v>
      </c>
      <c r="L2958" s="136" t="s">
        <v>14</v>
      </c>
      <c r="M2958" s="122" t="s">
        <v>1713</v>
      </c>
      <c r="N2958" s="204">
        <f t="shared" si="47"/>
        <v>0.85354375363019241</v>
      </c>
    </row>
    <row r="2959" spans="1:14" x14ac:dyDescent="0.2">
      <c r="A2959" s="371">
        <v>41915</v>
      </c>
      <c r="B2959" s="159" t="s">
        <v>2368</v>
      </c>
      <c r="C2959" s="159" t="s">
        <v>72</v>
      </c>
      <c r="D2959" s="159" t="s">
        <v>8</v>
      </c>
      <c r="E2959" s="230">
        <v>3000</v>
      </c>
      <c r="F2959" s="189">
        <f t="shared" si="46"/>
        <v>4.5734705171223116</v>
      </c>
      <c r="G2959" s="189">
        <f t="shared" si="45"/>
        <v>5.3582145000428651</v>
      </c>
      <c r="H2959" s="201">
        <v>559.88800000000003</v>
      </c>
      <c r="I2959" s="185" t="s">
        <v>12</v>
      </c>
      <c r="J2959" s="127" t="s">
        <v>1710</v>
      </c>
      <c r="K2959" s="198" t="s">
        <v>2102</v>
      </c>
      <c r="L2959" s="136" t="s">
        <v>14</v>
      </c>
      <c r="M2959" s="122" t="s">
        <v>1713</v>
      </c>
      <c r="N2959" s="204">
        <f t="shared" si="47"/>
        <v>0.8535437536301923</v>
      </c>
    </row>
    <row r="2960" spans="1:14" x14ac:dyDescent="0.2">
      <c r="A2960" s="357">
        <v>41916</v>
      </c>
      <c r="B2960" s="143" t="s">
        <v>87</v>
      </c>
      <c r="C2960" s="144" t="s">
        <v>18</v>
      </c>
      <c r="D2960" s="218" t="s">
        <v>8</v>
      </c>
      <c r="E2960" s="230">
        <v>700</v>
      </c>
      <c r="F2960" s="189">
        <f t="shared" si="46"/>
        <v>1.0671431206618727</v>
      </c>
      <c r="G2960" s="189">
        <f t="shared" si="45"/>
        <v>1.250250050010002</v>
      </c>
      <c r="H2960" s="201">
        <v>559.88800000000003</v>
      </c>
      <c r="I2960" s="219" t="s">
        <v>2091</v>
      </c>
      <c r="J2960" s="127" t="s">
        <v>1710</v>
      </c>
      <c r="K2960" s="241" t="s">
        <v>2114</v>
      </c>
      <c r="L2960" s="136" t="s">
        <v>14</v>
      </c>
      <c r="M2960" s="122" t="s">
        <v>1713</v>
      </c>
      <c r="N2960" s="204">
        <f t="shared" si="47"/>
        <v>0.85354375363019219</v>
      </c>
    </row>
    <row r="2961" spans="1:14" x14ac:dyDescent="0.2">
      <c r="A2961" s="357">
        <v>41916</v>
      </c>
      <c r="B2961" s="143" t="s">
        <v>88</v>
      </c>
      <c r="C2961" s="144" t="s">
        <v>18</v>
      </c>
      <c r="D2961" s="218" t="s">
        <v>8</v>
      </c>
      <c r="E2961" s="230">
        <v>700</v>
      </c>
      <c r="F2961" s="189">
        <f t="shared" si="46"/>
        <v>1.0671431206618727</v>
      </c>
      <c r="G2961" s="189">
        <f t="shared" si="45"/>
        <v>1.250250050010002</v>
      </c>
      <c r="H2961" s="201">
        <v>559.88800000000003</v>
      </c>
      <c r="I2961" s="219" t="s">
        <v>2091</v>
      </c>
      <c r="J2961" s="127" t="s">
        <v>1710</v>
      </c>
      <c r="K2961" s="241" t="s">
        <v>2114</v>
      </c>
      <c r="L2961" s="136" t="s">
        <v>14</v>
      </c>
      <c r="M2961" s="122" t="s">
        <v>1713</v>
      </c>
      <c r="N2961" s="204">
        <f t="shared" si="47"/>
        <v>0.85354375363019219</v>
      </c>
    </row>
    <row r="2962" spans="1:14" x14ac:dyDescent="0.2">
      <c r="A2962" s="371">
        <v>41916</v>
      </c>
      <c r="B2962" s="159" t="s">
        <v>2331</v>
      </c>
      <c r="C2962" s="159" t="s">
        <v>25</v>
      </c>
      <c r="D2962" s="159" t="s">
        <v>347</v>
      </c>
      <c r="E2962" s="230">
        <v>20640</v>
      </c>
      <c r="F2962" s="189">
        <f t="shared" si="46"/>
        <v>31.465477157801502</v>
      </c>
      <c r="G2962" s="189">
        <f t="shared" si="45"/>
        <v>36.864515760294914</v>
      </c>
      <c r="H2962" s="201">
        <v>559.88800000000003</v>
      </c>
      <c r="I2962" s="185" t="s">
        <v>12</v>
      </c>
      <c r="J2962" s="127" t="s">
        <v>1710</v>
      </c>
      <c r="K2962" s="198" t="s">
        <v>2107</v>
      </c>
      <c r="L2962" s="136" t="s">
        <v>14</v>
      </c>
      <c r="M2962" s="122" t="s">
        <v>1713</v>
      </c>
      <c r="N2962" s="204">
        <f t="shared" si="47"/>
        <v>0.8535437536301923</v>
      </c>
    </row>
    <row r="2963" spans="1:14" x14ac:dyDescent="0.2">
      <c r="A2963" s="357">
        <v>41917</v>
      </c>
      <c r="B2963" s="152" t="s">
        <v>2199</v>
      </c>
      <c r="C2963" s="152" t="s">
        <v>18</v>
      </c>
      <c r="D2963" s="218" t="s">
        <v>9</v>
      </c>
      <c r="E2963" s="225">
        <v>400</v>
      </c>
      <c r="F2963" s="189">
        <f t="shared" si="46"/>
        <v>0.60979606894964156</v>
      </c>
      <c r="G2963" s="189">
        <f t="shared" si="45"/>
        <v>0.7144286000057154</v>
      </c>
      <c r="H2963" s="201">
        <v>559.88800000000003</v>
      </c>
      <c r="I2963" s="219" t="s">
        <v>83</v>
      </c>
      <c r="J2963" s="127" t="s">
        <v>1710</v>
      </c>
      <c r="K2963" s="198" t="s">
        <v>2108</v>
      </c>
      <c r="L2963" s="136" t="s">
        <v>14</v>
      </c>
      <c r="M2963" s="122" t="s">
        <v>1713</v>
      </c>
      <c r="N2963" s="204">
        <f t="shared" si="47"/>
        <v>0.8535437536301923</v>
      </c>
    </row>
    <row r="2964" spans="1:14" x14ac:dyDescent="0.2">
      <c r="A2964" s="357">
        <v>41917</v>
      </c>
      <c r="B2964" s="152" t="s">
        <v>2200</v>
      </c>
      <c r="C2964" s="152" t="s">
        <v>18</v>
      </c>
      <c r="D2964" s="218" t="s">
        <v>9</v>
      </c>
      <c r="E2964" s="225">
        <v>400</v>
      </c>
      <c r="F2964" s="189">
        <f t="shared" si="46"/>
        <v>0.60979606894964156</v>
      </c>
      <c r="G2964" s="189">
        <f t="shared" si="45"/>
        <v>0.7144286000057154</v>
      </c>
      <c r="H2964" s="201">
        <v>559.88800000000003</v>
      </c>
      <c r="I2964" s="219" t="s">
        <v>83</v>
      </c>
      <c r="J2964" s="127" t="s">
        <v>1710</v>
      </c>
      <c r="K2964" s="198" t="s">
        <v>2108</v>
      </c>
      <c r="L2964" s="136" t="s">
        <v>14</v>
      </c>
      <c r="M2964" s="122" t="s">
        <v>1713</v>
      </c>
      <c r="N2964" s="204">
        <f t="shared" si="47"/>
        <v>0.8535437536301923</v>
      </c>
    </row>
    <row r="2965" spans="1:14" x14ac:dyDescent="0.2">
      <c r="A2965" s="357">
        <v>41919</v>
      </c>
      <c r="B2965" s="144" t="s">
        <v>2201</v>
      </c>
      <c r="C2965" s="222" t="s">
        <v>18</v>
      </c>
      <c r="D2965" s="218" t="s">
        <v>9</v>
      </c>
      <c r="E2965" s="225">
        <v>800</v>
      </c>
      <c r="F2965" s="189">
        <f t="shared" si="46"/>
        <v>1.2195921378992831</v>
      </c>
      <c r="G2965" s="189">
        <f t="shared" si="45"/>
        <v>1.4288572000114308</v>
      </c>
      <c r="H2965" s="201">
        <v>559.88800000000003</v>
      </c>
      <c r="I2965" s="219" t="s">
        <v>83</v>
      </c>
      <c r="J2965" s="127" t="s">
        <v>1710</v>
      </c>
      <c r="K2965" s="198" t="s">
        <v>2113</v>
      </c>
      <c r="L2965" s="136" t="s">
        <v>14</v>
      </c>
      <c r="M2965" s="122" t="s">
        <v>1713</v>
      </c>
      <c r="N2965" s="204">
        <f t="shared" si="47"/>
        <v>0.8535437536301923</v>
      </c>
    </row>
    <row r="2966" spans="1:14" x14ac:dyDescent="0.2">
      <c r="A2966" s="357">
        <v>41919</v>
      </c>
      <c r="B2966" s="170" t="s">
        <v>2202</v>
      </c>
      <c r="C2966" s="170" t="s">
        <v>71</v>
      </c>
      <c r="D2966" s="218" t="s">
        <v>9</v>
      </c>
      <c r="E2966" s="225">
        <v>35700</v>
      </c>
      <c r="F2966" s="189">
        <f t="shared" si="46"/>
        <v>54.424299153755506</v>
      </c>
      <c r="G2966" s="189">
        <f t="shared" si="45"/>
        <v>63.7627525505101</v>
      </c>
      <c r="H2966" s="201">
        <v>559.88800000000003</v>
      </c>
      <c r="I2966" s="219" t="s">
        <v>83</v>
      </c>
      <c r="J2966" s="127" t="s">
        <v>1710</v>
      </c>
      <c r="K2966" s="198" t="s">
        <v>2113</v>
      </c>
      <c r="L2966" s="136" t="s">
        <v>14</v>
      </c>
      <c r="M2966" s="122" t="s">
        <v>1713</v>
      </c>
      <c r="N2966" s="204">
        <f t="shared" si="47"/>
        <v>0.8535437536301923</v>
      </c>
    </row>
    <row r="2967" spans="1:14" x14ac:dyDescent="0.2">
      <c r="A2967" s="357">
        <v>41919</v>
      </c>
      <c r="B2967" s="143" t="s">
        <v>87</v>
      </c>
      <c r="C2967" s="144" t="s">
        <v>18</v>
      </c>
      <c r="D2967" s="218" t="s">
        <v>8</v>
      </c>
      <c r="E2967" s="230">
        <v>700</v>
      </c>
      <c r="F2967" s="189">
        <f t="shared" si="46"/>
        <v>1.0671431206618727</v>
      </c>
      <c r="G2967" s="189">
        <f t="shared" si="45"/>
        <v>1.250250050010002</v>
      </c>
      <c r="H2967" s="201">
        <v>559.88800000000003</v>
      </c>
      <c r="I2967" s="219" t="s">
        <v>2091</v>
      </c>
      <c r="J2967" s="127" t="s">
        <v>1710</v>
      </c>
      <c r="K2967" s="241" t="s">
        <v>2114</v>
      </c>
      <c r="L2967" s="136" t="s">
        <v>14</v>
      </c>
      <c r="M2967" s="122" t="s">
        <v>1713</v>
      </c>
      <c r="N2967" s="204">
        <f t="shared" si="47"/>
        <v>0.85354375363019219</v>
      </c>
    </row>
    <row r="2968" spans="1:14" x14ac:dyDescent="0.2">
      <c r="A2968" s="357">
        <v>41919</v>
      </c>
      <c r="B2968" s="143" t="s">
        <v>88</v>
      </c>
      <c r="C2968" s="144" t="s">
        <v>18</v>
      </c>
      <c r="D2968" s="218" t="s">
        <v>8</v>
      </c>
      <c r="E2968" s="230">
        <v>700</v>
      </c>
      <c r="F2968" s="189">
        <f t="shared" si="46"/>
        <v>1.0671431206618727</v>
      </c>
      <c r="G2968" s="189">
        <f t="shared" si="45"/>
        <v>1.250250050010002</v>
      </c>
      <c r="H2968" s="201">
        <v>559.88800000000003</v>
      </c>
      <c r="I2968" s="219" t="s">
        <v>2091</v>
      </c>
      <c r="J2968" s="127" t="s">
        <v>1710</v>
      </c>
      <c r="K2968" s="241" t="s">
        <v>2114</v>
      </c>
      <c r="L2968" s="136" t="s">
        <v>14</v>
      </c>
      <c r="M2968" s="122" t="s">
        <v>1713</v>
      </c>
      <c r="N2968" s="204">
        <f t="shared" si="47"/>
        <v>0.85354375363019219</v>
      </c>
    </row>
    <row r="2969" spans="1:14" x14ac:dyDescent="0.2">
      <c r="A2969" s="371">
        <v>41919</v>
      </c>
      <c r="B2969" s="159" t="s">
        <v>2252</v>
      </c>
      <c r="C2969" s="159" t="str">
        <f>IF(B2969="Visite de prisonnier", "Jail visit",IF(B2969="Frais d'appel (Cour)", "Court fees",IF(B2969="Honoraires d'avocat", "Lawyer fees",IF(B2969="Nourriture pour détenu", "Jail visit",IF(B2969="Crédit téléphone", "Telephone",IF(B2969="Frais visa", "Travel Expenses",IF(B2969="Transport local","Transport",IF(B2969="Boissons","Trust Building",IF(B2969="Nourriture","Travel Subsistence",IF(B2969="Bonus opération","Bonus",IF(B2969="Hébergement","Travel Subsistence",IF(B2969&lt;&gt;"","Transport",""))))))))))))</f>
        <v>Transport</v>
      </c>
      <c r="D2969" s="218" t="s">
        <v>11</v>
      </c>
      <c r="E2969" s="230">
        <v>300</v>
      </c>
      <c r="F2969" s="189">
        <f t="shared" si="46"/>
        <v>0.45734705171223117</v>
      </c>
      <c r="G2969" s="189">
        <f t="shared" si="45"/>
        <v>0.53582145000428649</v>
      </c>
      <c r="H2969" s="201">
        <v>559.88800000000003</v>
      </c>
      <c r="I2969" s="155" t="s">
        <v>1614</v>
      </c>
      <c r="J2969" s="127" t="s">
        <v>1710</v>
      </c>
      <c r="K2969" s="198" t="s">
        <v>2110</v>
      </c>
      <c r="L2969" s="136" t="s">
        <v>14</v>
      </c>
      <c r="M2969" s="122" t="s">
        <v>1713</v>
      </c>
      <c r="N2969" s="204">
        <f t="shared" si="47"/>
        <v>0.85354375363019241</v>
      </c>
    </row>
    <row r="2970" spans="1:14" x14ac:dyDescent="0.2">
      <c r="A2970" s="371">
        <v>41919</v>
      </c>
      <c r="B2970" s="159" t="s">
        <v>247</v>
      </c>
      <c r="C2970" s="159" t="str">
        <f>IF(B2970="Visite de prisonnier", "Jail visit",IF(B2970="Frais d'appel (Cour)", "Court fees",IF(B2970="Honoraires d'avocat", "Lawyer fees",IF(B2970="Nourriture pour détenu", "Jail visit",IF(B2970="Crédit téléphone", "Telephone",IF(B2970="Frais visa", "Travel Expenses",IF(B2970="Transport local","Transport",IF(B2970="Boissons","Trust Building",IF(B2970="Nourriture","Travel Subsistence",IF(B2970="Bonus opération","Bonus",IF(B2970="Hébergement","Travel Subsistence",IF(B2970&lt;&gt;"","Transport",""))))))))))))</f>
        <v>Transport</v>
      </c>
      <c r="D2970" s="218" t="s">
        <v>11</v>
      </c>
      <c r="E2970" s="230">
        <v>300</v>
      </c>
      <c r="F2970" s="189">
        <f t="shared" si="46"/>
        <v>0.45734705171223117</v>
      </c>
      <c r="G2970" s="189">
        <f t="shared" si="45"/>
        <v>0.53582145000428649</v>
      </c>
      <c r="H2970" s="201">
        <v>559.88800000000003</v>
      </c>
      <c r="I2970" s="155" t="s">
        <v>1614</v>
      </c>
      <c r="J2970" s="127" t="s">
        <v>1710</v>
      </c>
      <c r="K2970" s="198" t="s">
        <v>2110</v>
      </c>
      <c r="L2970" s="136" t="s">
        <v>14</v>
      </c>
      <c r="M2970" s="122" t="s">
        <v>1713</v>
      </c>
      <c r="N2970" s="204">
        <f t="shared" si="47"/>
        <v>0.85354375363019241</v>
      </c>
    </row>
    <row r="2971" spans="1:14" x14ac:dyDescent="0.2">
      <c r="A2971" s="371">
        <v>41919</v>
      </c>
      <c r="B2971" s="159" t="s">
        <v>2288</v>
      </c>
      <c r="C2971" s="159" t="s">
        <v>18</v>
      </c>
      <c r="D2971" s="159" t="s">
        <v>15</v>
      </c>
      <c r="E2971" s="230">
        <v>500</v>
      </c>
      <c r="F2971" s="189">
        <f t="shared" si="46"/>
        <v>0.76224508618705189</v>
      </c>
      <c r="G2971" s="189">
        <f t="shared" si="45"/>
        <v>0.89303575000714419</v>
      </c>
      <c r="H2971" s="201">
        <v>559.88800000000003</v>
      </c>
      <c r="I2971" s="185" t="s">
        <v>24</v>
      </c>
      <c r="J2971" s="127" t="s">
        <v>1710</v>
      </c>
      <c r="K2971" s="198" t="s">
        <v>2109</v>
      </c>
      <c r="L2971" s="136" t="s">
        <v>14</v>
      </c>
      <c r="M2971" s="122" t="s">
        <v>1713</v>
      </c>
      <c r="N2971" s="204">
        <f t="shared" si="47"/>
        <v>0.8535437536301923</v>
      </c>
    </row>
    <row r="2972" spans="1:14" x14ac:dyDescent="0.2">
      <c r="A2972" s="371">
        <v>41919</v>
      </c>
      <c r="B2972" s="159" t="s">
        <v>2289</v>
      </c>
      <c r="C2972" s="159" t="s">
        <v>18</v>
      </c>
      <c r="D2972" s="159" t="s">
        <v>15</v>
      </c>
      <c r="E2972" s="230">
        <v>500</v>
      </c>
      <c r="F2972" s="189">
        <f t="shared" si="46"/>
        <v>0.76224508618705189</v>
      </c>
      <c r="G2972" s="189">
        <f t="shared" si="45"/>
        <v>0.89303575000714419</v>
      </c>
      <c r="H2972" s="201">
        <v>559.88800000000003</v>
      </c>
      <c r="I2972" s="185" t="s">
        <v>24</v>
      </c>
      <c r="J2972" s="127" t="s">
        <v>1710</v>
      </c>
      <c r="K2972" s="198" t="s">
        <v>2109</v>
      </c>
      <c r="L2972" s="136" t="s">
        <v>14</v>
      </c>
      <c r="M2972" s="122" t="s">
        <v>1713</v>
      </c>
      <c r="N2972" s="204">
        <f t="shared" si="47"/>
        <v>0.8535437536301923</v>
      </c>
    </row>
    <row r="2973" spans="1:14" x14ac:dyDescent="0.2">
      <c r="A2973" s="371">
        <v>41919</v>
      </c>
      <c r="B2973" s="159" t="s">
        <v>2373</v>
      </c>
      <c r="C2973" s="159" t="s">
        <v>18</v>
      </c>
      <c r="D2973" s="159" t="s">
        <v>8</v>
      </c>
      <c r="E2973" s="230">
        <v>800</v>
      </c>
      <c r="F2973" s="189">
        <f t="shared" si="46"/>
        <v>1.2195921378992831</v>
      </c>
      <c r="G2973" s="189">
        <f t="shared" si="45"/>
        <v>1.4288572000114308</v>
      </c>
      <c r="H2973" s="201">
        <v>559.88800000000003</v>
      </c>
      <c r="I2973" s="185" t="s">
        <v>12</v>
      </c>
      <c r="J2973" s="127" t="s">
        <v>1710</v>
      </c>
      <c r="K2973" s="198" t="s">
        <v>2099</v>
      </c>
      <c r="L2973" s="136" t="s">
        <v>14</v>
      </c>
      <c r="M2973" s="122" t="s">
        <v>1713</v>
      </c>
      <c r="N2973" s="204">
        <f t="shared" si="47"/>
        <v>0.8535437536301923</v>
      </c>
    </row>
    <row r="2974" spans="1:14" x14ac:dyDescent="0.2">
      <c r="A2974" s="371">
        <v>41919</v>
      </c>
      <c r="B2974" s="159" t="s">
        <v>2374</v>
      </c>
      <c r="C2974" s="159" t="s">
        <v>18</v>
      </c>
      <c r="D2974" s="159" t="s">
        <v>8</v>
      </c>
      <c r="E2974" s="230">
        <v>200</v>
      </c>
      <c r="F2974" s="189">
        <f t="shared" si="46"/>
        <v>0.30489803447482078</v>
      </c>
      <c r="G2974" s="189">
        <f t="shared" si="45"/>
        <v>0.3572143000028577</v>
      </c>
      <c r="H2974" s="201">
        <v>559.88800000000003</v>
      </c>
      <c r="I2974" s="185" t="s">
        <v>12</v>
      </c>
      <c r="J2974" s="127" t="s">
        <v>1710</v>
      </c>
      <c r="K2974" s="198" t="s">
        <v>2099</v>
      </c>
      <c r="L2974" s="136" t="s">
        <v>14</v>
      </c>
      <c r="M2974" s="122" t="s">
        <v>1713</v>
      </c>
      <c r="N2974" s="204">
        <f t="shared" si="47"/>
        <v>0.8535437536301923</v>
      </c>
    </row>
    <row r="2975" spans="1:14" x14ac:dyDescent="0.2">
      <c r="A2975" s="371">
        <v>41919</v>
      </c>
      <c r="B2975" s="159" t="s">
        <v>2375</v>
      </c>
      <c r="C2975" s="159" t="s">
        <v>18</v>
      </c>
      <c r="D2975" s="159" t="s">
        <v>8</v>
      </c>
      <c r="E2975" s="230">
        <v>700</v>
      </c>
      <c r="F2975" s="189">
        <f t="shared" si="46"/>
        <v>1.0671431206618727</v>
      </c>
      <c r="G2975" s="189">
        <f t="shared" si="45"/>
        <v>1.250250050010002</v>
      </c>
      <c r="H2975" s="201">
        <v>559.88800000000003</v>
      </c>
      <c r="I2975" s="185" t="s">
        <v>12</v>
      </c>
      <c r="J2975" s="127" t="s">
        <v>1710</v>
      </c>
      <c r="K2975" s="198" t="s">
        <v>2099</v>
      </c>
      <c r="L2975" s="136" t="s">
        <v>14</v>
      </c>
      <c r="M2975" s="122" t="s">
        <v>1713</v>
      </c>
      <c r="N2975" s="204">
        <f t="shared" si="47"/>
        <v>0.85354375363019219</v>
      </c>
    </row>
    <row r="2976" spans="1:14" x14ac:dyDescent="0.2">
      <c r="A2976" s="371">
        <v>41919</v>
      </c>
      <c r="B2976" s="159" t="s">
        <v>2376</v>
      </c>
      <c r="C2976" s="159" t="s">
        <v>73</v>
      </c>
      <c r="D2976" s="159" t="s">
        <v>8</v>
      </c>
      <c r="E2976" s="230">
        <v>1850</v>
      </c>
      <c r="F2976" s="189">
        <f t="shared" si="46"/>
        <v>2.8203068188920919</v>
      </c>
      <c r="G2976" s="189">
        <f t="shared" si="45"/>
        <v>3.3042322750264335</v>
      </c>
      <c r="H2976" s="201">
        <v>559.88800000000003</v>
      </c>
      <c r="I2976" s="185" t="s">
        <v>12</v>
      </c>
      <c r="J2976" s="127" t="s">
        <v>1710</v>
      </c>
      <c r="K2976" s="198" t="s">
        <v>2099</v>
      </c>
      <c r="L2976" s="136" t="s">
        <v>14</v>
      </c>
      <c r="M2976" s="122" t="s">
        <v>1713</v>
      </c>
      <c r="N2976" s="204">
        <f t="shared" si="47"/>
        <v>0.8535437536301923</v>
      </c>
    </row>
    <row r="2977" spans="1:14" x14ac:dyDescent="0.2">
      <c r="A2977" s="371">
        <v>41919</v>
      </c>
      <c r="B2977" s="159" t="s">
        <v>2355</v>
      </c>
      <c r="C2977" s="159" t="s">
        <v>18</v>
      </c>
      <c r="D2977" s="159" t="s">
        <v>10</v>
      </c>
      <c r="E2977" s="230">
        <v>300</v>
      </c>
      <c r="F2977" s="189">
        <f t="shared" si="46"/>
        <v>0.45734705171223117</v>
      </c>
      <c r="G2977" s="189">
        <f t="shared" si="45"/>
        <v>0.53582145000428649</v>
      </c>
      <c r="H2977" s="201">
        <v>559.88800000000003</v>
      </c>
      <c r="I2977" s="170" t="s">
        <v>82</v>
      </c>
      <c r="J2977" s="127" t="s">
        <v>1710</v>
      </c>
      <c r="K2977" s="239" t="s">
        <v>2112</v>
      </c>
      <c r="L2977" s="136" t="s">
        <v>14</v>
      </c>
      <c r="M2977" s="122" t="s">
        <v>1713</v>
      </c>
      <c r="N2977" s="204">
        <f t="shared" si="47"/>
        <v>0.85354375363019241</v>
      </c>
    </row>
    <row r="2978" spans="1:14" x14ac:dyDescent="0.2">
      <c r="A2978" s="371">
        <v>41919</v>
      </c>
      <c r="B2978" s="159" t="s">
        <v>2356</v>
      </c>
      <c r="C2978" s="159" t="s">
        <v>18</v>
      </c>
      <c r="D2978" s="159" t="s">
        <v>10</v>
      </c>
      <c r="E2978" s="230">
        <v>300</v>
      </c>
      <c r="F2978" s="189">
        <f t="shared" si="46"/>
        <v>0.45734705171223117</v>
      </c>
      <c r="G2978" s="189">
        <f t="shared" si="45"/>
        <v>0.53582145000428649</v>
      </c>
      <c r="H2978" s="201">
        <v>559.88800000000003</v>
      </c>
      <c r="I2978" s="170" t="s">
        <v>82</v>
      </c>
      <c r="J2978" s="127" t="s">
        <v>1710</v>
      </c>
      <c r="K2978" s="239" t="s">
        <v>2112</v>
      </c>
      <c r="L2978" s="136" t="s">
        <v>14</v>
      </c>
      <c r="M2978" s="122" t="s">
        <v>1713</v>
      </c>
      <c r="N2978" s="204">
        <f t="shared" si="47"/>
        <v>0.85354375363019241</v>
      </c>
    </row>
    <row r="2979" spans="1:14" x14ac:dyDescent="0.2">
      <c r="A2979" s="371">
        <v>41919</v>
      </c>
      <c r="B2979" s="159" t="s">
        <v>2357</v>
      </c>
      <c r="C2979" s="159" t="s">
        <v>1736</v>
      </c>
      <c r="D2979" s="159" t="s">
        <v>10</v>
      </c>
      <c r="E2979" s="230">
        <v>413240</v>
      </c>
      <c r="F2979" s="189">
        <f t="shared" si="46"/>
        <v>629.98031883187468</v>
      </c>
      <c r="G2979" s="189">
        <f t="shared" si="45"/>
        <v>738.07618666590452</v>
      </c>
      <c r="H2979" s="201">
        <v>559.88800000000003</v>
      </c>
      <c r="I2979" s="170" t="s">
        <v>82</v>
      </c>
      <c r="J2979" s="127" t="s">
        <v>1710</v>
      </c>
      <c r="K2979" s="239" t="s">
        <v>2111</v>
      </c>
      <c r="L2979" s="136" t="s">
        <v>14</v>
      </c>
      <c r="M2979" s="122" t="s">
        <v>1713</v>
      </c>
      <c r="N2979" s="204">
        <f t="shared" si="47"/>
        <v>0.85354375363019241</v>
      </c>
    </row>
    <row r="2980" spans="1:14" x14ac:dyDescent="0.2">
      <c r="A2980" s="357">
        <v>41920</v>
      </c>
      <c r="B2980" s="170" t="s">
        <v>2203</v>
      </c>
      <c r="C2980" s="170" t="s">
        <v>18</v>
      </c>
      <c r="D2980" s="218" t="s">
        <v>9</v>
      </c>
      <c r="E2980" s="225">
        <v>150</v>
      </c>
      <c r="F2980" s="189">
        <f t="shared" si="46"/>
        <v>0.22867352585611558</v>
      </c>
      <c r="G2980" s="189">
        <f t="shared" si="45"/>
        <v>0.26791072500214325</v>
      </c>
      <c r="H2980" s="201">
        <v>559.88800000000003</v>
      </c>
      <c r="I2980" s="219" t="s">
        <v>83</v>
      </c>
      <c r="J2980" s="127" t="s">
        <v>1710</v>
      </c>
      <c r="K2980" s="198" t="s">
        <v>2118</v>
      </c>
      <c r="L2980" s="136" t="s">
        <v>14</v>
      </c>
      <c r="M2980" s="122" t="s">
        <v>1713</v>
      </c>
      <c r="N2980" s="204">
        <f t="shared" si="47"/>
        <v>0.85354375363019241</v>
      </c>
    </row>
    <row r="2981" spans="1:14" x14ac:dyDescent="0.2">
      <c r="A2981" s="357">
        <v>41920</v>
      </c>
      <c r="B2981" s="170" t="s">
        <v>2204</v>
      </c>
      <c r="C2981" s="170" t="s">
        <v>18</v>
      </c>
      <c r="D2981" s="218" t="s">
        <v>9</v>
      </c>
      <c r="E2981" s="225">
        <v>150</v>
      </c>
      <c r="F2981" s="189">
        <f t="shared" si="46"/>
        <v>0.22867352585611558</v>
      </c>
      <c r="G2981" s="189">
        <f t="shared" si="45"/>
        <v>0.26791072500214325</v>
      </c>
      <c r="H2981" s="201">
        <v>559.88800000000003</v>
      </c>
      <c r="I2981" s="219" t="s">
        <v>83</v>
      </c>
      <c r="J2981" s="127" t="s">
        <v>1710</v>
      </c>
      <c r="K2981" s="198" t="s">
        <v>2118</v>
      </c>
      <c r="L2981" s="136" t="s">
        <v>14</v>
      </c>
      <c r="M2981" s="122" t="s">
        <v>1713</v>
      </c>
      <c r="N2981" s="204">
        <f t="shared" si="47"/>
        <v>0.85354375363019241</v>
      </c>
    </row>
    <row r="2982" spans="1:14" x14ac:dyDescent="0.2">
      <c r="A2982" s="357">
        <v>41920</v>
      </c>
      <c r="B2982" s="170" t="s">
        <v>2205</v>
      </c>
      <c r="C2982" s="170" t="s">
        <v>2206</v>
      </c>
      <c r="D2982" s="218" t="s">
        <v>9</v>
      </c>
      <c r="E2982" s="225">
        <v>2750</v>
      </c>
      <c r="F2982" s="189">
        <f t="shared" si="46"/>
        <v>4.1923479740287855</v>
      </c>
      <c r="G2982" s="189">
        <f t="shared" si="45"/>
        <v>4.9116966250392933</v>
      </c>
      <c r="H2982" s="201">
        <v>559.88800000000003</v>
      </c>
      <c r="I2982" s="219" t="s">
        <v>83</v>
      </c>
      <c r="J2982" s="127" t="s">
        <v>1710</v>
      </c>
      <c r="K2982" s="198" t="s">
        <v>2118</v>
      </c>
      <c r="L2982" s="136" t="s">
        <v>14</v>
      </c>
      <c r="M2982" s="122" t="s">
        <v>1713</v>
      </c>
      <c r="N2982" s="204">
        <f t="shared" si="47"/>
        <v>0.8535437536301923</v>
      </c>
    </row>
    <row r="2983" spans="1:14" x14ac:dyDescent="0.2">
      <c r="A2983" s="357">
        <v>41920</v>
      </c>
      <c r="B2983" s="143" t="s">
        <v>87</v>
      </c>
      <c r="C2983" s="144" t="s">
        <v>18</v>
      </c>
      <c r="D2983" s="218" t="s">
        <v>8</v>
      </c>
      <c r="E2983" s="230">
        <v>700</v>
      </c>
      <c r="F2983" s="189">
        <f t="shared" si="46"/>
        <v>1.0671431206618727</v>
      </c>
      <c r="G2983" s="189">
        <f t="shared" si="45"/>
        <v>1.250250050010002</v>
      </c>
      <c r="H2983" s="201">
        <v>559.88800000000003</v>
      </c>
      <c r="I2983" s="219" t="s">
        <v>2091</v>
      </c>
      <c r="J2983" s="127" t="s">
        <v>1710</v>
      </c>
      <c r="K2983" s="241" t="s">
        <v>2114</v>
      </c>
      <c r="L2983" s="136" t="s">
        <v>14</v>
      </c>
      <c r="M2983" s="122" t="s">
        <v>1713</v>
      </c>
      <c r="N2983" s="204">
        <f t="shared" si="47"/>
        <v>0.85354375363019219</v>
      </c>
    </row>
    <row r="2984" spans="1:14" x14ac:dyDescent="0.2">
      <c r="A2984" s="357">
        <v>41920</v>
      </c>
      <c r="B2984" s="143" t="s">
        <v>88</v>
      </c>
      <c r="C2984" s="144" t="s">
        <v>18</v>
      </c>
      <c r="D2984" s="218" t="s">
        <v>8</v>
      </c>
      <c r="E2984" s="230">
        <v>700</v>
      </c>
      <c r="F2984" s="189">
        <f t="shared" si="46"/>
        <v>1.0671431206618727</v>
      </c>
      <c r="G2984" s="189">
        <f t="shared" si="45"/>
        <v>1.250250050010002</v>
      </c>
      <c r="H2984" s="201">
        <v>559.88800000000003</v>
      </c>
      <c r="I2984" s="219" t="s">
        <v>2091</v>
      </c>
      <c r="J2984" s="127" t="s">
        <v>1710</v>
      </c>
      <c r="K2984" s="241" t="s">
        <v>2114</v>
      </c>
      <c r="L2984" s="136" t="s">
        <v>14</v>
      </c>
      <c r="M2984" s="122" t="s">
        <v>1713</v>
      </c>
      <c r="N2984" s="204">
        <f t="shared" si="47"/>
        <v>0.85354375363019219</v>
      </c>
    </row>
    <row r="2985" spans="1:14" x14ac:dyDescent="0.2">
      <c r="A2985" s="371">
        <v>41920</v>
      </c>
      <c r="B2985" s="159" t="s">
        <v>2252</v>
      </c>
      <c r="C2985" s="159" t="str">
        <f>IF(B2985="Visite de prisonnier", "Jail visit",IF(B2985="Frais d'appel (Cour)", "Court fees",IF(B2985="Honoraires d'avocat", "Lawyer fees",IF(B2985="Nourriture pour détenu", "Jail visit",IF(B2985="Crédit téléphone", "Telephone",IF(B2985="Frais visa", "Travel Expenses",IF(B2985="Transport local","Transport",IF(B2985="Boissons","Trust Building",IF(B2985="Nourriture","Travel Subsistence",IF(B2985="Bonus opération","Bonus",IF(B2985="Hébergement","Travel Subsistence",IF(B2985&lt;&gt;"","Transport",""))))))))))))</f>
        <v>Transport</v>
      </c>
      <c r="D2985" s="218" t="s">
        <v>11</v>
      </c>
      <c r="E2985" s="230">
        <v>300</v>
      </c>
      <c r="F2985" s="189">
        <f t="shared" si="46"/>
        <v>0.45734705171223117</v>
      </c>
      <c r="G2985" s="189">
        <f t="shared" si="45"/>
        <v>0.53582145000428649</v>
      </c>
      <c r="H2985" s="201">
        <v>559.88800000000003</v>
      </c>
      <c r="I2985" s="155" t="s">
        <v>1614</v>
      </c>
      <c r="J2985" s="127" t="s">
        <v>1710</v>
      </c>
      <c r="K2985" s="198" t="s">
        <v>2116</v>
      </c>
      <c r="L2985" s="136" t="s">
        <v>14</v>
      </c>
      <c r="M2985" s="122" t="s">
        <v>1713</v>
      </c>
      <c r="N2985" s="204">
        <f t="shared" si="47"/>
        <v>0.85354375363019241</v>
      </c>
    </row>
    <row r="2986" spans="1:14" x14ac:dyDescent="0.2">
      <c r="A2986" s="371">
        <v>41920</v>
      </c>
      <c r="B2986" s="159" t="s">
        <v>247</v>
      </c>
      <c r="C2986" s="159" t="str">
        <f>IF(B2986="Visite de prisonnier", "Jail visit",IF(B2986="Frais d'appel (Cour)", "Court fees",IF(B2986="Honoraires d'avocat", "Lawyer fees",IF(B2986="Nourriture pour détenu", "Jail visit",IF(B2986="Crédit téléphone", "Telephone",IF(B2986="Frais visa", "Travel Expenses",IF(B2986="Transport local","Transport",IF(B2986="Boissons","Trust Building",IF(B2986="Nourriture","Travel Subsistence",IF(B2986="Bonus opération","Bonus",IF(B2986="Hébergement","Travel Subsistence",IF(B2986&lt;&gt;"","Transport",""))))))))))))</f>
        <v>Transport</v>
      </c>
      <c r="D2986" s="218" t="s">
        <v>11</v>
      </c>
      <c r="E2986" s="230">
        <v>300</v>
      </c>
      <c r="F2986" s="189">
        <f t="shared" si="46"/>
        <v>0.45734705171223117</v>
      </c>
      <c r="G2986" s="189">
        <f t="shared" si="45"/>
        <v>0.53582145000428649</v>
      </c>
      <c r="H2986" s="201">
        <v>559.88800000000003</v>
      </c>
      <c r="I2986" s="155" t="s">
        <v>1614</v>
      </c>
      <c r="J2986" s="127" t="s">
        <v>1710</v>
      </c>
      <c r="K2986" s="198" t="s">
        <v>2116</v>
      </c>
      <c r="L2986" s="136" t="s">
        <v>14</v>
      </c>
      <c r="M2986" s="122" t="s">
        <v>1713</v>
      </c>
      <c r="N2986" s="204">
        <f t="shared" si="47"/>
        <v>0.85354375363019241</v>
      </c>
    </row>
    <row r="2987" spans="1:14" x14ac:dyDescent="0.2">
      <c r="A2987" s="371">
        <v>41920</v>
      </c>
      <c r="B2987" s="159" t="s">
        <v>1623</v>
      </c>
      <c r="C2987" s="159" t="s">
        <v>25</v>
      </c>
      <c r="D2987" s="159" t="s">
        <v>15</v>
      </c>
      <c r="E2987" s="230">
        <v>50000</v>
      </c>
      <c r="F2987" s="189">
        <f t="shared" si="46"/>
        <v>76.224508618705187</v>
      </c>
      <c r="G2987" s="189">
        <f t="shared" si="45"/>
        <v>89.303575000714417</v>
      </c>
      <c r="H2987" s="201">
        <v>559.88800000000003</v>
      </c>
      <c r="I2987" s="185" t="s">
        <v>24</v>
      </c>
      <c r="J2987" s="127" t="s">
        <v>1710</v>
      </c>
      <c r="K2987" s="198" t="s">
        <v>2117</v>
      </c>
      <c r="L2987" s="136" t="s">
        <v>14</v>
      </c>
      <c r="M2987" s="122" t="s">
        <v>1713</v>
      </c>
      <c r="N2987" s="204">
        <f t="shared" si="47"/>
        <v>0.8535437536301923</v>
      </c>
    </row>
    <row r="2988" spans="1:14" x14ac:dyDescent="0.2">
      <c r="A2988" s="371">
        <v>41920</v>
      </c>
      <c r="B2988" s="159" t="s">
        <v>2355</v>
      </c>
      <c r="C2988" s="159" t="s">
        <v>18</v>
      </c>
      <c r="D2988" s="159" t="s">
        <v>10</v>
      </c>
      <c r="E2988" s="230">
        <v>300</v>
      </c>
      <c r="F2988" s="189">
        <f t="shared" si="46"/>
        <v>0.45734705171223117</v>
      </c>
      <c r="G2988" s="189">
        <f t="shared" si="45"/>
        <v>0.53582145000428649</v>
      </c>
      <c r="H2988" s="201">
        <v>559.88800000000003</v>
      </c>
      <c r="I2988" s="170" t="s">
        <v>82</v>
      </c>
      <c r="J2988" s="127" t="s">
        <v>1710</v>
      </c>
      <c r="K2988" s="239" t="s">
        <v>2115</v>
      </c>
      <c r="L2988" s="136" t="s">
        <v>14</v>
      </c>
      <c r="M2988" s="122" t="s">
        <v>1713</v>
      </c>
      <c r="N2988" s="204">
        <f t="shared" si="47"/>
        <v>0.85354375363019241</v>
      </c>
    </row>
    <row r="2989" spans="1:14" x14ac:dyDescent="0.2">
      <c r="A2989" s="371">
        <v>41920</v>
      </c>
      <c r="B2989" s="159" t="s">
        <v>2356</v>
      </c>
      <c r="C2989" s="159" t="s">
        <v>18</v>
      </c>
      <c r="D2989" s="159" t="s">
        <v>10</v>
      </c>
      <c r="E2989" s="230">
        <v>300</v>
      </c>
      <c r="F2989" s="189">
        <f t="shared" si="46"/>
        <v>0.45734705171223117</v>
      </c>
      <c r="G2989" s="189">
        <f t="shared" si="45"/>
        <v>0.53582145000428649</v>
      </c>
      <c r="H2989" s="201">
        <v>559.88800000000003</v>
      </c>
      <c r="I2989" s="170" t="s">
        <v>82</v>
      </c>
      <c r="J2989" s="127" t="s">
        <v>1710</v>
      </c>
      <c r="K2989" s="239" t="s">
        <v>2115</v>
      </c>
      <c r="L2989" s="136" t="s">
        <v>14</v>
      </c>
      <c r="M2989" s="122" t="s">
        <v>1713</v>
      </c>
      <c r="N2989" s="204">
        <f t="shared" si="47"/>
        <v>0.85354375363019241</v>
      </c>
    </row>
    <row r="2990" spans="1:14" x14ac:dyDescent="0.2">
      <c r="A2990" s="357">
        <v>41921</v>
      </c>
      <c r="B2990" s="170" t="s">
        <v>1988</v>
      </c>
      <c r="C2990" s="170" t="s">
        <v>2206</v>
      </c>
      <c r="D2990" s="218" t="s">
        <v>9</v>
      </c>
      <c r="E2990" s="225">
        <v>3000</v>
      </c>
      <c r="F2990" s="189">
        <f t="shared" si="46"/>
        <v>4.5734705171223116</v>
      </c>
      <c r="G2990" s="189">
        <f t="shared" si="45"/>
        <v>5.3582145000428651</v>
      </c>
      <c r="H2990" s="201">
        <v>559.88800000000003</v>
      </c>
      <c r="I2990" s="219" t="s">
        <v>83</v>
      </c>
      <c r="J2990" s="127" t="s">
        <v>1710</v>
      </c>
      <c r="K2990" s="198" t="s">
        <v>2122</v>
      </c>
      <c r="L2990" s="136" t="s">
        <v>14</v>
      </c>
      <c r="M2990" s="122" t="s">
        <v>1713</v>
      </c>
      <c r="N2990" s="204">
        <f t="shared" si="47"/>
        <v>0.8535437536301923</v>
      </c>
    </row>
    <row r="2991" spans="1:14" x14ac:dyDescent="0.2">
      <c r="A2991" s="357">
        <v>41921</v>
      </c>
      <c r="B2991" s="143" t="s">
        <v>87</v>
      </c>
      <c r="C2991" s="144" t="s">
        <v>18</v>
      </c>
      <c r="D2991" s="218" t="s">
        <v>8</v>
      </c>
      <c r="E2991" s="230">
        <v>700</v>
      </c>
      <c r="F2991" s="189">
        <f t="shared" si="46"/>
        <v>1.0671431206618727</v>
      </c>
      <c r="G2991" s="189">
        <f t="shared" si="45"/>
        <v>1.250250050010002</v>
      </c>
      <c r="H2991" s="201">
        <v>559.88800000000003</v>
      </c>
      <c r="I2991" s="219" t="s">
        <v>2091</v>
      </c>
      <c r="J2991" s="127" t="s">
        <v>1710</v>
      </c>
      <c r="K2991" s="241" t="s">
        <v>2114</v>
      </c>
      <c r="L2991" s="136" t="s">
        <v>14</v>
      </c>
      <c r="M2991" s="122" t="s">
        <v>1713</v>
      </c>
      <c r="N2991" s="204">
        <f t="shared" si="47"/>
        <v>0.85354375363019219</v>
      </c>
    </row>
    <row r="2992" spans="1:14" x14ac:dyDescent="0.2">
      <c r="A2992" s="357">
        <v>41921</v>
      </c>
      <c r="B2992" s="143" t="s">
        <v>88</v>
      </c>
      <c r="C2992" s="144" t="s">
        <v>18</v>
      </c>
      <c r="D2992" s="218" t="s">
        <v>8</v>
      </c>
      <c r="E2992" s="230">
        <v>700</v>
      </c>
      <c r="F2992" s="189">
        <f t="shared" si="46"/>
        <v>1.0671431206618727</v>
      </c>
      <c r="G2992" s="189">
        <f t="shared" si="45"/>
        <v>1.250250050010002</v>
      </c>
      <c r="H2992" s="201">
        <v>559.88800000000003</v>
      </c>
      <c r="I2992" s="219" t="s">
        <v>2091</v>
      </c>
      <c r="J2992" s="127" t="s">
        <v>1710</v>
      </c>
      <c r="K2992" s="241" t="s">
        <v>2114</v>
      </c>
      <c r="L2992" s="136" t="s">
        <v>14</v>
      </c>
      <c r="M2992" s="122" t="s">
        <v>1713</v>
      </c>
      <c r="N2992" s="204">
        <f t="shared" si="47"/>
        <v>0.85354375363019219</v>
      </c>
    </row>
    <row r="2993" spans="1:14" x14ac:dyDescent="0.2">
      <c r="A2993" s="371">
        <v>41921</v>
      </c>
      <c r="B2993" s="159" t="s">
        <v>2252</v>
      </c>
      <c r="C2993" s="159" t="str">
        <f>IF(B2993="Visite de prisonnier", "Jail visit",IF(B2993="Frais d'appel (Cour)", "Court fees",IF(B2993="Honoraires d'avocat", "Lawyer fees",IF(B2993="Nourriture pour détenu", "Jail visit",IF(B2993="Crédit téléphone", "Telephone",IF(B2993="Frais visa", "Travel Expenses",IF(B2993="Transport local","Transport",IF(B2993="Boissons","Trust Building",IF(B2993="Nourriture","Travel Subsistence",IF(B2993="Bonus opération","Bonus",IF(B2993="Hébergement","Travel Subsistence",IF(B2993&lt;&gt;"","Transport",""))))))))))))</f>
        <v>Transport</v>
      </c>
      <c r="D2993" s="218" t="s">
        <v>11</v>
      </c>
      <c r="E2993" s="230">
        <v>300</v>
      </c>
      <c r="F2993" s="189">
        <f t="shared" si="46"/>
        <v>0.45734705171223117</v>
      </c>
      <c r="G2993" s="189">
        <f t="shared" si="45"/>
        <v>0.53582145000428649</v>
      </c>
      <c r="H2993" s="201">
        <v>559.88800000000003</v>
      </c>
      <c r="I2993" s="155" t="s">
        <v>1614</v>
      </c>
      <c r="J2993" s="127" t="s">
        <v>1710</v>
      </c>
      <c r="K2993" s="198" t="s">
        <v>2120</v>
      </c>
      <c r="L2993" s="136" t="s">
        <v>14</v>
      </c>
      <c r="M2993" s="122" t="s">
        <v>1713</v>
      </c>
      <c r="N2993" s="204">
        <f t="shared" si="47"/>
        <v>0.85354375363019241</v>
      </c>
    </row>
    <row r="2994" spans="1:14" x14ac:dyDescent="0.2">
      <c r="A2994" s="371">
        <v>41921</v>
      </c>
      <c r="B2994" s="159" t="s">
        <v>247</v>
      </c>
      <c r="C2994" s="159" t="str">
        <f>IF(B2994="Visite de prisonnier", "Jail visit",IF(B2994="Frais d'appel (Cour)", "Court fees",IF(B2994="Honoraires d'avocat", "Lawyer fees",IF(B2994="Nourriture pour détenu", "Jail visit",IF(B2994="Crédit téléphone", "Telephone",IF(B2994="Frais visa", "Travel Expenses",IF(B2994="Transport local","Transport",IF(B2994="Boissons","Trust Building",IF(B2994="Nourriture","Travel Subsistence",IF(B2994="Bonus opération","Bonus",IF(B2994="Hébergement","Travel Subsistence",IF(B2994&lt;&gt;"","Transport",""))))))))))))</f>
        <v>Transport</v>
      </c>
      <c r="D2994" s="218" t="s">
        <v>11</v>
      </c>
      <c r="E2994" s="230">
        <v>300</v>
      </c>
      <c r="F2994" s="189">
        <f t="shared" si="46"/>
        <v>0.45734705171223117</v>
      </c>
      <c r="G2994" s="189">
        <f t="shared" si="45"/>
        <v>0.53582145000428649</v>
      </c>
      <c r="H2994" s="201">
        <v>559.88800000000003</v>
      </c>
      <c r="I2994" s="155" t="s">
        <v>1614</v>
      </c>
      <c r="J2994" s="127" t="s">
        <v>1710</v>
      </c>
      <c r="K2994" s="198" t="s">
        <v>2120</v>
      </c>
      <c r="L2994" s="136" t="s">
        <v>14</v>
      </c>
      <c r="M2994" s="122" t="s">
        <v>1713</v>
      </c>
      <c r="N2994" s="204">
        <f t="shared" si="47"/>
        <v>0.85354375363019241</v>
      </c>
    </row>
    <row r="2995" spans="1:14" x14ac:dyDescent="0.2">
      <c r="A2995" s="371">
        <v>41921</v>
      </c>
      <c r="B2995" s="159" t="s">
        <v>1620</v>
      </c>
      <c r="C2995" s="159" t="s">
        <v>1939</v>
      </c>
      <c r="D2995" s="159" t="s">
        <v>9</v>
      </c>
      <c r="E2995" s="230">
        <v>6670</v>
      </c>
      <c r="F2995" s="189">
        <f t="shared" si="46"/>
        <v>10.168349449735272</v>
      </c>
      <c r="G2995" s="189">
        <f t="shared" si="45"/>
        <v>11.913096905095305</v>
      </c>
      <c r="H2995" s="201">
        <v>559.88800000000003</v>
      </c>
      <c r="I2995" s="155" t="s">
        <v>352</v>
      </c>
      <c r="J2995" s="127" t="s">
        <v>1710</v>
      </c>
      <c r="K2995" s="239" t="s">
        <v>2121</v>
      </c>
      <c r="L2995" s="136" t="s">
        <v>14</v>
      </c>
      <c r="M2995" s="122" t="s">
        <v>1713</v>
      </c>
      <c r="N2995" s="204">
        <f t="shared" si="47"/>
        <v>0.85354375363019219</v>
      </c>
    </row>
    <row r="2996" spans="1:14" x14ac:dyDescent="0.2">
      <c r="A2996" s="371">
        <v>41921</v>
      </c>
      <c r="B2996" s="159" t="s">
        <v>2332</v>
      </c>
      <c r="C2996" s="159" t="s">
        <v>18</v>
      </c>
      <c r="D2996" s="159" t="s">
        <v>8</v>
      </c>
      <c r="E2996" s="230">
        <v>1000</v>
      </c>
      <c r="F2996" s="189">
        <f t="shared" si="46"/>
        <v>1.5244901723741038</v>
      </c>
      <c r="G2996" s="189">
        <f t="shared" si="45"/>
        <v>1.7860715000142884</v>
      </c>
      <c r="H2996" s="201">
        <v>559.88800000000003</v>
      </c>
      <c r="I2996" s="185" t="s">
        <v>12</v>
      </c>
      <c r="J2996" s="127" t="s">
        <v>1710</v>
      </c>
      <c r="K2996" s="198" t="s">
        <v>2119</v>
      </c>
      <c r="L2996" s="136" t="s">
        <v>14</v>
      </c>
      <c r="M2996" s="122" t="s">
        <v>1713</v>
      </c>
      <c r="N2996" s="204">
        <f t="shared" si="47"/>
        <v>0.8535437536301923</v>
      </c>
    </row>
    <row r="2997" spans="1:14" x14ac:dyDescent="0.2">
      <c r="A2997" s="371">
        <v>41921</v>
      </c>
      <c r="B2997" s="159" t="s">
        <v>2333</v>
      </c>
      <c r="C2997" s="159" t="s">
        <v>18</v>
      </c>
      <c r="D2997" s="159" t="s">
        <v>8</v>
      </c>
      <c r="E2997" s="230">
        <v>400</v>
      </c>
      <c r="F2997" s="189">
        <f t="shared" si="46"/>
        <v>0.60979606894964156</v>
      </c>
      <c r="G2997" s="189">
        <f t="shared" si="45"/>
        <v>0.7144286000057154</v>
      </c>
      <c r="H2997" s="201">
        <v>559.88800000000003</v>
      </c>
      <c r="I2997" s="185" t="s">
        <v>12</v>
      </c>
      <c r="J2997" s="127" t="s">
        <v>1710</v>
      </c>
      <c r="K2997" s="198" t="s">
        <v>2119</v>
      </c>
      <c r="L2997" s="136" t="s">
        <v>14</v>
      </c>
      <c r="M2997" s="122" t="s">
        <v>1713</v>
      </c>
      <c r="N2997" s="204">
        <f t="shared" si="47"/>
        <v>0.8535437536301923</v>
      </c>
    </row>
    <row r="2998" spans="1:14" x14ac:dyDescent="0.2">
      <c r="A2998" s="371">
        <v>41921</v>
      </c>
      <c r="B2998" s="159" t="s">
        <v>2334</v>
      </c>
      <c r="C2998" s="159" t="s">
        <v>18</v>
      </c>
      <c r="D2998" s="159" t="s">
        <v>8</v>
      </c>
      <c r="E2998" s="230">
        <v>800</v>
      </c>
      <c r="F2998" s="189">
        <f t="shared" si="46"/>
        <v>1.2195921378992831</v>
      </c>
      <c r="G2998" s="189">
        <f t="shared" si="45"/>
        <v>1.4288572000114308</v>
      </c>
      <c r="H2998" s="201">
        <v>559.88800000000003</v>
      </c>
      <c r="I2998" s="185" t="s">
        <v>12</v>
      </c>
      <c r="J2998" s="127" t="s">
        <v>1710</v>
      </c>
      <c r="K2998" s="198" t="s">
        <v>2119</v>
      </c>
      <c r="L2998" s="136" t="s">
        <v>14</v>
      </c>
      <c r="M2998" s="122" t="s">
        <v>1713</v>
      </c>
      <c r="N2998" s="204">
        <f t="shared" si="47"/>
        <v>0.8535437536301923</v>
      </c>
    </row>
    <row r="2999" spans="1:14" x14ac:dyDescent="0.2">
      <c r="A2999" s="371">
        <v>41921</v>
      </c>
      <c r="B2999" s="159" t="s">
        <v>86</v>
      </c>
      <c r="C2999" s="159" t="s">
        <v>25</v>
      </c>
      <c r="D2999" s="159" t="s">
        <v>8</v>
      </c>
      <c r="E2999" s="230">
        <v>100000</v>
      </c>
      <c r="F2999" s="189">
        <f t="shared" si="46"/>
        <v>152.44901723741037</v>
      </c>
      <c r="G2999" s="189">
        <f t="shared" si="45"/>
        <v>178.60715000142883</v>
      </c>
      <c r="H2999" s="201">
        <v>559.88800000000003</v>
      </c>
      <c r="I2999" s="185" t="s">
        <v>12</v>
      </c>
      <c r="J2999" s="127" t="s">
        <v>1710</v>
      </c>
      <c r="K2999" s="176" t="s">
        <v>2123</v>
      </c>
      <c r="L2999" s="136" t="s">
        <v>14</v>
      </c>
      <c r="M2999" s="122" t="s">
        <v>1713</v>
      </c>
      <c r="N2999" s="204">
        <f t="shared" si="47"/>
        <v>0.8535437536301923</v>
      </c>
    </row>
    <row r="3000" spans="1:14" x14ac:dyDescent="0.2">
      <c r="A3000" s="357">
        <v>41922</v>
      </c>
      <c r="B3000" s="170" t="s">
        <v>2207</v>
      </c>
      <c r="C3000" s="170" t="s">
        <v>18</v>
      </c>
      <c r="D3000" s="218" t="s">
        <v>9</v>
      </c>
      <c r="E3000" s="225">
        <v>700</v>
      </c>
      <c r="F3000" s="189">
        <f t="shared" si="46"/>
        <v>1.0671431206618727</v>
      </c>
      <c r="G3000" s="189">
        <f t="shared" si="45"/>
        <v>1.250250050010002</v>
      </c>
      <c r="H3000" s="201">
        <v>559.88800000000003</v>
      </c>
      <c r="I3000" s="219" t="s">
        <v>83</v>
      </c>
      <c r="J3000" s="127" t="s">
        <v>1710</v>
      </c>
      <c r="K3000" s="198" t="s">
        <v>2124</v>
      </c>
      <c r="L3000" s="136" t="s">
        <v>14</v>
      </c>
      <c r="M3000" s="122" t="s">
        <v>1713</v>
      </c>
      <c r="N3000" s="204">
        <f t="shared" si="47"/>
        <v>0.85354375363019219</v>
      </c>
    </row>
    <row r="3001" spans="1:14" x14ac:dyDescent="0.2">
      <c r="A3001" s="357">
        <v>41922</v>
      </c>
      <c r="B3001" s="170" t="s">
        <v>2208</v>
      </c>
      <c r="C3001" s="170" t="s">
        <v>18</v>
      </c>
      <c r="D3001" s="218" t="s">
        <v>9</v>
      </c>
      <c r="E3001" s="225">
        <v>700</v>
      </c>
      <c r="F3001" s="189">
        <f t="shared" si="46"/>
        <v>1.0671431206618727</v>
      </c>
      <c r="G3001" s="189">
        <f t="shared" ref="G3001:G3064" si="48">E3001/H3001</f>
        <v>1.250250050010002</v>
      </c>
      <c r="H3001" s="201">
        <v>559.88800000000003</v>
      </c>
      <c r="I3001" s="219" t="s">
        <v>83</v>
      </c>
      <c r="J3001" s="127" t="s">
        <v>1710</v>
      </c>
      <c r="K3001" s="198" t="s">
        <v>2124</v>
      </c>
      <c r="L3001" s="136" t="s">
        <v>14</v>
      </c>
      <c r="M3001" s="122" t="s">
        <v>1713</v>
      </c>
      <c r="N3001" s="204">
        <f t="shared" si="47"/>
        <v>0.85354375363019219</v>
      </c>
    </row>
    <row r="3002" spans="1:14" x14ac:dyDescent="0.2">
      <c r="A3002" s="357">
        <v>41922</v>
      </c>
      <c r="B3002" s="143" t="s">
        <v>87</v>
      </c>
      <c r="C3002" s="144" t="s">
        <v>18</v>
      </c>
      <c r="D3002" s="218" t="s">
        <v>8</v>
      </c>
      <c r="E3002" s="230">
        <v>700</v>
      </c>
      <c r="F3002" s="189">
        <f t="shared" si="46"/>
        <v>1.0671431206618727</v>
      </c>
      <c r="G3002" s="189">
        <f t="shared" si="48"/>
        <v>1.250250050010002</v>
      </c>
      <c r="H3002" s="201">
        <v>559.88800000000003</v>
      </c>
      <c r="I3002" s="219" t="s">
        <v>2091</v>
      </c>
      <c r="J3002" s="127" t="s">
        <v>1710</v>
      </c>
      <c r="K3002" s="241" t="s">
        <v>2135</v>
      </c>
      <c r="L3002" s="136" t="s">
        <v>14</v>
      </c>
      <c r="M3002" s="122" t="s">
        <v>1713</v>
      </c>
      <c r="N3002" s="204">
        <f t="shared" si="47"/>
        <v>0.85354375363019219</v>
      </c>
    </row>
    <row r="3003" spans="1:14" x14ac:dyDescent="0.2">
      <c r="A3003" s="357">
        <v>41922</v>
      </c>
      <c r="B3003" s="143" t="s">
        <v>88</v>
      </c>
      <c r="C3003" s="144" t="s">
        <v>18</v>
      </c>
      <c r="D3003" s="218" t="s">
        <v>8</v>
      </c>
      <c r="E3003" s="230">
        <v>700</v>
      </c>
      <c r="F3003" s="189">
        <f t="shared" si="46"/>
        <v>1.0671431206618727</v>
      </c>
      <c r="G3003" s="189">
        <f t="shared" si="48"/>
        <v>1.250250050010002</v>
      </c>
      <c r="H3003" s="201">
        <v>559.88800000000003</v>
      </c>
      <c r="I3003" s="219" t="s">
        <v>2091</v>
      </c>
      <c r="J3003" s="127" t="s">
        <v>1710</v>
      </c>
      <c r="K3003" s="241" t="s">
        <v>2135</v>
      </c>
      <c r="L3003" s="136" t="s">
        <v>14</v>
      </c>
      <c r="M3003" s="122" t="s">
        <v>1713</v>
      </c>
      <c r="N3003" s="204">
        <f t="shared" si="47"/>
        <v>0.85354375363019219</v>
      </c>
    </row>
    <row r="3004" spans="1:14" x14ac:dyDescent="0.2">
      <c r="A3004" s="371">
        <v>41922</v>
      </c>
      <c r="B3004" s="159" t="s">
        <v>2253</v>
      </c>
      <c r="C3004" s="159" t="str">
        <f>IF(B3004="Visite de prisonnier", "Jail visit",IF(B3004="Frais d'appel (Cour)", "Court fees",IF(B3004="Honoraires d'avocat", "Lawyer fees",IF(B3004="Nourriture pour détenu", "Jail visit",IF(B3004="Crédit téléphone", "Telephone",IF(B3004="Frais visa", "Travel Expenses",IF(B3004="Transport local","Transport",IF(B3004="Boissons","Trust Building",IF(B3004="Nourriture","Travel Subsistence",IF(B3004="Bonus opération","Bonus",IF(B3004="Hébergement","Travel Subsistence",IF(B3004&lt;&gt;"","Transport",""))))))))))))</f>
        <v>Transport</v>
      </c>
      <c r="D3004" s="218" t="s">
        <v>11</v>
      </c>
      <c r="E3004" s="230">
        <v>300</v>
      </c>
      <c r="F3004" s="189">
        <f t="shared" si="46"/>
        <v>0.45734705171223117</v>
      </c>
      <c r="G3004" s="189">
        <f t="shared" si="48"/>
        <v>0.53582145000428649</v>
      </c>
      <c r="H3004" s="201">
        <v>559.88800000000003</v>
      </c>
      <c r="I3004" s="155" t="s">
        <v>1614</v>
      </c>
      <c r="J3004" s="127" t="s">
        <v>1710</v>
      </c>
      <c r="K3004" s="198" t="s">
        <v>2125</v>
      </c>
      <c r="L3004" s="136" t="s">
        <v>14</v>
      </c>
      <c r="M3004" s="122" t="s">
        <v>1713</v>
      </c>
      <c r="N3004" s="204">
        <f t="shared" si="47"/>
        <v>0.85354375363019241</v>
      </c>
    </row>
    <row r="3005" spans="1:14" x14ac:dyDescent="0.2">
      <c r="A3005" s="371">
        <v>41922</v>
      </c>
      <c r="B3005" s="159" t="s">
        <v>2254</v>
      </c>
      <c r="C3005" s="159" t="str">
        <f>IF(B3005="Visite de prisonnier", "Jail visit",IF(B3005="Frais d'appel (Cour)", "Court fees",IF(B3005="Honoraires d'avocat", "Lawyer fees",IF(B3005="Nourriture pour détenu", "Jail visit",IF(B3005="Crédit téléphone", "Telephone",IF(B3005="Frais visa", "Travel Expenses",IF(B3005="Transport local","Transport",IF(B3005="Boissons","Trust Building",IF(B3005="Nourriture","Travel Subsistence",IF(B3005="Bonus opération","Bonus",IF(B3005="Hébergement","Travel Subsistence",IF(B3005&lt;&gt;"","Transport",""))))))))))))</f>
        <v>Transport</v>
      </c>
      <c r="D3005" s="218" t="s">
        <v>11</v>
      </c>
      <c r="E3005" s="230">
        <v>300</v>
      </c>
      <c r="F3005" s="189">
        <f t="shared" si="46"/>
        <v>0.45734705171223117</v>
      </c>
      <c r="G3005" s="189">
        <f t="shared" si="48"/>
        <v>0.53582145000428649</v>
      </c>
      <c r="H3005" s="201">
        <v>559.88800000000003</v>
      </c>
      <c r="I3005" s="155" t="s">
        <v>1614</v>
      </c>
      <c r="J3005" s="127" t="s">
        <v>1710</v>
      </c>
      <c r="K3005" s="198" t="s">
        <v>2125</v>
      </c>
      <c r="L3005" s="136" t="s">
        <v>14</v>
      </c>
      <c r="M3005" s="122" t="s">
        <v>1713</v>
      </c>
      <c r="N3005" s="204">
        <f t="shared" si="47"/>
        <v>0.85354375363019241</v>
      </c>
    </row>
    <row r="3006" spans="1:14" x14ac:dyDescent="0.2">
      <c r="A3006" s="371">
        <v>41922</v>
      </c>
      <c r="B3006" s="159" t="s">
        <v>2252</v>
      </c>
      <c r="C3006" s="159" t="str">
        <f>IF(B3006="Visite de prisonnier", "Jail visit",IF(B3006="Frais d'appel (Cour)", "Court fees",IF(B3006="Honoraires d'avocat", "Lawyer fees",IF(B3006="Nourriture pour détenu", "Jail visit",IF(B3006="Crédit téléphone", "Telephone",IF(B3006="Frais visa", "Travel Expenses",IF(B3006="Transport local","Transport",IF(B3006="Boissons","Trust Building",IF(B3006="Nourriture","Travel Subsistence",IF(B3006="Bonus opération","Bonus",IF(B3006="Hébergement","Travel Subsistence",IF(B3006&lt;&gt;"","Transport",""))))))))))))</f>
        <v>Transport</v>
      </c>
      <c r="D3006" s="218" t="s">
        <v>11</v>
      </c>
      <c r="E3006" s="230">
        <v>300</v>
      </c>
      <c r="F3006" s="189">
        <f t="shared" si="46"/>
        <v>0.45734705171223117</v>
      </c>
      <c r="G3006" s="189">
        <f t="shared" si="48"/>
        <v>0.53582145000428649</v>
      </c>
      <c r="H3006" s="201">
        <v>559.88800000000003</v>
      </c>
      <c r="I3006" s="155" t="s">
        <v>1614</v>
      </c>
      <c r="J3006" s="127" t="s">
        <v>1710</v>
      </c>
      <c r="K3006" s="198" t="s">
        <v>2125</v>
      </c>
      <c r="L3006" s="136" t="s">
        <v>14</v>
      </c>
      <c r="M3006" s="122" t="s">
        <v>1713</v>
      </c>
      <c r="N3006" s="204">
        <f t="shared" si="47"/>
        <v>0.85354375363019241</v>
      </c>
    </row>
    <row r="3007" spans="1:14" x14ac:dyDescent="0.2">
      <c r="A3007" s="371">
        <v>41922</v>
      </c>
      <c r="B3007" s="159" t="s">
        <v>2255</v>
      </c>
      <c r="C3007" s="159" t="str">
        <f>IF(B3007="Visite de prisonnier", "Jail visit",IF(B3007="Frais d'appel (Cour)", "Court fees",IF(B3007="Honoraires d'avocat", "Lawyer fees",IF(B3007="Nourriture pour détenu", "Jail visit",IF(B3007="Crédit téléphone", "Telephone",IF(B3007="Frais visa", "Travel Expenses",IF(B3007="Transport local","Transport",IF(B3007="Boissons","Trust Building",IF(B3007="Nourriture","Travel Subsistence",IF(B3007="Bonus opération","Bonus",IF(B3007="Hébergement","Travel Subsistence",IF(B3007&lt;&gt;"","Transport",""))))))))))))</f>
        <v>Transport</v>
      </c>
      <c r="D3007" s="218" t="s">
        <v>11</v>
      </c>
      <c r="E3007" s="230">
        <v>300</v>
      </c>
      <c r="F3007" s="189">
        <f t="shared" si="46"/>
        <v>0.45734705171223117</v>
      </c>
      <c r="G3007" s="189">
        <f t="shared" si="48"/>
        <v>0.53582145000428649</v>
      </c>
      <c r="H3007" s="201">
        <v>559.88800000000003</v>
      </c>
      <c r="I3007" s="155" t="s">
        <v>1614</v>
      </c>
      <c r="J3007" s="127" t="s">
        <v>1710</v>
      </c>
      <c r="K3007" s="198" t="s">
        <v>2125</v>
      </c>
      <c r="L3007" s="136" t="s">
        <v>14</v>
      </c>
      <c r="M3007" s="122" t="s">
        <v>1713</v>
      </c>
      <c r="N3007" s="204">
        <f t="shared" si="47"/>
        <v>0.85354375363019241</v>
      </c>
    </row>
    <row r="3008" spans="1:14" x14ac:dyDescent="0.2">
      <c r="A3008" s="370">
        <v>41922</v>
      </c>
      <c r="B3008" s="220" t="s">
        <v>2038</v>
      </c>
      <c r="C3008" s="220" t="s">
        <v>18</v>
      </c>
      <c r="D3008" s="218" t="s">
        <v>11</v>
      </c>
      <c r="E3008" s="230">
        <v>400</v>
      </c>
      <c r="F3008" s="189">
        <f t="shared" si="46"/>
        <v>0.60979606894964156</v>
      </c>
      <c r="G3008" s="189">
        <f t="shared" si="48"/>
        <v>0.7144286000057154</v>
      </c>
      <c r="H3008" s="201">
        <v>559.88800000000003</v>
      </c>
      <c r="I3008" s="221" t="s">
        <v>23</v>
      </c>
      <c r="J3008" s="127" t="s">
        <v>1710</v>
      </c>
      <c r="K3008" s="242" t="s">
        <v>2126</v>
      </c>
      <c r="L3008" s="136" t="s">
        <v>14</v>
      </c>
      <c r="M3008" s="122" t="s">
        <v>1713</v>
      </c>
      <c r="N3008" s="204">
        <f t="shared" si="47"/>
        <v>0.8535437536301923</v>
      </c>
    </row>
    <row r="3009" spans="1:14" x14ac:dyDescent="0.2">
      <c r="A3009" s="370">
        <v>41922</v>
      </c>
      <c r="B3009" s="220" t="s">
        <v>2262</v>
      </c>
      <c r="C3009" s="220" t="s">
        <v>18</v>
      </c>
      <c r="D3009" s="218" t="s">
        <v>11</v>
      </c>
      <c r="E3009" s="230">
        <v>400</v>
      </c>
      <c r="F3009" s="189">
        <f t="shared" si="46"/>
        <v>0.60979606894964156</v>
      </c>
      <c r="G3009" s="189">
        <f t="shared" si="48"/>
        <v>0.7144286000057154</v>
      </c>
      <c r="H3009" s="201">
        <v>559.88800000000003</v>
      </c>
      <c r="I3009" s="221" t="s">
        <v>23</v>
      </c>
      <c r="J3009" s="127" t="s">
        <v>1710</v>
      </c>
      <c r="K3009" s="242" t="s">
        <v>2126</v>
      </c>
      <c r="L3009" s="136" t="s">
        <v>14</v>
      </c>
      <c r="M3009" s="122" t="s">
        <v>1713</v>
      </c>
      <c r="N3009" s="204">
        <f t="shared" si="47"/>
        <v>0.8535437536301923</v>
      </c>
    </row>
    <row r="3010" spans="1:14" x14ac:dyDescent="0.2">
      <c r="A3010" s="370">
        <v>41922</v>
      </c>
      <c r="B3010" s="220" t="s">
        <v>2263</v>
      </c>
      <c r="C3010" s="220" t="s">
        <v>71</v>
      </c>
      <c r="D3010" s="218" t="s">
        <v>9</v>
      </c>
      <c r="E3010" s="230">
        <v>17500</v>
      </c>
      <c r="F3010" s="189">
        <f t="shared" si="46"/>
        <v>26.678578016546815</v>
      </c>
      <c r="G3010" s="189">
        <f t="shared" si="48"/>
        <v>31.256251250250049</v>
      </c>
      <c r="H3010" s="201">
        <v>559.88800000000003</v>
      </c>
      <c r="I3010" s="221" t="s">
        <v>23</v>
      </c>
      <c r="J3010" s="127" t="s">
        <v>1710</v>
      </c>
      <c r="K3010" s="242" t="s">
        <v>2126</v>
      </c>
      <c r="L3010" s="136" t="s">
        <v>14</v>
      </c>
      <c r="M3010" s="122" t="s">
        <v>1713</v>
      </c>
      <c r="N3010" s="204">
        <f t="shared" si="47"/>
        <v>0.85354375363019219</v>
      </c>
    </row>
    <row r="3011" spans="1:14" x14ac:dyDescent="0.2">
      <c r="A3011" s="371">
        <v>41922</v>
      </c>
      <c r="B3011" s="159" t="s">
        <v>2290</v>
      </c>
      <c r="C3011" s="159" t="s">
        <v>18</v>
      </c>
      <c r="D3011" s="159" t="s">
        <v>15</v>
      </c>
      <c r="E3011" s="230">
        <v>200</v>
      </c>
      <c r="F3011" s="189">
        <f t="shared" si="46"/>
        <v>0.30489803447482078</v>
      </c>
      <c r="G3011" s="189">
        <f t="shared" si="48"/>
        <v>0.3572143000028577</v>
      </c>
      <c r="H3011" s="201">
        <v>559.88800000000003</v>
      </c>
      <c r="I3011" s="185" t="s">
        <v>24</v>
      </c>
      <c r="J3011" s="127" t="s">
        <v>1710</v>
      </c>
      <c r="K3011" s="198" t="s">
        <v>2127</v>
      </c>
      <c r="L3011" s="136" t="s">
        <v>14</v>
      </c>
      <c r="M3011" s="122" t="s">
        <v>1713</v>
      </c>
      <c r="N3011" s="204">
        <f t="shared" si="47"/>
        <v>0.8535437536301923</v>
      </c>
    </row>
    <row r="3012" spans="1:14" x14ac:dyDescent="0.2">
      <c r="A3012" s="371">
        <v>41922</v>
      </c>
      <c r="B3012" s="159" t="s">
        <v>2291</v>
      </c>
      <c r="C3012" s="159" t="s">
        <v>18</v>
      </c>
      <c r="D3012" s="159" t="s">
        <v>15</v>
      </c>
      <c r="E3012" s="230">
        <v>700</v>
      </c>
      <c r="F3012" s="189">
        <f t="shared" si="46"/>
        <v>1.0671431206618727</v>
      </c>
      <c r="G3012" s="189">
        <f t="shared" si="48"/>
        <v>1.250250050010002</v>
      </c>
      <c r="H3012" s="201">
        <v>559.88800000000003</v>
      </c>
      <c r="I3012" s="185" t="s">
        <v>24</v>
      </c>
      <c r="J3012" s="127" t="s">
        <v>1710</v>
      </c>
      <c r="K3012" s="198" t="s">
        <v>2127</v>
      </c>
      <c r="L3012" s="136" t="s">
        <v>14</v>
      </c>
      <c r="M3012" s="122" t="s">
        <v>1713</v>
      </c>
      <c r="N3012" s="204">
        <f t="shared" si="47"/>
        <v>0.85354375363019219</v>
      </c>
    </row>
    <row r="3013" spans="1:14" x14ac:dyDescent="0.2">
      <c r="A3013" s="371">
        <v>41922</v>
      </c>
      <c r="B3013" s="159" t="s">
        <v>2292</v>
      </c>
      <c r="C3013" s="159" t="s">
        <v>18</v>
      </c>
      <c r="D3013" s="159" t="s">
        <v>15</v>
      </c>
      <c r="E3013" s="230">
        <v>600</v>
      </c>
      <c r="F3013" s="189">
        <f t="shared" si="46"/>
        <v>0.91469410342446233</v>
      </c>
      <c r="G3013" s="189">
        <f t="shared" si="48"/>
        <v>1.071642900008573</v>
      </c>
      <c r="H3013" s="201">
        <v>559.88800000000003</v>
      </c>
      <c r="I3013" s="185" t="s">
        <v>24</v>
      </c>
      <c r="J3013" s="127" t="s">
        <v>1710</v>
      </c>
      <c r="K3013" s="198" t="s">
        <v>2127</v>
      </c>
      <c r="L3013" s="136" t="s">
        <v>14</v>
      </c>
      <c r="M3013" s="122" t="s">
        <v>1713</v>
      </c>
      <c r="N3013" s="204">
        <f t="shared" si="47"/>
        <v>0.85354375363019241</v>
      </c>
    </row>
    <row r="3014" spans="1:14" x14ac:dyDescent="0.2">
      <c r="A3014" s="371">
        <v>41922</v>
      </c>
      <c r="B3014" s="144" t="s">
        <v>2398</v>
      </c>
      <c r="C3014" s="159" t="s">
        <v>25</v>
      </c>
      <c r="D3014" s="159" t="s">
        <v>10</v>
      </c>
      <c r="E3014" s="230">
        <v>143868.42857142858</v>
      </c>
      <c r="F3014" s="189">
        <f t="shared" si="46"/>
        <v>219.32600547204859</v>
      </c>
      <c r="G3014" s="189">
        <f t="shared" si="48"/>
        <v>256.95930002326998</v>
      </c>
      <c r="H3014" s="201">
        <v>559.88800000000003</v>
      </c>
      <c r="I3014" s="185" t="s">
        <v>343</v>
      </c>
      <c r="J3014" s="127" t="s">
        <v>1710</v>
      </c>
      <c r="K3014" s="241" t="s">
        <v>1590</v>
      </c>
      <c r="L3014" s="136" t="s">
        <v>14</v>
      </c>
      <c r="M3014" s="122" t="s">
        <v>1713</v>
      </c>
      <c r="N3014" s="204">
        <f t="shared" si="47"/>
        <v>0.85354375363019219</v>
      </c>
    </row>
    <row r="3015" spans="1:14" x14ac:dyDescent="0.2">
      <c r="A3015" s="371">
        <v>41922</v>
      </c>
      <c r="B3015" s="144" t="s">
        <v>2399</v>
      </c>
      <c r="C3015" s="159" t="s">
        <v>25</v>
      </c>
      <c r="D3015" s="159" t="s">
        <v>8</v>
      </c>
      <c r="E3015" s="230">
        <v>143868.42857142858</v>
      </c>
      <c r="F3015" s="189">
        <f t="shared" si="46"/>
        <v>219.32600547204859</v>
      </c>
      <c r="G3015" s="189">
        <f t="shared" si="48"/>
        <v>256.95930002326998</v>
      </c>
      <c r="H3015" s="201">
        <v>559.88800000000003</v>
      </c>
      <c r="I3015" s="185" t="s">
        <v>343</v>
      </c>
      <c r="J3015" s="127" t="s">
        <v>1710</v>
      </c>
      <c r="K3015" s="241" t="s">
        <v>1590</v>
      </c>
      <c r="L3015" s="136" t="s">
        <v>14</v>
      </c>
      <c r="M3015" s="122" t="s">
        <v>1713</v>
      </c>
      <c r="N3015" s="204">
        <f t="shared" si="47"/>
        <v>0.85354375363019219</v>
      </c>
    </row>
    <row r="3016" spans="1:14" x14ac:dyDescent="0.2">
      <c r="A3016" s="371">
        <v>41922</v>
      </c>
      <c r="B3016" s="144" t="s">
        <v>2400</v>
      </c>
      <c r="C3016" s="159" t="s">
        <v>25</v>
      </c>
      <c r="D3016" s="159" t="s">
        <v>15</v>
      </c>
      <c r="E3016" s="230">
        <v>143868.42857142858</v>
      </c>
      <c r="F3016" s="189">
        <f t="shared" si="46"/>
        <v>219.32600547204859</v>
      </c>
      <c r="G3016" s="189">
        <f t="shared" si="48"/>
        <v>256.95930002326998</v>
      </c>
      <c r="H3016" s="201">
        <v>559.88800000000003</v>
      </c>
      <c r="I3016" s="185" t="s">
        <v>343</v>
      </c>
      <c r="J3016" s="127" t="s">
        <v>1710</v>
      </c>
      <c r="K3016" s="241" t="s">
        <v>1590</v>
      </c>
      <c r="L3016" s="136" t="s">
        <v>14</v>
      </c>
      <c r="M3016" s="122" t="s">
        <v>1713</v>
      </c>
      <c r="N3016" s="204">
        <f t="shared" si="47"/>
        <v>0.85354375363019219</v>
      </c>
    </row>
    <row r="3017" spans="1:14" x14ac:dyDescent="0.2">
      <c r="A3017" s="371">
        <v>41922</v>
      </c>
      <c r="B3017" s="144" t="s">
        <v>2401</v>
      </c>
      <c r="C3017" s="159" t="s">
        <v>25</v>
      </c>
      <c r="D3017" s="159" t="s">
        <v>11</v>
      </c>
      <c r="E3017" s="230">
        <v>143868.42857142858</v>
      </c>
      <c r="F3017" s="189">
        <f t="shared" si="46"/>
        <v>219.32600547204859</v>
      </c>
      <c r="G3017" s="189">
        <f t="shared" si="48"/>
        <v>256.95930002326998</v>
      </c>
      <c r="H3017" s="201">
        <v>559.88800000000003</v>
      </c>
      <c r="I3017" s="185" t="s">
        <v>343</v>
      </c>
      <c r="J3017" s="127" t="s">
        <v>1710</v>
      </c>
      <c r="K3017" s="241" t="s">
        <v>1590</v>
      </c>
      <c r="L3017" s="136" t="s">
        <v>14</v>
      </c>
      <c r="M3017" s="122" t="s">
        <v>1713</v>
      </c>
      <c r="N3017" s="204">
        <f t="shared" si="47"/>
        <v>0.85354375363019219</v>
      </c>
    </row>
    <row r="3018" spans="1:14" x14ac:dyDescent="0.2">
      <c r="A3018" s="371">
        <v>41922</v>
      </c>
      <c r="B3018" s="144" t="s">
        <v>2402</v>
      </c>
      <c r="C3018" s="159" t="s">
        <v>25</v>
      </c>
      <c r="D3018" s="159" t="s">
        <v>11</v>
      </c>
      <c r="E3018" s="230">
        <v>143868.42857142858</v>
      </c>
      <c r="F3018" s="189">
        <f t="shared" ref="F3018:F3081" si="49">E3018/655.957</f>
        <v>219.32600547204859</v>
      </c>
      <c r="G3018" s="189">
        <f t="shared" si="48"/>
        <v>256.95930002326998</v>
      </c>
      <c r="H3018" s="201">
        <v>559.88800000000003</v>
      </c>
      <c r="I3018" s="185" t="s">
        <v>343</v>
      </c>
      <c r="J3018" s="127" t="s">
        <v>1710</v>
      </c>
      <c r="K3018" s="241" t="s">
        <v>1590</v>
      </c>
      <c r="L3018" s="136" t="s">
        <v>14</v>
      </c>
      <c r="M3018" s="122" t="s">
        <v>1713</v>
      </c>
      <c r="N3018" s="204">
        <f t="shared" si="47"/>
        <v>0.85354375363019219</v>
      </c>
    </row>
    <row r="3019" spans="1:14" x14ac:dyDescent="0.2">
      <c r="A3019" s="371">
        <v>41922</v>
      </c>
      <c r="B3019" s="144" t="s">
        <v>2404</v>
      </c>
      <c r="C3019" s="159" t="s">
        <v>25</v>
      </c>
      <c r="D3019" s="159" t="s">
        <v>10</v>
      </c>
      <c r="E3019" s="230">
        <v>143868.42857142858</v>
      </c>
      <c r="F3019" s="189">
        <f t="shared" si="49"/>
        <v>219.32600547204859</v>
      </c>
      <c r="G3019" s="189">
        <f t="shared" si="48"/>
        <v>256.95930002326998</v>
      </c>
      <c r="H3019" s="201">
        <v>559.88800000000003</v>
      </c>
      <c r="I3019" s="185" t="s">
        <v>343</v>
      </c>
      <c r="J3019" s="127" t="s">
        <v>1710</v>
      </c>
      <c r="K3019" s="241" t="s">
        <v>1590</v>
      </c>
      <c r="L3019" s="136" t="s">
        <v>14</v>
      </c>
      <c r="M3019" s="122" t="s">
        <v>1713</v>
      </c>
      <c r="N3019" s="204">
        <f t="shared" ref="N3019:N3082" si="50">F3019/G3019</f>
        <v>0.85354375363019219</v>
      </c>
    </row>
    <row r="3020" spans="1:14" x14ac:dyDescent="0.2">
      <c r="A3020" s="357">
        <v>41922</v>
      </c>
      <c r="B3020" s="144" t="s">
        <v>2403</v>
      </c>
      <c r="C3020" s="143" t="s">
        <v>25</v>
      </c>
      <c r="D3020" s="137" t="s">
        <v>9</v>
      </c>
      <c r="E3020" s="230">
        <v>143868.42857142858</v>
      </c>
      <c r="F3020" s="189">
        <f t="shared" si="49"/>
        <v>219.32600547204859</v>
      </c>
      <c r="G3020" s="189">
        <f t="shared" si="48"/>
        <v>256.95930002326998</v>
      </c>
      <c r="H3020" s="201">
        <v>559.88800000000003</v>
      </c>
      <c r="I3020" s="185" t="s">
        <v>343</v>
      </c>
      <c r="J3020" s="127" t="s">
        <v>1710</v>
      </c>
      <c r="K3020" s="241" t="s">
        <v>1590</v>
      </c>
      <c r="L3020" s="136" t="s">
        <v>14</v>
      </c>
      <c r="M3020" s="122" t="s">
        <v>1713</v>
      </c>
      <c r="N3020" s="204">
        <f t="shared" si="50"/>
        <v>0.85354375363019219</v>
      </c>
    </row>
    <row r="3021" spans="1:14" x14ac:dyDescent="0.2">
      <c r="A3021" s="365">
        <v>41922</v>
      </c>
      <c r="B3021" s="183" t="s">
        <v>2352</v>
      </c>
      <c r="C3021" s="152" t="s">
        <v>18</v>
      </c>
      <c r="D3021" s="137" t="s">
        <v>10</v>
      </c>
      <c r="E3021" s="225">
        <v>25000</v>
      </c>
      <c r="F3021" s="189">
        <f t="shared" si="49"/>
        <v>38.112254309352593</v>
      </c>
      <c r="G3021" s="189">
        <f t="shared" si="48"/>
        <v>44.651787500357209</v>
      </c>
      <c r="H3021" s="201">
        <v>559.88800000000003</v>
      </c>
      <c r="I3021" s="223" t="s">
        <v>74</v>
      </c>
      <c r="J3021" s="127" t="s">
        <v>1710</v>
      </c>
      <c r="K3021" s="239" t="s">
        <v>2128</v>
      </c>
      <c r="L3021" s="136" t="s">
        <v>14</v>
      </c>
      <c r="M3021" s="122" t="s">
        <v>1713</v>
      </c>
      <c r="N3021" s="204">
        <f t="shared" si="50"/>
        <v>0.8535437536301923</v>
      </c>
    </row>
    <row r="3022" spans="1:14" x14ac:dyDescent="0.2">
      <c r="A3022" s="365">
        <v>41922</v>
      </c>
      <c r="B3022" s="183" t="s">
        <v>2353</v>
      </c>
      <c r="C3022" s="152" t="s">
        <v>18</v>
      </c>
      <c r="D3022" s="137" t="s">
        <v>10</v>
      </c>
      <c r="E3022" s="225">
        <v>25000</v>
      </c>
      <c r="F3022" s="189">
        <f t="shared" si="49"/>
        <v>38.112254309352593</v>
      </c>
      <c r="G3022" s="189">
        <f t="shared" si="48"/>
        <v>44.651787500357209</v>
      </c>
      <c r="H3022" s="201">
        <v>559.88800000000003</v>
      </c>
      <c r="I3022" s="223" t="s">
        <v>74</v>
      </c>
      <c r="J3022" s="127" t="s">
        <v>1710</v>
      </c>
      <c r="K3022" s="239" t="s">
        <v>2128</v>
      </c>
      <c r="L3022" s="136" t="s">
        <v>14</v>
      </c>
      <c r="M3022" s="122" t="s">
        <v>1713</v>
      </c>
      <c r="N3022" s="204">
        <f t="shared" si="50"/>
        <v>0.8535437536301923</v>
      </c>
    </row>
    <row r="3023" spans="1:14" x14ac:dyDescent="0.2">
      <c r="A3023" s="357">
        <v>41923</v>
      </c>
      <c r="B3023" s="170" t="s">
        <v>2209</v>
      </c>
      <c r="C3023" s="143" t="s">
        <v>22</v>
      </c>
      <c r="D3023" s="218" t="s">
        <v>9</v>
      </c>
      <c r="E3023" s="225">
        <v>1000</v>
      </c>
      <c r="F3023" s="189">
        <f t="shared" si="49"/>
        <v>1.5244901723741038</v>
      </c>
      <c r="G3023" s="189">
        <f t="shared" si="48"/>
        <v>1.7860715000142884</v>
      </c>
      <c r="H3023" s="201">
        <v>559.88800000000003</v>
      </c>
      <c r="I3023" s="219" t="s">
        <v>83</v>
      </c>
      <c r="J3023" s="127" t="s">
        <v>1710</v>
      </c>
      <c r="K3023" s="198" t="s">
        <v>2129</v>
      </c>
      <c r="L3023" s="136" t="s">
        <v>14</v>
      </c>
      <c r="M3023" s="122" t="s">
        <v>1713</v>
      </c>
      <c r="N3023" s="204">
        <f t="shared" si="50"/>
        <v>0.8535437536301923</v>
      </c>
    </row>
    <row r="3024" spans="1:14" x14ac:dyDescent="0.2">
      <c r="A3024" s="357">
        <v>41923</v>
      </c>
      <c r="B3024" s="170" t="s">
        <v>2210</v>
      </c>
      <c r="C3024" s="143" t="s">
        <v>18</v>
      </c>
      <c r="D3024" s="218" t="s">
        <v>9</v>
      </c>
      <c r="E3024" s="225">
        <v>400</v>
      </c>
      <c r="F3024" s="189">
        <f t="shared" si="49"/>
        <v>0.60979606894964156</v>
      </c>
      <c r="G3024" s="189">
        <f t="shared" si="48"/>
        <v>0.7144286000057154</v>
      </c>
      <c r="H3024" s="201">
        <v>559.88800000000003</v>
      </c>
      <c r="I3024" s="219" t="s">
        <v>83</v>
      </c>
      <c r="J3024" s="127" t="s">
        <v>1710</v>
      </c>
      <c r="K3024" s="198" t="s">
        <v>2131</v>
      </c>
      <c r="L3024" s="136" t="s">
        <v>14</v>
      </c>
      <c r="M3024" s="122" t="s">
        <v>1713</v>
      </c>
      <c r="N3024" s="204">
        <f t="shared" si="50"/>
        <v>0.8535437536301923</v>
      </c>
    </row>
    <row r="3025" spans="1:14" x14ac:dyDescent="0.2">
      <c r="A3025" s="357">
        <v>41923</v>
      </c>
      <c r="B3025" s="170" t="s">
        <v>2211</v>
      </c>
      <c r="C3025" s="143" t="s">
        <v>18</v>
      </c>
      <c r="D3025" s="218" t="s">
        <v>9</v>
      </c>
      <c r="E3025" s="225">
        <v>400</v>
      </c>
      <c r="F3025" s="189">
        <f t="shared" si="49"/>
        <v>0.60979606894964156</v>
      </c>
      <c r="G3025" s="189">
        <f t="shared" si="48"/>
        <v>0.7144286000057154</v>
      </c>
      <c r="H3025" s="201">
        <v>559.88800000000003</v>
      </c>
      <c r="I3025" s="219" t="s">
        <v>83</v>
      </c>
      <c r="J3025" s="127" t="s">
        <v>1710</v>
      </c>
      <c r="K3025" s="198" t="s">
        <v>2131</v>
      </c>
      <c r="L3025" s="136" t="s">
        <v>14</v>
      </c>
      <c r="M3025" s="122" t="s">
        <v>1713</v>
      </c>
      <c r="N3025" s="204">
        <f t="shared" si="50"/>
        <v>0.8535437536301923</v>
      </c>
    </row>
    <row r="3026" spans="1:14" x14ac:dyDescent="0.2">
      <c r="A3026" s="357">
        <v>41923</v>
      </c>
      <c r="B3026" s="170" t="s">
        <v>429</v>
      </c>
      <c r="C3026" s="198" t="s">
        <v>350</v>
      </c>
      <c r="D3026" s="218" t="s">
        <v>9</v>
      </c>
      <c r="E3026" s="225">
        <v>25000</v>
      </c>
      <c r="F3026" s="189">
        <f t="shared" si="49"/>
        <v>38.112254309352593</v>
      </c>
      <c r="G3026" s="189">
        <f t="shared" si="48"/>
        <v>44.651787500357209</v>
      </c>
      <c r="H3026" s="201">
        <v>559.88800000000003</v>
      </c>
      <c r="I3026" s="219" t="s">
        <v>83</v>
      </c>
      <c r="J3026" s="127" t="s">
        <v>1710</v>
      </c>
      <c r="K3026" s="198" t="s">
        <v>2131</v>
      </c>
      <c r="L3026" s="136" t="s">
        <v>14</v>
      </c>
      <c r="M3026" s="122" t="s">
        <v>1713</v>
      </c>
      <c r="N3026" s="204">
        <f t="shared" si="50"/>
        <v>0.8535437536301923</v>
      </c>
    </row>
    <row r="3027" spans="1:14" x14ac:dyDescent="0.2">
      <c r="A3027" s="357">
        <v>41923</v>
      </c>
      <c r="B3027" s="176" t="s">
        <v>1610</v>
      </c>
      <c r="C3027" s="170" t="s">
        <v>71</v>
      </c>
      <c r="D3027" s="218" t="s">
        <v>9</v>
      </c>
      <c r="E3027" s="225">
        <v>200000</v>
      </c>
      <c r="F3027" s="189">
        <f t="shared" si="49"/>
        <v>304.89803447482075</v>
      </c>
      <c r="G3027" s="189">
        <f t="shared" si="48"/>
        <v>357.21430000285767</v>
      </c>
      <c r="H3027" s="201">
        <v>559.88800000000003</v>
      </c>
      <c r="I3027" s="218" t="s">
        <v>2091</v>
      </c>
      <c r="J3027" s="127" t="s">
        <v>1710</v>
      </c>
      <c r="K3027" s="241" t="s">
        <v>2130</v>
      </c>
      <c r="L3027" s="136" t="s">
        <v>14</v>
      </c>
      <c r="M3027" s="122" t="s">
        <v>1713</v>
      </c>
      <c r="N3027" s="204">
        <f t="shared" si="50"/>
        <v>0.8535437536301923</v>
      </c>
    </row>
    <row r="3028" spans="1:14" x14ac:dyDescent="0.2">
      <c r="A3028" s="357">
        <v>41923</v>
      </c>
      <c r="B3028" s="176" t="s">
        <v>2243</v>
      </c>
      <c r="C3028" s="144" t="s">
        <v>18</v>
      </c>
      <c r="D3028" s="218" t="s">
        <v>8</v>
      </c>
      <c r="E3028" s="225">
        <v>600</v>
      </c>
      <c r="F3028" s="189">
        <f t="shared" si="49"/>
        <v>0.91469410342446233</v>
      </c>
      <c r="G3028" s="189">
        <f t="shared" si="48"/>
        <v>1.071642900008573</v>
      </c>
      <c r="H3028" s="201">
        <v>559.88800000000003</v>
      </c>
      <c r="I3028" s="218" t="s">
        <v>2091</v>
      </c>
      <c r="J3028" s="127" t="s">
        <v>1710</v>
      </c>
      <c r="K3028" s="241" t="s">
        <v>2130</v>
      </c>
      <c r="L3028" s="136" t="s">
        <v>14</v>
      </c>
      <c r="M3028" s="122" t="s">
        <v>1713</v>
      </c>
      <c r="N3028" s="204">
        <f t="shared" si="50"/>
        <v>0.85354375363019241</v>
      </c>
    </row>
    <row r="3029" spans="1:14" x14ac:dyDescent="0.2">
      <c r="A3029" s="357">
        <v>41923</v>
      </c>
      <c r="B3029" s="176" t="s">
        <v>2244</v>
      </c>
      <c r="C3029" s="144" t="s">
        <v>18</v>
      </c>
      <c r="D3029" s="218" t="s">
        <v>8</v>
      </c>
      <c r="E3029" s="225">
        <v>600</v>
      </c>
      <c r="F3029" s="189">
        <f t="shared" si="49"/>
        <v>0.91469410342446233</v>
      </c>
      <c r="G3029" s="189">
        <f t="shared" si="48"/>
        <v>1.071642900008573</v>
      </c>
      <c r="H3029" s="201">
        <v>559.88800000000003</v>
      </c>
      <c r="I3029" s="218" t="s">
        <v>2091</v>
      </c>
      <c r="J3029" s="127" t="s">
        <v>1710</v>
      </c>
      <c r="K3029" s="241" t="s">
        <v>2130</v>
      </c>
      <c r="L3029" s="136" t="s">
        <v>14</v>
      </c>
      <c r="M3029" s="122" t="s">
        <v>1713</v>
      </c>
      <c r="N3029" s="204">
        <f t="shared" si="50"/>
        <v>0.85354375363019241</v>
      </c>
    </row>
    <row r="3030" spans="1:14" x14ac:dyDescent="0.2">
      <c r="A3030" s="357">
        <v>41923</v>
      </c>
      <c r="B3030" s="143" t="s">
        <v>87</v>
      </c>
      <c r="C3030" s="144" t="s">
        <v>18</v>
      </c>
      <c r="D3030" s="218" t="s">
        <v>8</v>
      </c>
      <c r="E3030" s="230">
        <v>700</v>
      </c>
      <c r="F3030" s="189">
        <f t="shared" si="49"/>
        <v>1.0671431206618727</v>
      </c>
      <c r="G3030" s="189">
        <f t="shared" si="48"/>
        <v>1.250250050010002</v>
      </c>
      <c r="H3030" s="201">
        <v>559.88800000000003</v>
      </c>
      <c r="I3030" s="219" t="s">
        <v>2091</v>
      </c>
      <c r="J3030" s="127" t="s">
        <v>1710</v>
      </c>
      <c r="K3030" s="241" t="s">
        <v>2135</v>
      </c>
      <c r="L3030" s="136" t="s">
        <v>14</v>
      </c>
      <c r="M3030" s="122" t="s">
        <v>1713</v>
      </c>
      <c r="N3030" s="204">
        <f t="shared" si="50"/>
        <v>0.85354375363019219</v>
      </c>
    </row>
    <row r="3031" spans="1:14" x14ac:dyDescent="0.2">
      <c r="A3031" s="357">
        <v>41923</v>
      </c>
      <c r="B3031" s="143" t="s">
        <v>88</v>
      </c>
      <c r="C3031" s="144" t="s">
        <v>18</v>
      </c>
      <c r="D3031" s="218" t="s">
        <v>8</v>
      </c>
      <c r="E3031" s="230">
        <v>700</v>
      </c>
      <c r="F3031" s="189">
        <f t="shared" si="49"/>
        <v>1.0671431206618727</v>
      </c>
      <c r="G3031" s="189">
        <f t="shared" si="48"/>
        <v>1.250250050010002</v>
      </c>
      <c r="H3031" s="201">
        <v>559.88800000000003</v>
      </c>
      <c r="I3031" s="219" t="s">
        <v>2091</v>
      </c>
      <c r="J3031" s="127" t="s">
        <v>1710</v>
      </c>
      <c r="K3031" s="241" t="s">
        <v>2135</v>
      </c>
      <c r="L3031" s="136" t="s">
        <v>14</v>
      </c>
      <c r="M3031" s="122" t="s">
        <v>1713</v>
      </c>
      <c r="N3031" s="204">
        <f t="shared" si="50"/>
        <v>0.85354375363019219</v>
      </c>
    </row>
    <row r="3032" spans="1:14" x14ac:dyDescent="0.2">
      <c r="A3032" s="370">
        <v>41923</v>
      </c>
      <c r="B3032" s="220" t="s">
        <v>1430</v>
      </c>
      <c r="C3032" s="220" t="s">
        <v>18</v>
      </c>
      <c r="D3032" s="218" t="s">
        <v>11</v>
      </c>
      <c r="E3032" s="230">
        <v>300</v>
      </c>
      <c r="F3032" s="189">
        <f t="shared" si="49"/>
        <v>0.45734705171223117</v>
      </c>
      <c r="G3032" s="189">
        <f t="shared" si="48"/>
        <v>0.53582145000428649</v>
      </c>
      <c r="H3032" s="201">
        <v>559.88800000000003</v>
      </c>
      <c r="I3032" s="221" t="s">
        <v>23</v>
      </c>
      <c r="J3032" s="127" t="s">
        <v>1710</v>
      </c>
      <c r="K3032" s="242" t="s">
        <v>2134</v>
      </c>
      <c r="L3032" s="136" t="s">
        <v>14</v>
      </c>
      <c r="M3032" s="122" t="s">
        <v>1713</v>
      </c>
      <c r="N3032" s="204">
        <f t="shared" si="50"/>
        <v>0.85354375363019241</v>
      </c>
    </row>
    <row r="3033" spans="1:14" x14ac:dyDescent="0.2">
      <c r="A3033" s="370">
        <v>41923</v>
      </c>
      <c r="B3033" s="220" t="s">
        <v>1440</v>
      </c>
      <c r="C3033" s="220" t="s">
        <v>18</v>
      </c>
      <c r="D3033" s="218" t="s">
        <v>11</v>
      </c>
      <c r="E3033" s="230">
        <v>300</v>
      </c>
      <c r="F3033" s="189">
        <f t="shared" si="49"/>
        <v>0.45734705171223117</v>
      </c>
      <c r="G3033" s="189">
        <f t="shared" si="48"/>
        <v>0.53582145000428649</v>
      </c>
      <c r="H3033" s="201">
        <v>559.88800000000003</v>
      </c>
      <c r="I3033" s="221" t="s">
        <v>23</v>
      </c>
      <c r="J3033" s="127" t="s">
        <v>1710</v>
      </c>
      <c r="K3033" s="242" t="s">
        <v>2134</v>
      </c>
      <c r="L3033" s="136" t="s">
        <v>14</v>
      </c>
      <c r="M3033" s="122" t="s">
        <v>1713</v>
      </c>
      <c r="N3033" s="204">
        <f t="shared" si="50"/>
        <v>0.85354375363019241</v>
      </c>
    </row>
    <row r="3034" spans="1:14" x14ac:dyDescent="0.2">
      <c r="A3034" s="371">
        <v>41923</v>
      </c>
      <c r="B3034" s="159" t="s">
        <v>1430</v>
      </c>
      <c r="C3034" s="159" t="s">
        <v>18</v>
      </c>
      <c r="D3034" s="159" t="s">
        <v>10</v>
      </c>
      <c r="E3034" s="230">
        <v>300</v>
      </c>
      <c r="F3034" s="189">
        <f t="shared" si="49"/>
        <v>0.45734705171223117</v>
      </c>
      <c r="G3034" s="189">
        <f t="shared" si="48"/>
        <v>0.53582145000428649</v>
      </c>
      <c r="H3034" s="201">
        <v>559.88800000000003</v>
      </c>
      <c r="I3034" s="170" t="s">
        <v>82</v>
      </c>
      <c r="J3034" s="127" t="s">
        <v>1710</v>
      </c>
      <c r="K3034" s="239" t="s">
        <v>2132</v>
      </c>
      <c r="L3034" s="136" t="s">
        <v>14</v>
      </c>
      <c r="M3034" s="122" t="s">
        <v>1713</v>
      </c>
      <c r="N3034" s="204">
        <f t="shared" si="50"/>
        <v>0.85354375363019241</v>
      </c>
    </row>
    <row r="3035" spans="1:14" x14ac:dyDescent="0.2">
      <c r="A3035" s="371">
        <v>41923</v>
      </c>
      <c r="B3035" s="159" t="s">
        <v>1440</v>
      </c>
      <c r="C3035" s="159" t="s">
        <v>18</v>
      </c>
      <c r="D3035" s="159" t="s">
        <v>10</v>
      </c>
      <c r="E3035" s="230">
        <v>300</v>
      </c>
      <c r="F3035" s="189">
        <f t="shared" si="49"/>
        <v>0.45734705171223117</v>
      </c>
      <c r="G3035" s="189">
        <f t="shared" si="48"/>
        <v>0.53582145000428649</v>
      </c>
      <c r="H3035" s="201">
        <v>559.88800000000003</v>
      </c>
      <c r="I3035" s="170" t="s">
        <v>82</v>
      </c>
      <c r="J3035" s="127" t="s">
        <v>1710</v>
      </c>
      <c r="K3035" s="239" t="s">
        <v>2132</v>
      </c>
      <c r="L3035" s="136" t="s">
        <v>14</v>
      </c>
      <c r="M3035" s="122" t="s">
        <v>1713</v>
      </c>
      <c r="N3035" s="204">
        <f t="shared" si="50"/>
        <v>0.85354375363019241</v>
      </c>
    </row>
    <row r="3036" spans="1:14" x14ac:dyDescent="0.2">
      <c r="A3036" s="371">
        <v>41923</v>
      </c>
      <c r="B3036" s="159" t="s">
        <v>2358</v>
      </c>
      <c r="C3036" s="159" t="s">
        <v>18</v>
      </c>
      <c r="D3036" s="159" t="s">
        <v>10</v>
      </c>
      <c r="E3036" s="230">
        <v>400</v>
      </c>
      <c r="F3036" s="189">
        <f t="shared" si="49"/>
        <v>0.60979606894964156</v>
      </c>
      <c r="G3036" s="189">
        <f t="shared" si="48"/>
        <v>0.7144286000057154</v>
      </c>
      <c r="H3036" s="201">
        <v>559.88800000000003</v>
      </c>
      <c r="I3036" s="170" t="s">
        <v>82</v>
      </c>
      <c r="J3036" s="127" t="s">
        <v>1710</v>
      </c>
      <c r="K3036" s="239" t="s">
        <v>2133</v>
      </c>
      <c r="L3036" s="136" t="s">
        <v>14</v>
      </c>
      <c r="M3036" s="122" t="s">
        <v>1713</v>
      </c>
      <c r="N3036" s="204">
        <f t="shared" si="50"/>
        <v>0.8535437536301923</v>
      </c>
    </row>
    <row r="3037" spans="1:14" x14ac:dyDescent="0.2">
      <c r="A3037" s="371">
        <v>41923</v>
      </c>
      <c r="B3037" s="159" t="s">
        <v>2359</v>
      </c>
      <c r="C3037" s="159" t="s">
        <v>18</v>
      </c>
      <c r="D3037" s="159" t="s">
        <v>10</v>
      </c>
      <c r="E3037" s="230">
        <v>400</v>
      </c>
      <c r="F3037" s="189">
        <f t="shared" si="49"/>
        <v>0.60979606894964156</v>
      </c>
      <c r="G3037" s="189">
        <f t="shared" si="48"/>
        <v>0.7144286000057154</v>
      </c>
      <c r="H3037" s="201">
        <v>559.88800000000003</v>
      </c>
      <c r="I3037" s="170" t="s">
        <v>82</v>
      </c>
      <c r="J3037" s="127" t="s">
        <v>1710</v>
      </c>
      <c r="K3037" s="239" t="s">
        <v>2133</v>
      </c>
      <c r="L3037" s="136" t="s">
        <v>14</v>
      </c>
      <c r="M3037" s="122" t="s">
        <v>1713</v>
      </c>
      <c r="N3037" s="204">
        <f t="shared" si="50"/>
        <v>0.8535437536301923</v>
      </c>
    </row>
    <row r="3038" spans="1:14" x14ac:dyDescent="0.2">
      <c r="A3038" s="357">
        <v>41925</v>
      </c>
      <c r="B3038" s="159" t="s">
        <v>2245</v>
      </c>
      <c r="C3038" s="170" t="s">
        <v>18</v>
      </c>
      <c r="D3038" s="218" t="s">
        <v>8</v>
      </c>
      <c r="E3038" s="225">
        <v>900</v>
      </c>
      <c r="F3038" s="189">
        <f t="shared" si="49"/>
        <v>1.3720411551366933</v>
      </c>
      <c r="G3038" s="189">
        <f t="shared" si="48"/>
        <v>1.6074643500128596</v>
      </c>
      <c r="H3038" s="201">
        <v>559.88800000000003</v>
      </c>
      <c r="I3038" s="219" t="s">
        <v>2091</v>
      </c>
      <c r="J3038" s="127" t="s">
        <v>1710</v>
      </c>
      <c r="K3038" s="241" t="s">
        <v>2137</v>
      </c>
      <c r="L3038" s="136" t="s">
        <v>14</v>
      </c>
      <c r="M3038" s="122" t="s">
        <v>1713</v>
      </c>
      <c r="N3038" s="204">
        <f t="shared" si="50"/>
        <v>0.85354375363019219</v>
      </c>
    </row>
    <row r="3039" spans="1:14" x14ac:dyDescent="0.2">
      <c r="A3039" s="357">
        <v>41925</v>
      </c>
      <c r="B3039" s="159" t="s">
        <v>2246</v>
      </c>
      <c r="C3039" s="170" t="s">
        <v>18</v>
      </c>
      <c r="D3039" s="218" t="s">
        <v>8</v>
      </c>
      <c r="E3039" s="225">
        <v>900</v>
      </c>
      <c r="F3039" s="189">
        <f t="shared" si="49"/>
        <v>1.3720411551366933</v>
      </c>
      <c r="G3039" s="189">
        <f t="shared" si="48"/>
        <v>1.6074643500128596</v>
      </c>
      <c r="H3039" s="201">
        <v>559.88800000000003</v>
      </c>
      <c r="I3039" s="219" t="s">
        <v>2091</v>
      </c>
      <c r="J3039" s="127" t="s">
        <v>1710</v>
      </c>
      <c r="K3039" s="241" t="s">
        <v>2137</v>
      </c>
      <c r="L3039" s="136" t="s">
        <v>14</v>
      </c>
      <c r="M3039" s="122" t="s">
        <v>1713</v>
      </c>
      <c r="N3039" s="204">
        <f t="shared" si="50"/>
        <v>0.85354375363019219</v>
      </c>
    </row>
    <row r="3040" spans="1:14" x14ac:dyDescent="0.2">
      <c r="A3040" s="357">
        <v>41925</v>
      </c>
      <c r="B3040" s="159" t="s">
        <v>2247</v>
      </c>
      <c r="C3040" s="159" t="s">
        <v>73</v>
      </c>
      <c r="D3040" s="218" t="s">
        <v>8</v>
      </c>
      <c r="E3040" s="230">
        <v>1500</v>
      </c>
      <c r="F3040" s="189">
        <f t="shared" si="49"/>
        <v>2.2867352585611558</v>
      </c>
      <c r="G3040" s="189">
        <f t="shared" si="48"/>
        <v>2.6791072500214326</v>
      </c>
      <c r="H3040" s="201">
        <v>559.88800000000003</v>
      </c>
      <c r="I3040" s="155" t="s">
        <v>2091</v>
      </c>
      <c r="J3040" s="127" t="s">
        <v>1710</v>
      </c>
      <c r="K3040" s="241" t="s">
        <v>2137</v>
      </c>
      <c r="L3040" s="136" t="s">
        <v>14</v>
      </c>
      <c r="M3040" s="122" t="s">
        <v>1713</v>
      </c>
      <c r="N3040" s="204">
        <f t="shared" si="50"/>
        <v>0.8535437536301923</v>
      </c>
    </row>
    <row r="3041" spans="1:14" x14ac:dyDescent="0.2">
      <c r="A3041" s="357">
        <v>41926</v>
      </c>
      <c r="B3041" s="143" t="s">
        <v>87</v>
      </c>
      <c r="C3041" s="144" t="s">
        <v>18</v>
      </c>
      <c r="D3041" s="218" t="s">
        <v>8</v>
      </c>
      <c r="E3041" s="230">
        <v>700</v>
      </c>
      <c r="F3041" s="189">
        <f t="shared" si="49"/>
        <v>1.0671431206618727</v>
      </c>
      <c r="G3041" s="189">
        <f t="shared" si="48"/>
        <v>1.250250050010002</v>
      </c>
      <c r="H3041" s="201">
        <v>559.88800000000003</v>
      </c>
      <c r="I3041" s="219" t="s">
        <v>2091</v>
      </c>
      <c r="J3041" s="127" t="s">
        <v>1710</v>
      </c>
      <c r="K3041" s="241" t="s">
        <v>2136</v>
      </c>
      <c r="L3041" s="136" t="s">
        <v>14</v>
      </c>
      <c r="M3041" s="122" t="s">
        <v>1713</v>
      </c>
      <c r="N3041" s="204">
        <f t="shared" si="50"/>
        <v>0.85354375363019219</v>
      </c>
    </row>
    <row r="3042" spans="1:14" x14ac:dyDescent="0.2">
      <c r="A3042" s="357">
        <v>41926</v>
      </c>
      <c r="B3042" s="143" t="s">
        <v>88</v>
      </c>
      <c r="C3042" s="144" t="s">
        <v>18</v>
      </c>
      <c r="D3042" s="218" t="s">
        <v>8</v>
      </c>
      <c r="E3042" s="230">
        <v>700</v>
      </c>
      <c r="F3042" s="189">
        <f t="shared" si="49"/>
        <v>1.0671431206618727</v>
      </c>
      <c r="G3042" s="189">
        <f t="shared" si="48"/>
        <v>1.250250050010002</v>
      </c>
      <c r="H3042" s="201">
        <v>559.88800000000003</v>
      </c>
      <c r="I3042" s="219" t="s">
        <v>2091</v>
      </c>
      <c r="J3042" s="127" t="s">
        <v>1710</v>
      </c>
      <c r="K3042" s="241" t="s">
        <v>2136</v>
      </c>
      <c r="L3042" s="136" t="s">
        <v>14</v>
      </c>
      <c r="M3042" s="122" t="s">
        <v>1713</v>
      </c>
      <c r="N3042" s="204">
        <f t="shared" si="50"/>
        <v>0.85354375363019219</v>
      </c>
    </row>
    <row r="3043" spans="1:14" x14ac:dyDescent="0.2">
      <c r="A3043" s="357">
        <v>41927</v>
      </c>
      <c r="B3043" s="143" t="s">
        <v>87</v>
      </c>
      <c r="C3043" s="144" t="s">
        <v>18</v>
      </c>
      <c r="D3043" s="218" t="s">
        <v>8</v>
      </c>
      <c r="E3043" s="230">
        <v>700</v>
      </c>
      <c r="F3043" s="189">
        <f t="shared" si="49"/>
        <v>1.0671431206618727</v>
      </c>
      <c r="G3043" s="189">
        <f t="shared" si="48"/>
        <v>1.250250050010002</v>
      </c>
      <c r="H3043" s="201">
        <v>559.88800000000003</v>
      </c>
      <c r="I3043" s="219" t="s">
        <v>2091</v>
      </c>
      <c r="J3043" s="127" t="s">
        <v>1710</v>
      </c>
      <c r="K3043" s="241" t="s">
        <v>2136</v>
      </c>
      <c r="L3043" s="136" t="s">
        <v>14</v>
      </c>
      <c r="M3043" s="122" t="s">
        <v>1713</v>
      </c>
      <c r="N3043" s="204">
        <f t="shared" si="50"/>
        <v>0.85354375363019219</v>
      </c>
    </row>
    <row r="3044" spans="1:14" x14ac:dyDescent="0.2">
      <c r="A3044" s="357">
        <v>41927</v>
      </c>
      <c r="B3044" s="143" t="s">
        <v>88</v>
      </c>
      <c r="C3044" s="144" t="s">
        <v>18</v>
      </c>
      <c r="D3044" s="218" t="s">
        <v>8</v>
      </c>
      <c r="E3044" s="230">
        <v>700</v>
      </c>
      <c r="F3044" s="189">
        <f t="shared" si="49"/>
        <v>1.0671431206618727</v>
      </c>
      <c r="G3044" s="189">
        <f t="shared" si="48"/>
        <v>1.250250050010002</v>
      </c>
      <c r="H3044" s="201">
        <v>559.88800000000003</v>
      </c>
      <c r="I3044" s="219" t="s">
        <v>2091</v>
      </c>
      <c r="J3044" s="127" t="s">
        <v>1710</v>
      </c>
      <c r="K3044" s="241" t="s">
        <v>2136</v>
      </c>
      <c r="L3044" s="136" t="s">
        <v>14</v>
      </c>
      <c r="M3044" s="122" t="s">
        <v>1713</v>
      </c>
      <c r="N3044" s="204">
        <f t="shared" si="50"/>
        <v>0.85354375363019219</v>
      </c>
    </row>
    <row r="3045" spans="1:14" x14ac:dyDescent="0.2">
      <c r="A3045" s="357">
        <v>41927</v>
      </c>
      <c r="B3045" s="159" t="s">
        <v>2248</v>
      </c>
      <c r="C3045" s="170" t="s">
        <v>18</v>
      </c>
      <c r="D3045" s="218" t="s">
        <v>8</v>
      </c>
      <c r="E3045" s="230">
        <v>600</v>
      </c>
      <c r="F3045" s="189">
        <f t="shared" si="49"/>
        <v>0.91469410342446233</v>
      </c>
      <c r="G3045" s="189">
        <f t="shared" si="48"/>
        <v>1.071642900008573</v>
      </c>
      <c r="H3045" s="201">
        <v>559.88800000000003</v>
      </c>
      <c r="I3045" s="219" t="s">
        <v>2091</v>
      </c>
      <c r="J3045" s="127" t="s">
        <v>1710</v>
      </c>
      <c r="K3045" s="241" t="s">
        <v>2138</v>
      </c>
      <c r="L3045" s="136" t="s">
        <v>14</v>
      </c>
      <c r="M3045" s="122" t="s">
        <v>1713</v>
      </c>
      <c r="N3045" s="204">
        <f t="shared" si="50"/>
        <v>0.85354375363019241</v>
      </c>
    </row>
    <row r="3046" spans="1:14" x14ac:dyDescent="0.2">
      <c r="A3046" s="357">
        <v>41927</v>
      </c>
      <c r="B3046" s="159" t="s">
        <v>2249</v>
      </c>
      <c r="C3046" s="170" t="s">
        <v>18</v>
      </c>
      <c r="D3046" s="218" t="s">
        <v>8</v>
      </c>
      <c r="E3046" s="230">
        <v>600</v>
      </c>
      <c r="F3046" s="189">
        <f t="shared" si="49"/>
        <v>0.91469410342446233</v>
      </c>
      <c r="G3046" s="189">
        <f t="shared" si="48"/>
        <v>1.071642900008573</v>
      </c>
      <c r="H3046" s="201">
        <v>559.88800000000003</v>
      </c>
      <c r="I3046" s="155" t="s">
        <v>2091</v>
      </c>
      <c r="J3046" s="127" t="s">
        <v>1710</v>
      </c>
      <c r="K3046" s="241" t="s">
        <v>2138</v>
      </c>
      <c r="L3046" s="136" t="s">
        <v>14</v>
      </c>
      <c r="M3046" s="122" t="s">
        <v>1713</v>
      </c>
      <c r="N3046" s="204">
        <f t="shared" si="50"/>
        <v>0.85354375363019241</v>
      </c>
    </row>
    <row r="3047" spans="1:14" x14ac:dyDescent="0.2">
      <c r="A3047" s="371">
        <v>41927</v>
      </c>
      <c r="B3047" s="159" t="s">
        <v>2252</v>
      </c>
      <c r="C3047" s="159" t="str">
        <f>IF(B3047="Visite de prisonnier", "Jail visit",IF(B3047="Frais d'appel (Cour)", "Court fees",IF(B3047="Honoraires d'avocat", "Lawyer fees",IF(B3047="Nourriture pour détenu", "Jail visit",IF(B3047="Crédit téléphone", "Telephone",IF(B3047="Frais visa", "Travel Expenses",IF(B3047="Transport local","Transport",IF(B3047="Boissons","Trust Building",IF(B3047="Nourriture","Travel Subsistence",IF(B3047="Bonus opération","Bonus",IF(B3047="Hébergement","Travel Subsistence",IF(B3047&lt;&gt;"","Transport",""))))))))))))</f>
        <v>Transport</v>
      </c>
      <c r="D3047" s="218" t="s">
        <v>11</v>
      </c>
      <c r="E3047" s="230">
        <v>300</v>
      </c>
      <c r="F3047" s="189">
        <f t="shared" si="49"/>
        <v>0.45734705171223117</v>
      </c>
      <c r="G3047" s="189">
        <f t="shared" si="48"/>
        <v>0.53582145000428649</v>
      </c>
      <c r="H3047" s="201">
        <v>559.88800000000003</v>
      </c>
      <c r="I3047" s="155" t="s">
        <v>1614</v>
      </c>
      <c r="J3047" s="127" t="s">
        <v>1710</v>
      </c>
      <c r="K3047" s="198" t="s">
        <v>2139</v>
      </c>
      <c r="L3047" s="136" t="s">
        <v>14</v>
      </c>
      <c r="M3047" s="122" t="s">
        <v>1713</v>
      </c>
      <c r="N3047" s="204">
        <f t="shared" si="50"/>
        <v>0.85354375363019241</v>
      </c>
    </row>
    <row r="3048" spans="1:14" x14ac:dyDescent="0.2">
      <c r="A3048" s="371">
        <v>41927</v>
      </c>
      <c r="B3048" s="159" t="s">
        <v>2255</v>
      </c>
      <c r="C3048" s="159" t="str">
        <f>IF(B3048="Visite de prisonnier", "Jail visit",IF(B3048="Frais d'appel (Cour)", "Court fees",IF(B3048="Honoraires d'avocat", "Lawyer fees",IF(B3048="Nourriture pour détenu", "Jail visit",IF(B3048="Crédit téléphone", "Telephone",IF(B3048="Frais visa", "Travel Expenses",IF(B3048="Transport local","Transport",IF(B3048="Boissons","Trust Building",IF(B3048="Nourriture","Travel Subsistence",IF(B3048="Bonus opération","Bonus",IF(B3048="Hébergement","Travel Subsistence",IF(B3048&lt;&gt;"","Transport",""))))))))))))</f>
        <v>Transport</v>
      </c>
      <c r="D3048" s="218" t="s">
        <v>11</v>
      </c>
      <c r="E3048" s="230">
        <v>300</v>
      </c>
      <c r="F3048" s="189">
        <f t="shared" si="49"/>
        <v>0.45734705171223117</v>
      </c>
      <c r="G3048" s="189">
        <f t="shared" si="48"/>
        <v>0.53582145000428649</v>
      </c>
      <c r="H3048" s="201">
        <v>559.88800000000003</v>
      </c>
      <c r="I3048" s="155" t="s">
        <v>1614</v>
      </c>
      <c r="J3048" s="127" t="s">
        <v>1710</v>
      </c>
      <c r="K3048" s="198" t="s">
        <v>2139</v>
      </c>
      <c r="L3048" s="136" t="s">
        <v>14</v>
      </c>
      <c r="M3048" s="122" t="s">
        <v>1713</v>
      </c>
      <c r="N3048" s="204">
        <f t="shared" si="50"/>
        <v>0.85354375363019241</v>
      </c>
    </row>
    <row r="3049" spans="1:14" x14ac:dyDescent="0.2">
      <c r="A3049" s="371">
        <v>41927</v>
      </c>
      <c r="B3049" s="152" t="s">
        <v>86</v>
      </c>
      <c r="C3049" s="159" t="s">
        <v>25</v>
      </c>
      <c r="D3049" s="159" t="s">
        <v>10</v>
      </c>
      <c r="E3049" s="230">
        <v>30000</v>
      </c>
      <c r="F3049" s="189">
        <f t="shared" si="49"/>
        <v>45.734705171223112</v>
      </c>
      <c r="G3049" s="189">
        <f t="shared" si="48"/>
        <v>53.582145000428653</v>
      </c>
      <c r="H3049" s="201">
        <v>559.88800000000003</v>
      </c>
      <c r="I3049" s="155" t="s">
        <v>352</v>
      </c>
      <c r="J3049" s="127" t="s">
        <v>1710</v>
      </c>
      <c r="K3049" s="239" t="s">
        <v>2140</v>
      </c>
      <c r="L3049" s="136" t="s">
        <v>14</v>
      </c>
      <c r="M3049" s="122" t="s">
        <v>1713</v>
      </c>
      <c r="N3049" s="204">
        <f t="shared" si="50"/>
        <v>0.8535437536301923</v>
      </c>
    </row>
    <row r="3050" spans="1:14" x14ac:dyDescent="0.2">
      <c r="A3050" s="357">
        <v>41928</v>
      </c>
      <c r="B3050" s="143" t="s">
        <v>87</v>
      </c>
      <c r="C3050" s="144" t="s">
        <v>18</v>
      </c>
      <c r="D3050" s="218" t="s">
        <v>8</v>
      </c>
      <c r="E3050" s="230">
        <v>700</v>
      </c>
      <c r="F3050" s="189">
        <f t="shared" si="49"/>
        <v>1.0671431206618727</v>
      </c>
      <c r="G3050" s="189">
        <f t="shared" si="48"/>
        <v>1.250250050010002</v>
      </c>
      <c r="H3050" s="201">
        <v>559.88800000000003</v>
      </c>
      <c r="I3050" s="219" t="s">
        <v>2091</v>
      </c>
      <c r="J3050" s="127" t="s">
        <v>1710</v>
      </c>
      <c r="K3050" s="241" t="s">
        <v>2136</v>
      </c>
      <c r="L3050" s="136" t="s">
        <v>14</v>
      </c>
      <c r="M3050" s="122" t="s">
        <v>1713</v>
      </c>
      <c r="N3050" s="204">
        <f t="shared" si="50"/>
        <v>0.85354375363019219</v>
      </c>
    </row>
    <row r="3051" spans="1:14" x14ac:dyDescent="0.2">
      <c r="A3051" s="357">
        <v>41928</v>
      </c>
      <c r="B3051" s="143" t="s">
        <v>88</v>
      </c>
      <c r="C3051" s="144" t="s">
        <v>18</v>
      </c>
      <c r="D3051" s="218" t="s">
        <v>8</v>
      </c>
      <c r="E3051" s="230">
        <v>700</v>
      </c>
      <c r="F3051" s="189">
        <f t="shared" si="49"/>
        <v>1.0671431206618727</v>
      </c>
      <c r="G3051" s="189">
        <f t="shared" si="48"/>
        <v>1.250250050010002</v>
      </c>
      <c r="H3051" s="201">
        <v>559.88800000000003</v>
      </c>
      <c r="I3051" s="219" t="s">
        <v>2091</v>
      </c>
      <c r="J3051" s="127" t="s">
        <v>1710</v>
      </c>
      <c r="K3051" s="241" t="s">
        <v>2136</v>
      </c>
      <c r="L3051" s="136" t="s">
        <v>14</v>
      </c>
      <c r="M3051" s="122" t="s">
        <v>1713</v>
      </c>
      <c r="N3051" s="204">
        <f t="shared" si="50"/>
        <v>0.85354375363019219</v>
      </c>
    </row>
    <row r="3052" spans="1:14" x14ac:dyDescent="0.2">
      <c r="A3052" s="370">
        <v>41928</v>
      </c>
      <c r="B3052" s="220" t="s">
        <v>1430</v>
      </c>
      <c r="C3052" s="220" t="s">
        <v>18</v>
      </c>
      <c r="D3052" s="218" t="s">
        <v>11</v>
      </c>
      <c r="E3052" s="230">
        <v>300</v>
      </c>
      <c r="F3052" s="189">
        <f t="shared" si="49"/>
        <v>0.45734705171223117</v>
      </c>
      <c r="G3052" s="189">
        <f t="shared" si="48"/>
        <v>0.53582145000428649</v>
      </c>
      <c r="H3052" s="201">
        <v>559.88800000000003</v>
      </c>
      <c r="I3052" s="221" t="s">
        <v>23</v>
      </c>
      <c r="J3052" s="127" t="s">
        <v>1710</v>
      </c>
      <c r="K3052" s="242" t="s">
        <v>2141</v>
      </c>
      <c r="L3052" s="136" t="s">
        <v>14</v>
      </c>
      <c r="M3052" s="122" t="s">
        <v>1713</v>
      </c>
      <c r="N3052" s="204">
        <f t="shared" si="50"/>
        <v>0.85354375363019241</v>
      </c>
    </row>
    <row r="3053" spans="1:14" x14ac:dyDescent="0.2">
      <c r="A3053" s="370">
        <v>41928</v>
      </c>
      <c r="B3053" s="220" t="s">
        <v>1440</v>
      </c>
      <c r="C3053" s="220" t="s">
        <v>18</v>
      </c>
      <c r="D3053" s="218" t="s">
        <v>11</v>
      </c>
      <c r="E3053" s="230">
        <v>300</v>
      </c>
      <c r="F3053" s="189">
        <f t="shared" si="49"/>
        <v>0.45734705171223117</v>
      </c>
      <c r="G3053" s="189">
        <f t="shared" si="48"/>
        <v>0.53582145000428649</v>
      </c>
      <c r="H3053" s="201">
        <v>559.88800000000003</v>
      </c>
      <c r="I3053" s="221" t="s">
        <v>23</v>
      </c>
      <c r="J3053" s="127" t="s">
        <v>1710</v>
      </c>
      <c r="K3053" s="242" t="s">
        <v>2141</v>
      </c>
      <c r="L3053" s="136" t="s">
        <v>14</v>
      </c>
      <c r="M3053" s="122" t="s">
        <v>1713</v>
      </c>
      <c r="N3053" s="204">
        <f t="shared" si="50"/>
        <v>0.85354375363019241</v>
      </c>
    </row>
    <row r="3054" spans="1:14" x14ac:dyDescent="0.2">
      <c r="A3054" s="371">
        <v>41928</v>
      </c>
      <c r="B3054" s="159" t="s">
        <v>1617</v>
      </c>
      <c r="C3054" s="159" t="s">
        <v>18</v>
      </c>
      <c r="D3054" s="159" t="s">
        <v>10</v>
      </c>
      <c r="E3054" s="230">
        <v>400</v>
      </c>
      <c r="F3054" s="189">
        <f t="shared" si="49"/>
        <v>0.60979606894964156</v>
      </c>
      <c r="G3054" s="189">
        <f t="shared" si="48"/>
        <v>0.7144286000057154</v>
      </c>
      <c r="H3054" s="201">
        <v>559.88800000000003</v>
      </c>
      <c r="I3054" s="155" t="s">
        <v>352</v>
      </c>
      <c r="J3054" s="127" t="s">
        <v>1710</v>
      </c>
      <c r="K3054" s="239" t="s">
        <v>2142</v>
      </c>
      <c r="L3054" s="136" t="s">
        <v>14</v>
      </c>
      <c r="M3054" s="122" t="s">
        <v>1713</v>
      </c>
      <c r="N3054" s="204">
        <f t="shared" si="50"/>
        <v>0.8535437536301923</v>
      </c>
    </row>
    <row r="3055" spans="1:14" x14ac:dyDescent="0.2">
      <c r="A3055" s="371">
        <v>41928</v>
      </c>
      <c r="B3055" s="159" t="s">
        <v>1618</v>
      </c>
      <c r="C3055" s="159" t="s">
        <v>18</v>
      </c>
      <c r="D3055" s="159" t="s">
        <v>10</v>
      </c>
      <c r="E3055" s="230">
        <v>400</v>
      </c>
      <c r="F3055" s="189">
        <f t="shared" si="49"/>
        <v>0.60979606894964156</v>
      </c>
      <c r="G3055" s="189">
        <f t="shared" si="48"/>
        <v>0.7144286000057154</v>
      </c>
      <c r="H3055" s="201">
        <v>559.88800000000003</v>
      </c>
      <c r="I3055" s="155" t="s">
        <v>352</v>
      </c>
      <c r="J3055" s="127" t="s">
        <v>1710</v>
      </c>
      <c r="K3055" s="239" t="s">
        <v>2142</v>
      </c>
      <c r="L3055" s="136" t="s">
        <v>14</v>
      </c>
      <c r="M3055" s="122" t="s">
        <v>1713</v>
      </c>
      <c r="N3055" s="204">
        <f t="shared" si="50"/>
        <v>0.8535437536301923</v>
      </c>
    </row>
    <row r="3056" spans="1:14" x14ac:dyDescent="0.2">
      <c r="A3056" s="371">
        <v>41928</v>
      </c>
      <c r="B3056" s="159" t="s">
        <v>2273</v>
      </c>
      <c r="C3056" s="159" t="s">
        <v>361</v>
      </c>
      <c r="D3056" s="159" t="s">
        <v>9</v>
      </c>
      <c r="E3056" s="230">
        <v>10000</v>
      </c>
      <c r="F3056" s="189">
        <f t="shared" si="49"/>
        <v>15.244901723741037</v>
      </c>
      <c r="G3056" s="189">
        <f t="shared" si="48"/>
        <v>17.860715000142886</v>
      </c>
      <c r="H3056" s="201">
        <v>559.88800000000003</v>
      </c>
      <c r="I3056" s="155" t="s">
        <v>352</v>
      </c>
      <c r="J3056" s="127" t="s">
        <v>1710</v>
      </c>
      <c r="K3056" s="239" t="s">
        <v>2142</v>
      </c>
      <c r="L3056" s="136" t="s">
        <v>14</v>
      </c>
      <c r="M3056" s="122" t="s">
        <v>1713</v>
      </c>
      <c r="N3056" s="204">
        <f t="shared" si="50"/>
        <v>0.85354375363019219</v>
      </c>
    </row>
    <row r="3057" spans="1:14" x14ac:dyDescent="0.2">
      <c r="A3057" s="371">
        <v>41928</v>
      </c>
      <c r="B3057" s="159" t="s">
        <v>2293</v>
      </c>
      <c r="C3057" s="159" t="s">
        <v>18</v>
      </c>
      <c r="D3057" s="159" t="s">
        <v>15</v>
      </c>
      <c r="E3057" s="230">
        <v>500</v>
      </c>
      <c r="F3057" s="189">
        <f t="shared" si="49"/>
        <v>0.76224508618705189</v>
      </c>
      <c r="G3057" s="189">
        <f t="shared" si="48"/>
        <v>0.89303575000714419</v>
      </c>
      <c r="H3057" s="201">
        <v>559.88800000000003</v>
      </c>
      <c r="I3057" s="185" t="s">
        <v>24</v>
      </c>
      <c r="J3057" s="127" t="s">
        <v>1710</v>
      </c>
      <c r="K3057" s="198" t="s">
        <v>2143</v>
      </c>
      <c r="L3057" s="136" t="s">
        <v>14</v>
      </c>
      <c r="M3057" s="122" t="s">
        <v>1713</v>
      </c>
      <c r="N3057" s="204">
        <f t="shared" si="50"/>
        <v>0.8535437536301923</v>
      </c>
    </row>
    <row r="3058" spans="1:14" x14ac:dyDescent="0.2">
      <c r="A3058" s="371">
        <v>41928</v>
      </c>
      <c r="B3058" s="159" t="s">
        <v>2294</v>
      </c>
      <c r="C3058" s="159" t="s">
        <v>18</v>
      </c>
      <c r="D3058" s="159" t="s">
        <v>15</v>
      </c>
      <c r="E3058" s="230">
        <v>500</v>
      </c>
      <c r="F3058" s="189">
        <f t="shared" si="49"/>
        <v>0.76224508618705189</v>
      </c>
      <c r="G3058" s="189">
        <f t="shared" si="48"/>
        <v>0.89303575000714419</v>
      </c>
      <c r="H3058" s="201">
        <v>559.88800000000003</v>
      </c>
      <c r="I3058" s="185" t="s">
        <v>24</v>
      </c>
      <c r="J3058" s="127" t="s">
        <v>1710</v>
      </c>
      <c r="K3058" s="198" t="s">
        <v>2143</v>
      </c>
      <c r="L3058" s="136" t="s">
        <v>14</v>
      </c>
      <c r="M3058" s="122" t="s">
        <v>1713</v>
      </c>
      <c r="N3058" s="204">
        <f t="shared" si="50"/>
        <v>0.8535437536301923</v>
      </c>
    </row>
    <row r="3059" spans="1:14" x14ac:dyDescent="0.2">
      <c r="A3059" s="371">
        <v>41928</v>
      </c>
      <c r="B3059" s="159" t="s">
        <v>2377</v>
      </c>
      <c r="C3059" s="159" t="s">
        <v>18</v>
      </c>
      <c r="D3059" s="159" t="s">
        <v>8</v>
      </c>
      <c r="E3059" s="230">
        <v>600</v>
      </c>
      <c r="F3059" s="189">
        <f t="shared" si="49"/>
        <v>0.91469410342446233</v>
      </c>
      <c r="G3059" s="189">
        <f t="shared" si="48"/>
        <v>1.071642900008573</v>
      </c>
      <c r="H3059" s="201">
        <v>559.88800000000003</v>
      </c>
      <c r="I3059" s="185" t="s">
        <v>12</v>
      </c>
      <c r="J3059" s="127" t="s">
        <v>1710</v>
      </c>
      <c r="K3059" s="198" t="s">
        <v>2350</v>
      </c>
      <c r="L3059" s="136" t="s">
        <v>14</v>
      </c>
      <c r="M3059" s="122" t="s">
        <v>1713</v>
      </c>
      <c r="N3059" s="204">
        <f t="shared" si="50"/>
        <v>0.85354375363019241</v>
      </c>
    </row>
    <row r="3060" spans="1:14" x14ac:dyDescent="0.2">
      <c r="A3060" s="371">
        <v>41928</v>
      </c>
      <c r="B3060" s="159" t="s">
        <v>2378</v>
      </c>
      <c r="C3060" s="159" t="s">
        <v>18</v>
      </c>
      <c r="D3060" s="159" t="s">
        <v>8</v>
      </c>
      <c r="E3060" s="230">
        <v>5200</v>
      </c>
      <c r="F3060" s="189">
        <f t="shared" si="49"/>
        <v>7.9273488963453396</v>
      </c>
      <c r="G3060" s="189">
        <f t="shared" si="48"/>
        <v>9.2875718000742999</v>
      </c>
      <c r="H3060" s="201">
        <v>559.88800000000003</v>
      </c>
      <c r="I3060" s="185" t="s">
        <v>12</v>
      </c>
      <c r="J3060" s="127" t="s">
        <v>1710</v>
      </c>
      <c r="K3060" s="198" t="s">
        <v>2350</v>
      </c>
      <c r="L3060" s="136" t="s">
        <v>14</v>
      </c>
      <c r="M3060" s="122" t="s">
        <v>1713</v>
      </c>
      <c r="N3060" s="204">
        <f t="shared" si="50"/>
        <v>0.8535437536301923</v>
      </c>
    </row>
    <row r="3061" spans="1:14" x14ac:dyDescent="0.2">
      <c r="A3061" s="371">
        <v>41928</v>
      </c>
      <c r="B3061" s="159" t="s">
        <v>2379</v>
      </c>
      <c r="C3061" s="159" t="s">
        <v>18</v>
      </c>
      <c r="D3061" s="159" t="s">
        <v>8</v>
      </c>
      <c r="E3061" s="230">
        <v>1100</v>
      </c>
      <c r="F3061" s="189">
        <f t="shared" si="49"/>
        <v>1.6769391896115142</v>
      </c>
      <c r="G3061" s="189">
        <f t="shared" si="48"/>
        <v>1.9646786500157174</v>
      </c>
      <c r="H3061" s="201">
        <v>559.88800000000003</v>
      </c>
      <c r="I3061" s="185" t="s">
        <v>12</v>
      </c>
      <c r="J3061" s="127" t="s">
        <v>1710</v>
      </c>
      <c r="K3061" s="198" t="s">
        <v>2350</v>
      </c>
      <c r="L3061" s="136" t="s">
        <v>14</v>
      </c>
      <c r="M3061" s="122" t="s">
        <v>1713</v>
      </c>
      <c r="N3061" s="204">
        <f t="shared" si="50"/>
        <v>0.8535437536301923</v>
      </c>
    </row>
    <row r="3062" spans="1:14" x14ac:dyDescent="0.2">
      <c r="A3062" s="371">
        <v>41928</v>
      </c>
      <c r="B3062" s="159" t="s">
        <v>2380</v>
      </c>
      <c r="C3062" s="159" t="s">
        <v>72</v>
      </c>
      <c r="D3062" s="159" t="s">
        <v>8</v>
      </c>
      <c r="E3062" s="230">
        <v>3000</v>
      </c>
      <c r="F3062" s="189">
        <f t="shared" si="49"/>
        <v>4.5734705171223116</v>
      </c>
      <c r="G3062" s="189">
        <f t="shared" si="48"/>
        <v>5.3582145000428651</v>
      </c>
      <c r="H3062" s="201">
        <v>559.88800000000003</v>
      </c>
      <c r="I3062" s="185" t="s">
        <v>12</v>
      </c>
      <c r="J3062" s="127" t="s">
        <v>1710</v>
      </c>
      <c r="K3062" s="198" t="s">
        <v>2350</v>
      </c>
      <c r="L3062" s="136" t="s">
        <v>14</v>
      </c>
      <c r="M3062" s="122" t="s">
        <v>1713</v>
      </c>
      <c r="N3062" s="204">
        <f t="shared" si="50"/>
        <v>0.8535437536301923</v>
      </c>
    </row>
    <row r="3063" spans="1:14" x14ac:dyDescent="0.2">
      <c r="A3063" s="371">
        <v>41928</v>
      </c>
      <c r="B3063" s="159" t="s">
        <v>2381</v>
      </c>
      <c r="C3063" s="159" t="s">
        <v>72</v>
      </c>
      <c r="D3063" s="159" t="s">
        <v>8</v>
      </c>
      <c r="E3063" s="230">
        <v>5000</v>
      </c>
      <c r="F3063" s="189">
        <f t="shared" si="49"/>
        <v>7.6224508618705187</v>
      </c>
      <c r="G3063" s="189">
        <f t="shared" si="48"/>
        <v>8.9303575000714428</v>
      </c>
      <c r="H3063" s="201">
        <v>559.88800000000003</v>
      </c>
      <c r="I3063" s="185" t="s">
        <v>12</v>
      </c>
      <c r="J3063" s="127" t="s">
        <v>1710</v>
      </c>
      <c r="K3063" s="198" t="s">
        <v>2350</v>
      </c>
      <c r="L3063" s="136" t="s">
        <v>14</v>
      </c>
      <c r="M3063" s="122" t="s">
        <v>1713</v>
      </c>
      <c r="N3063" s="204">
        <f t="shared" si="50"/>
        <v>0.85354375363019219</v>
      </c>
    </row>
    <row r="3064" spans="1:14" x14ac:dyDescent="0.2">
      <c r="A3064" s="357">
        <v>41929</v>
      </c>
      <c r="B3064" s="170" t="s">
        <v>2212</v>
      </c>
      <c r="C3064" s="198" t="s">
        <v>18</v>
      </c>
      <c r="D3064" s="218" t="s">
        <v>9</v>
      </c>
      <c r="E3064" s="225">
        <v>400</v>
      </c>
      <c r="F3064" s="189">
        <f t="shared" si="49"/>
        <v>0.60979606894964156</v>
      </c>
      <c r="G3064" s="189">
        <f t="shared" si="48"/>
        <v>0.7144286000057154</v>
      </c>
      <c r="H3064" s="201">
        <v>559.88800000000003</v>
      </c>
      <c r="I3064" s="219" t="s">
        <v>83</v>
      </c>
      <c r="J3064" s="127" t="s">
        <v>1710</v>
      </c>
      <c r="K3064" s="198" t="s">
        <v>2145</v>
      </c>
      <c r="L3064" s="136" t="s">
        <v>14</v>
      </c>
      <c r="M3064" s="122" t="s">
        <v>1713</v>
      </c>
      <c r="N3064" s="204">
        <f t="shared" si="50"/>
        <v>0.8535437536301923</v>
      </c>
    </row>
    <row r="3065" spans="1:14" x14ac:dyDescent="0.2">
      <c r="A3065" s="357">
        <v>41929</v>
      </c>
      <c r="B3065" s="170" t="s">
        <v>2213</v>
      </c>
      <c r="C3065" s="198" t="s">
        <v>18</v>
      </c>
      <c r="D3065" s="218" t="s">
        <v>9</v>
      </c>
      <c r="E3065" s="225">
        <v>400</v>
      </c>
      <c r="F3065" s="189">
        <f t="shared" si="49"/>
        <v>0.60979606894964156</v>
      </c>
      <c r="G3065" s="189">
        <f t="shared" ref="G3065:G3128" si="51">E3065/H3065</f>
        <v>0.7144286000057154</v>
      </c>
      <c r="H3065" s="201">
        <v>559.88800000000003</v>
      </c>
      <c r="I3065" s="219" t="s">
        <v>83</v>
      </c>
      <c r="J3065" s="127" t="s">
        <v>1710</v>
      </c>
      <c r="K3065" s="198" t="s">
        <v>2145</v>
      </c>
      <c r="L3065" s="136" t="s">
        <v>14</v>
      </c>
      <c r="M3065" s="122" t="s">
        <v>1713</v>
      </c>
      <c r="N3065" s="204">
        <f t="shared" si="50"/>
        <v>0.8535437536301923</v>
      </c>
    </row>
    <row r="3066" spans="1:14" x14ac:dyDescent="0.2">
      <c r="A3066" s="357">
        <v>41929</v>
      </c>
      <c r="B3066" s="170" t="s">
        <v>1550</v>
      </c>
      <c r="C3066" s="198" t="s">
        <v>71</v>
      </c>
      <c r="D3066" s="218" t="s">
        <v>9</v>
      </c>
      <c r="E3066" s="225">
        <v>5700</v>
      </c>
      <c r="F3066" s="189">
        <f t="shared" si="49"/>
        <v>8.6895939825323918</v>
      </c>
      <c r="G3066" s="189">
        <f t="shared" si="51"/>
        <v>10.180607550081444</v>
      </c>
      <c r="H3066" s="201">
        <v>559.88800000000003</v>
      </c>
      <c r="I3066" s="219" t="s">
        <v>83</v>
      </c>
      <c r="J3066" s="127" t="s">
        <v>1710</v>
      </c>
      <c r="K3066" s="198" t="s">
        <v>2145</v>
      </c>
      <c r="L3066" s="136" t="s">
        <v>14</v>
      </c>
      <c r="M3066" s="122" t="s">
        <v>1713</v>
      </c>
      <c r="N3066" s="204">
        <f t="shared" si="50"/>
        <v>0.8535437536301923</v>
      </c>
    </row>
    <row r="3067" spans="1:14" x14ac:dyDescent="0.2">
      <c r="A3067" s="357">
        <v>41929</v>
      </c>
      <c r="B3067" s="159" t="s">
        <v>2250</v>
      </c>
      <c r="C3067" s="170" t="s">
        <v>18</v>
      </c>
      <c r="D3067" s="218" t="s">
        <v>8</v>
      </c>
      <c r="E3067" s="230">
        <v>400</v>
      </c>
      <c r="F3067" s="189">
        <f t="shared" si="49"/>
        <v>0.60979606894964156</v>
      </c>
      <c r="G3067" s="189">
        <f t="shared" si="51"/>
        <v>0.7144286000057154</v>
      </c>
      <c r="H3067" s="201">
        <v>559.88800000000003</v>
      </c>
      <c r="I3067" s="155" t="s">
        <v>2091</v>
      </c>
      <c r="J3067" s="127" t="s">
        <v>1710</v>
      </c>
      <c r="K3067" s="241" t="s">
        <v>2147</v>
      </c>
      <c r="L3067" s="136" t="s">
        <v>14</v>
      </c>
      <c r="M3067" s="122" t="s">
        <v>1713</v>
      </c>
      <c r="N3067" s="204">
        <f t="shared" si="50"/>
        <v>0.8535437536301923</v>
      </c>
    </row>
    <row r="3068" spans="1:14" x14ac:dyDescent="0.2">
      <c r="A3068" s="357">
        <v>41929</v>
      </c>
      <c r="B3068" s="159" t="s">
        <v>2251</v>
      </c>
      <c r="C3068" s="170" t="s">
        <v>18</v>
      </c>
      <c r="D3068" s="218" t="s">
        <v>8</v>
      </c>
      <c r="E3068" s="230">
        <v>400</v>
      </c>
      <c r="F3068" s="189">
        <f t="shared" si="49"/>
        <v>0.60979606894964156</v>
      </c>
      <c r="G3068" s="189">
        <f t="shared" si="51"/>
        <v>0.7144286000057154</v>
      </c>
      <c r="H3068" s="201">
        <v>559.88800000000003</v>
      </c>
      <c r="I3068" s="155" t="s">
        <v>2091</v>
      </c>
      <c r="J3068" s="127" t="s">
        <v>1710</v>
      </c>
      <c r="K3068" s="241" t="s">
        <v>2147</v>
      </c>
      <c r="L3068" s="136" t="s">
        <v>14</v>
      </c>
      <c r="M3068" s="122" t="s">
        <v>1713</v>
      </c>
      <c r="N3068" s="204">
        <f t="shared" si="50"/>
        <v>0.8535437536301923</v>
      </c>
    </row>
    <row r="3069" spans="1:14" x14ac:dyDescent="0.2">
      <c r="A3069" s="371">
        <v>41929</v>
      </c>
      <c r="B3069" s="159" t="s">
        <v>2252</v>
      </c>
      <c r="C3069" s="159" t="str">
        <f>IF(B3069="Visite de prisonnier", "Jail visit",IF(B3069="Frais d'appel (Cour)", "Court fees",IF(B3069="Honoraires d'avocat", "Lawyer fees",IF(B3069="Nourriture pour détenu", "Jail visit",IF(B3069="Crédit téléphone", "Telephone",IF(B3069="Frais visa", "Travel Expenses",IF(B3069="Transport local","Transport",IF(B3069="Boissons","Trust Building",IF(B3069="Nourriture","Travel Subsistence",IF(B3069="Bonus opération","Bonus",IF(B3069="Hébergement","Travel Subsistence",IF(B3069&lt;&gt;"","Transport",""))))))))))))</f>
        <v>Transport</v>
      </c>
      <c r="D3069" s="218" t="s">
        <v>11</v>
      </c>
      <c r="E3069" s="230">
        <v>300</v>
      </c>
      <c r="F3069" s="189">
        <f t="shared" si="49"/>
        <v>0.45734705171223117</v>
      </c>
      <c r="G3069" s="189">
        <f t="shared" si="51"/>
        <v>0.53582145000428649</v>
      </c>
      <c r="H3069" s="201">
        <v>559.88800000000003</v>
      </c>
      <c r="I3069" s="155" t="s">
        <v>1614</v>
      </c>
      <c r="J3069" s="127" t="s">
        <v>1710</v>
      </c>
      <c r="K3069" s="198" t="s">
        <v>2144</v>
      </c>
      <c r="L3069" s="136" t="s">
        <v>14</v>
      </c>
      <c r="M3069" s="122" t="s">
        <v>1713</v>
      </c>
      <c r="N3069" s="204">
        <f t="shared" si="50"/>
        <v>0.85354375363019241</v>
      </c>
    </row>
    <row r="3070" spans="1:14" x14ac:dyDescent="0.2">
      <c r="A3070" s="371">
        <v>41929</v>
      </c>
      <c r="B3070" s="159" t="s">
        <v>2255</v>
      </c>
      <c r="C3070" s="159" t="str">
        <f>IF(B3070="Visite de prisonnier", "Jail visit",IF(B3070="Frais d'appel (Cour)", "Court fees",IF(B3070="Honoraires d'avocat", "Lawyer fees",IF(B3070="Nourriture pour détenu", "Jail visit",IF(B3070="Crédit téléphone", "Telephone",IF(B3070="Frais visa", "Travel Expenses",IF(B3070="Transport local","Transport",IF(B3070="Boissons","Trust Building",IF(B3070="Nourriture","Travel Subsistence",IF(B3070="Bonus opération","Bonus",IF(B3070="Hébergement","Travel Subsistence",IF(B3070&lt;&gt;"","Transport",""))))))))))))</f>
        <v>Transport</v>
      </c>
      <c r="D3070" s="218" t="s">
        <v>11</v>
      </c>
      <c r="E3070" s="230">
        <v>300</v>
      </c>
      <c r="F3070" s="189">
        <f t="shared" si="49"/>
        <v>0.45734705171223117</v>
      </c>
      <c r="G3070" s="189">
        <f t="shared" si="51"/>
        <v>0.53582145000428649</v>
      </c>
      <c r="H3070" s="201">
        <v>559.88800000000003</v>
      </c>
      <c r="I3070" s="155" t="s">
        <v>1614</v>
      </c>
      <c r="J3070" s="127" t="s">
        <v>1710</v>
      </c>
      <c r="K3070" s="198" t="s">
        <v>2144</v>
      </c>
      <c r="L3070" s="136" t="s">
        <v>14</v>
      </c>
      <c r="M3070" s="122" t="s">
        <v>1713</v>
      </c>
      <c r="N3070" s="204">
        <f t="shared" si="50"/>
        <v>0.85354375363019241</v>
      </c>
    </row>
    <row r="3071" spans="1:14" x14ac:dyDescent="0.2">
      <c r="A3071" s="371">
        <v>41929</v>
      </c>
      <c r="B3071" s="159" t="s">
        <v>2379</v>
      </c>
      <c r="C3071" s="159" t="s">
        <v>18</v>
      </c>
      <c r="D3071" s="159" t="s">
        <v>8</v>
      </c>
      <c r="E3071" s="230">
        <v>1600</v>
      </c>
      <c r="F3071" s="189">
        <f t="shared" si="49"/>
        <v>2.4391842757985662</v>
      </c>
      <c r="G3071" s="189">
        <f t="shared" si="51"/>
        <v>2.8577144000228616</v>
      </c>
      <c r="H3071" s="201">
        <v>559.88800000000003</v>
      </c>
      <c r="I3071" s="185" t="s">
        <v>12</v>
      </c>
      <c r="J3071" s="127" t="s">
        <v>1710</v>
      </c>
      <c r="K3071" s="198" t="s">
        <v>2350</v>
      </c>
      <c r="L3071" s="136" t="s">
        <v>14</v>
      </c>
      <c r="M3071" s="122" t="s">
        <v>1713</v>
      </c>
      <c r="N3071" s="204">
        <f t="shared" si="50"/>
        <v>0.8535437536301923</v>
      </c>
    </row>
    <row r="3072" spans="1:14" x14ac:dyDescent="0.2">
      <c r="A3072" s="371">
        <v>41929</v>
      </c>
      <c r="B3072" s="159" t="s">
        <v>2380</v>
      </c>
      <c r="C3072" s="159" t="s">
        <v>72</v>
      </c>
      <c r="D3072" s="159" t="s">
        <v>8</v>
      </c>
      <c r="E3072" s="230">
        <v>3000</v>
      </c>
      <c r="F3072" s="189">
        <f t="shared" si="49"/>
        <v>4.5734705171223116</v>
      </c>
      <c r="G3072" s="189">
        <f t="shared" si="51"/>
        <v>5.3582145000428651</v>
      </c>
      <c r="H3072" s="201">
        <v>559.88800000000003</v>
      </c>
      <c r="I3072" s="185" t="s">
        <v>12</v>
      </c>
      <c r="J3072" s="127" t="s">
        <v>1710</v>
      </c>
      <c r="K3072" s="198" t="s">
        <v>2350</v>
      </c>
      <c r="L3072" s="136" t="s">
        <v>14</v>
      </c>
      <c r="M3072" s="122" t="s">
        <v>1713</v>
      </c>
      <c r="N3072" s="204">
        <f t="shared" si="50"/>
        <v>0.8535437536301923</v>
      </c>
    </row>
    <row r="3073" spans="1:14" x14ac:dyDescent="0.2">
      <c r="A3073" s="371">
        <v>41929</v>
      </c>
      <c r="B3073" s="159" t="s">
        <v>2381</v>
      </c>
      <c r="C3073" s="159" t="s">
        <v>72</v>
      </c>
      <c r="D3073" s="159" t="s">
        <v>8</v>
      </c>
      <c r="E3073" s="230">
        <v>5000</v>
      </c>
      <c r="F3073" s="189">
        <f t="shared" si="49"/>
        <v>7.6224508618705187</v>
      </c>
      <c r="G3073" s="189">
        <f t="shared" si="51"/>
        <v>8.9303575000714428</v>
      </c>
      <c r="H3073" s="201">
        <v>559.88800000000003</v>
      </c>
      <c r="I3073" s="185" t="s">
        <v>12</v>
      </c>
      <c r="J3073" s="127" t="s">
        <v>1710</v>
      </c>
      <c r="K3073" s="198" t="s">
        <v>2350</v>
      </c>
      <c r="L3073" s="136" t="s">
        <v>14</v>
      </c>
      <c r="M3073" s="122" t="s">
        <v>1713</v>
      </c>
      <c r="N3073" s="204">
        <f t="shared" si="50"/>
        <v>0.85354375363019219</v>
      </c>
    </row>
    <row r="3074" spans="1:14" x14ac:dyDescent="0.2">
      <c r="A3074" s="371">
        <v>41929</v>
      </c>
      <c r="B3074" s="159" t="s">
        <v>2382</v>
      </c>
      <c r="C3074" s="159" t="s">
        <v>73</v>
      </c>
      <c r="D3074" s="159" t="s">
        <v>8</v>
      </c>
      <c r="E3074" s="230">
        <v>2200</v>
      </c>
      <c r="F3074" s="189">
        <f t="shared" si="49"/>
        <v>3.3538783792230284</v>
      </c>
      <c r="G3074" s="189">
        <f t="shared" si="51"/>
        <v>3.9293573000314348</v>
      </c>
      <c r="H3074" s="201">
        <v>559.88800000000003</v>
      </c>
      <c r="I3074" s="185" t="s">
        <v>12</v>
      </c>
      <c r="J3074" s="127" t="s">
        <v>1710</v>
      </c>
      <c r="K3074" s="198" t="s">
        <v>2350</v>
      </c>
      <c r="L3074" s="136" t="s">
        <v>14</v>
      </c>
      <c r="M3074" s="122" t="s">
        <v>1713</v>
      </c>
      <c r="N3074" s="204">
        <f t="shared" si="50"/>
        <v>0.8535437536301923</v>
      </c>
    </row>
    <row r="3075" spans="1:14" x14ac:dyDescent="0.2">
      <c r="A3075" s="371">
        <v>41929</v>
      </c>
      <c r="B3075" s="159" t="s">
        <v>2360</v>
      </c>
      <c r="C3075" s="159" t="s">
        <v>18</v>
      </c>
      <c r="D3075" s="159" t="s">
        <v>10</v>
      </c>
      <c r="E3075" s="230">
        <v>500</v>
      </c>
      <c r="F3075" s="189">
        <f t="shared" si="49"/>
        <v>0.76224508618705189</v>
      </c>
      <c r="G3075" s="189">
        <f t="shared" si="51"/>
        <v>0.89303575000714419</v>
      </c>
      <c r="H3075" s="201">
        <v>559.88800000000003</v>
      </c>
      <c r="I3075" s="170" t="s">
        <v>82</v>
      </c>
      <c r="J3075" s="127" t="s">
        <v>1710</v>
      </c>
      <c r="K3075" s="239" t="s">
        <v>2146</v>
      </c>
      <c r="L3075" s="136" t="s">
        <v>14</v>
      </c>
      <c r="M3075" s="122" t="s">
        <v>1713</v>
      </c>
      <c r="N3075" s="204">
        <f t="shared" si="50"/>
        <v>0.8535437536301923</v>
      </c>
    </row>
    <row r="3076" spans="1:14" x14ac:dyDescent="0.2">
      <c r="A3076" s="371">
        <v>41929</v>
      </c>
      <c r="B3076" s="159" t="s">
        <v>2361</v>
      </c>
      <c r="C3076" s="159" t="s">
        <v>18</v>
      </c>
      <c r="D3076" s="159" t="s">
        <v>10</v>
      </c>
      <c r="E3076" s="230">
        <v>500</v>
      </c>
      <c r="F3076" s="189">
        <f t="shared" si="49"/>
        <v>0.76224508618705189</v>
      </c>
      <c r="G3076" s="189">
        <f t="shared" si="51"/>
        <v>0.89303575000714419</v>
      </c>
      <c r="H3076" s="201">
        <v>559.88800000000003</v>
      </c>
      <c r="I3076" s="170" t="s">
        <v>82</v>
      </c>
      <c r="J3076" s="127" t="s">
        <v>1710</v>
      </c>
      <c r="K3076" s="239" t="s">
        <v>2146</v>
      </c>
      <c r="L3076" s="136" t="s">
        <v>14</v>
      </c>
      <c r="M3076" s="122" t="s">
        <v>1713</v>
      </c>
      <c r="N3076" s="204">
        <f t="shared" si="50"/>
        <v>0.8535437536301923</v>
      </c>
    </row>
    <row r="3077" spans="1:14" x14ac:dyDescent="0.2">
      <c r="A3077" s="371">
        <v>41929</v>
      </c>
      <c r="B3077" s="159" t="s">
        <v>2362</v>
      </c>
      <c r="C3077" s="159" t="s">
        <v>18</v>
      </c>
      <c r="D3077" s="159" t="s">
        <v>10</v>
      </c>
      <c r="E3077" s="230">
        <v>300</v>
      </c>
      <c r="F3077" s="189">
        <f t="shared" si="49"/>
        <v>0.45734705171223117</v>
      </c>
      <c r="G3077" s="189">
        <f t="shared" si="51"/>
        <v>0.53582145000428649</v>
      </c>
      <c r="H3077" s="201">
        <v>559.88800000000003</v>
      </c>
      <c r="I3077" s="170" t="s">
        <v>82</v>
      </c>
      <c r="J3077" s="127" t="s">
        <v>1710</v>
      </c>
      <c r="K3077" s="239" t="s">
        <v>2149</v>
      </c>
      <c r="L3077" s="136" t="s">
        <v>14</v>
      </c>
      <c r="M3077" s="122" t="s">
        <v>1713</v>
      </c>
      <c r="N3077" s="204">
        <f t="shared" si="50"/>
        <v>0.85354375363019241</v>
      </c>
    </row>
    <row r="3078" spans="1:14" x14ac:dyDescent="0.2">
      <c r="A3078" s="371">
        <v>41929</v>
      </c>
      <c r="B3078" s="159" t="s">
        <v>2363</v>
      </c>
      <c r="C3078" s="159" t="s">
        <v>18</v>
      </c>
      <c r="D3078" s="159" t="s">
        <v>10</v>
      </c>
      <c r="E3078" s="230">
        <v>300</v>
      </c>
      <c r="F3078" s="189">
        <f t="shared" si="49"/>
        <v>0.45734705171223117</v>
      </c>
      <c r="G3078" s="189">
        <f t="shared" si="51"/>
        <v>0.53582145000428649</v>
      </c>
      <c r="H3078" s="201">
        <v>559.88800000000003</v>
      </c>
      <c r="I3078" s="170" t="s">
        <v>82</v>
      </c>
      <c r="J3078" s="127" t="s">
        <v>1710</v>
      </c>
      <c r="K3078" s="239" t="s">
        <v>2149</v>
      </c>
      <c r="L3078" s="136" t="s">
        <v>14</v>
      </c>
      <c r="M3078" s="122" t="s">
        <v>1713</v>
      </c>
      <c r="N3078" s="204">
        <f t="shared" si="50"/>
        <v>0.85354375363019241</v>
      </c>
    </row>
    <row r="3079" spans="1:14" x14ac:dyDescent="0.2">
      <c r="A3079" s="357">
        <v>41930</v>
      </c>
      <c r="B3079" s="170" t="s">
        <v>2214</v>
      </c>
      <c r="C3079" s="198" t="s">
        <v>27</v>
      </c>
      <c r="D3079" s="218" t="s">
        <v>9</v>
      </c>
      <c r="E3079" s="225">
        <v>3000</v>
      </c>
      <c r="F3079" s="189">
        <f t="shared" si="49"/>
        <v>4.5734705171223116</v>
      </c>
      <c r="G3079" s="189">
        <f t="shared" si="51"/>
        <v>5.3582145000428651</v>
      </c>
      <c r="H3079" s="201">
        <v>559.88800000000003</v>
      </c>
      <c r="I3079" s="219" t="s">
        <v>83</v>
      </c>
      <c r="J3079" s="127" t="s">
        <v>1710</v>
      </c>
      <c r="K3079" s="198" t="s">
        <v>2151</v>
      </c>
      <c r="L3079" s="136" t="s">
        <v>14</v>
      </c>
      <c r="M3079" s="122" t="s">
        <v>1713</v>
      </c>
      <c r="N3079" s="204">
        <f t="shared" si="50"/>
        <v>0.8535437536301923</v>
      </c>
    </row>
    <row r="3080" spans="1:14" x14ac:dyDescent="0.2">
      <c r="A3080" s="357">
        <v>41930</v>
      </c>
      <c r="B3080" s="170" t="s">
        <v>2215</v>
      </c>
      <c r="C3080" s="170" t="s">
        <v>18</v>
      </c>
      <c r="D3080" s="218" t="s">
        <v>9</v>
      </c>
      <c r="E3080" s="225">
        <v>300</v>
      </c>
      <c r="F3080" s="189">
        <f t="shared" si="49"/>
        <v>0.45734705171223117</v>
      </c>
      <c r="G3080" s="189">
        <f t="shared" si="51"/>
        <v>0.53582145000428649</v>
      </c>
      <c r="H3080" s="201">
        <v>559.88800000000003</v>
      </c>
      <c r="I3080" s="219" t="s">
        <v>83</v>
      </c>
      <c r="J3080" s="127" t="s">
        <v>1710</v>
      </c>
      <c r="K3080" s="198" t="s">
        <v>2151</v>
      </c>
      <c r="L3080" s="136" t="s">
        <v>14</v>
      </c>
      <c r="M3080" s="122" t="s">
        <v>1713</v>
      </c>
      <c r="N3080" s="204">
        <f t="shared" si="50"/>
        <v>0.85354375363019241</v>
      </c>
    </row>
    <row r="3081" spans="1:14" x14ac:dyDescent="0.2">
      <c r="A3081" s="357">
        <v>41930</v>
      </c>
      <c r="B3081" s="170" t="s">
        <v>2216</v>
      </c>
      <c r="C3081" s="170" t="s">
        <v>18</v>
      </c>
      <c r="D3081" s="218" t="s">
        <v>9</v>
      </c>
      <c r="E3081" s="225">
        <v>300</v>
      </c>
      <c r="F3081" s="189">
        <f t="shared" si="49"/>
        <v>0.45734705171223117</v>
      </c>
      <c r="G3081" s="189">
        <f t="shared" si="51"/>
        <v>0.53582145000428649</v>
      </c>
      <c r="H3081" s="201">
        <v>559.88800000000003</v>
      </c>
      <c r="I3081" s="219" t="s">
        <v>83</v>
      </c>
      <c r="J3081" s="127" t="s">
        <v>1710</v>
      </c>
      <c r="K3081" s="198" t="s">
        <v>2151</v>
      </c>
      <c r="L3081" s="136" t="s">
        <v>14</v>
      </c>
      <c r="M3081" s="122" t="s">
        <v>1713</v>
      </c>
      <c r="N3081" s="204">
        <f t="shared" si="50"/>
        <v>0.85354375363019241</v>
      </c>
    </row>
    <row r="3082" spans="1:14" x14ac:dyDescent="0.2">
      <c r="A3082" s="357">
        <v>41930</v>
      </c>
      <c r="B3082" s="170" t="s">
        <v>2217</v>
      </c>
      <c r="C3082" s="170" t="s">
        <v>18</v>
      </c>
      <c r="D3082" s="218" t="s">
        <v>9</v>
      </c>
      <c r="E3082" s="225">
        <v>600</v>
      </c>
      <c r="F3082" s="189">
        <f t="shared" ref="F3082:F3145" si="52">E3082/655.957</f>
        <v>0.91469410342446233</v>
      </c>
      <c r="G3082" s="189">
        <f t="shared" si="51"/>
        <v>1.071642900008573</v>
      </c>
      <c r="H3082" s="201">
        <v>559.88800000000003</v>
      </c>
      <c r="I3082" s="219" t="s">
        <v>83</v>
      </c>
      <c r="J3082" s="127" t="s">
        <v>1710</v>
      </c>
      <c r="K3082" s="198" t="s">
        <v>2153</v>
      </c>
      <c r="L3082" s="136" t="s">
        <v>14</v>
      </c>
      <c r="M3082" s="122" t="s">
        <v>1713</v>
      </c>
      <c r="N3082" s="204">
        <f t="shared" si="50"/>
        <v>0.85354375363019241</v>
      </c>
    </row>
    <row r="3083" spans="1:14" x14ac:dyDescent="0.2">
      <c r="A3083" s="357">
        <v>41930</v>
      </c>
      <c r="B3083" s="170" t="s">
        <v>2218</v>
      </c>
      <c r="C3083" s="170" t="s">
        <v>18</v>
      </c>
      <c r="D3083" s="218" t="s">
        <v>9</v>
      </c>
      <c r="E3083" s="225">
        <v>600</v>
      </c>
      <c r="F3083" s="189">
        <f t="shared" si="52"/>
        <v>0.91469410342446233</v>
      </c>
      <c r="G3083" s="189">
        <f t="shared" si="51"/>
        <v>1.071642900008573</v>
      </c>
      <c r="H3083" s="201">
        <v>559.88800000000003</v>
      </c>
      <c r="I3083" s="219" t="s">
        <v>83</v>
      </c>
      <c r="J3083" s="127" t="s">
        <v>1710</v>
      </c>
      <c r="K3083" s="198" t="s">
        <v>2153</v>
      </c>
      <c r="L3083" s="136" t="s">
        <v>14</v>
      </c>
      <c r="M3083" s="122" t="s">
        <v>1713</v>
      </c>
      <c r="N3083" s="204">
        <f t="shared" ref="N3083:N3146" si="53">F3083/G3083</f>
        <v>0.85354375363019241</v>
      </c>
    </row>
    <row r="3084" spans="1:14" x14ac:dyDescent="0.2">
      <c r="A3084" s="371">
        <v>41930</v>
      </c>
      <c r="B3084" s="159" t="s">
        <v>2256</v>
      </c>
      <c r="C3084" s="159" t="str">
        <f>IF(B3084="Visite de prisonnier", "Jail visit",IF(B3084="Frais d'appel (Cour)", "Court fees",IF(B3084="Honoraires d'avocat", "Lawyer fees",IF(B3084="Nourriture pour détenu", "Jail visit",IF(B3084="Crédit téléphone", "Telephone",IF(B3084="Frais visa", "Travel Expenses",IF(B3084="Transport local","Transport",IF(B3084="Boissons","Trust Building",IF(B3084="Nourriture","Travel Subsistence",IF(B3084="Bonus opération","Bonus",IF(B3084="Hébergement","Travel Subsistence",IF(B3084&lt;&gt;"","Transport",""))))))))))))</f>
        <v>Transport</v>
      </c>
      <c r="D3084" s="218" t="s">
        <v>11</v>
      </c>
      <c r="E3084" s="230">
        <v>300</v>
      </c>
      <c r="F3084" s="189">
        <f t="shared" si="52"/>
        <v>0.45734705171223117</v>
      </c>
      <c r="G3084" s="189">
        <f t="shared" si="51"/>
        <v>0.53582145000428649</v>
      </c>
      <c r="H3084" s="201">
        <v>559.88800000000003</v>
      </c>
      <c r="I3084" s="155" t="s">
        <v>1614</v>
      </c>
      <c r="J3084" s="127" t="s">
        <v>1710</v>
      </c>
      <c r="K3084" s="198" t="s">
        <v>2150</v>
      </c>
      <c r="L3084" s="136" t="s">
        <v>14</v>
      </c>
      <c r="M3084" s="122" t="s">
        <v>1713</v>
      </c>
      <c r="N3084" s="204">
        <f t="shared" si="53"/>
        <v>0.85354375363019241</v>
      </c>
    </row>
    <row r="3085" spans="1:14" x14ac:dyDescent="0.2">
      <c r="A3085" s="371">
        <v>41930</v>
      </c>
      <c r="B3085" s="159" t="s">
        <v>2255</v>
      </c>
      <c r="C3085" s="159" t="str">
        <f>IF(B3085="Visite de prisonnier", "Jail visit",IF(B3085="Frais d'appel (Cour)", "Court fees",IF(B3085="Honoraires d'avocat", "Lawyer fees",IF(B3085="Nourriture pour détenu", "Jail visit",IF(B3085="Crédit téléphone", "Telephone",IF(B3085="Frais visa", "Travel Expenses",IF(B3085="Transport local","Transport",IF(B3085="Boissons","Trust Building",IF(B3085="Nourriture","Travel Subsistence",IF(B3085="Bonus opération","Bonus",IF(B3085="Hébergement","Travel Subsistence",IF(B3085&lt;&gt;"","Transport",""))))))))))))</f>
        <v>Transport</v>
      </c>
      <c r="D3085" s="218" t="s">
        <v>11</v>
      </c>
      <c r="E3085" s="230">
        <v>300</v>
      </c>
      <c r="F3085" s="189">
        <f t="shared" si="52"/>
        <v>0.45734705171223117</v>
      </c>
      <c r="G3085" s="189">
        <f t="shared" si="51"/>
        <v>0.53582145000428649</v>
      </c>
      <c r="H3085" s="201">
        <v>559.88800000000003</v>
      </c>
      <c r="I3085" s="155" t="s">
        <v>1614</v>
      </c>
      <c r="J3085" s="127" t="s">
        <v>1710</v>
      </c>
      <c r="K3085" s="198" t="s">
        <v>2150</v>
      </c>
      <c r="L3085" s="136" t="s">
        <v>14</v>
      </c>
      <c r="M3085" s="122" t="s">
        <v>1713</v>
      </c>
      <c r="N3085" s="204">
        <f t="shared" si="53"/>
        <v>0.85354375363019241</v>
      </c>
    </row>
    <row r="3086" spans="1:14" x14ac:dyDescent="0.2">
      <c r="A3086" s="371">
        <v>41930</v>
      </c>
      <c r="B3086" s="159" t="s">
        <v>1649</v>
      </c>
      <c r="C3086" s="159" t="str">
        <f>IF(B3086="Visite de prisonnier", "Jail visit",IF(B3086="Frais d'appel (Cour)", "Court fees",IF(B3086="Honoraires d'avocat", "Lawyer fees",IF(B3086="Nourriture pour détenu", "Jail visit",IF(B3086="Crédit téléphone", "Telephone",IF(B3086="Frais visa", "Travel Expenses",IF(B3086="Transport local","Transport",IF(B3086="Boissons","Trust Building",IF(B3086="Nourriture","Travel Subsistence",IF(B3086="Bonus opération","Bonus",IF(B3086="Hébergement","Travel Subsistence",IF(B3086&lt;&gt;"","Transport",""))))))))))))</f>
        <v>Transport</v>
      </c>
      <c r="D3086" s="218" t="s">
        <v>11</v>
      </c>
      <c r="E3086" s="230">
        <v>8100</v>
      </c>
      <c r="F3086" s="189">
        <f t="shared" si="52"/>
        <v>12.348370396230241</v>
      </c>
      <c r="G3086" s="189">
        <f t="shared" si="51"/>
        <v>14.467179150115737</v>
      </c>
      <c r="H3086" s="201">
        <v>559.88800000000003</v>
      </c>
      <c r="I3086" s="155" t="s">
        <v>1614</v>
      </c>
      <c r="J3086" s="127" t="s">
        <v>1710</v>
      </c>
      <c r="K3086" s="198" t="s">
        <v>2150</v>
      </c>
      <c r="L3086" s="136" t="s">
        <v>14</v>
      </c>
      <c r="M3086" s="122" t="s">
        <v>1713</v>
      </c>
      <c r="N3086" s="204">
        <f t="shared" si="53"/>
        <v>0.8535437536301923</v>
      </c>
    </row>
    <row r="3087" spans="1:14" x14ac:dyDescent="0.2">
      <c r="A3087" s="370">
        <v>41930</v>
      </c>
      <c r="B3087" s="220" t="s">
        <v>1949</v>
      </c>
      <c r="C3087" s="220" t="s">
        <v>18</v>
      </c>
      <c r="D3087" s="218" t="s">
        <v>11</v>
      </c>
      <c r="E3087" s="230">
        <v>500</v>
      </c>
      <c r="F3087" s="189">
        <f t="shared" si="52"/>
        <v>0.76224508618705189</v>
      </c>
      <c r="G3087" s="189">
        <f t="shared" si="51"/>
        <v>0.89303575000714419</v>
      </c>
      <c r="H3087" s="201">
        <v>559.88800000000003</v>
      </c>
      <c r="I3087" s="221" t="s">
        <v>23</v>
      </c>
      <c r="J3087" s="127" t="s">
        <v>1710</v>
      </c>
      <c r="K3087" s="242" t="s">
        <v>2148</v>
      </c>
      <c r="L3087" s="136" t="s">
        <v>14</v>
      </c>
      <c r="M3087" s="122" t="s">
        <v>1713</v>
      </c>
      <c r="N3087" s="204">
        <f t="shared" si="53"/>
        <v>0.8535437536301923</v>
      </c>
    </row>
    <row r="3088" spans="1:14" x14ac:dyDescent="0.2">
      <c r="A3088" s="370">
        <v>41930</v>
      </c>
      <c r="B3088" s="220" t="s">
        <v>249</v>
      </c>
      <c r="C3088" s="220" t="s">
        <v>18</v>
      </c>
      <c r="D3088" s="218" t="s">
        <v>11</v>
      </c>
      <c r="E3088" s="230">
        <v>500</v>
      </c>
      <c r="F3088" s="189">
        <f t="shared" si="52"/>
        <v>0.76224508618705189</v>
      </c>
      <c r="G3088" s="189">
        <f t="shared" si="51"/>
        <v>0.89303575000714419</v>
      </c>
      <c r="H3088" s="201">
        <v>559.88800000000003</v>
      </c>
      <c r="I3088" s="221" t="s">
        <v>23</v>
      </c>
      <c r="J3088" s="127" t="s">
        <v>1710</v>
      </c>
      <c r="K3088" s="242" t="s">
        <v>2148</v>
      </c>
      <c r="L3088" s="136" t="s">
        <v>14</v>
      </c>
      <c r="M3088" s="122" t="s">
        <v>1713</v>
      </c>
      <c r="N3088" s="204">
        <f t="shared" si="53"/>
        <v>0.8535437536301923</v>
      </c>
    </row>
    <row r="3089" spans="1:14" x14ac:dyDescent="0.2">
      <c r="A3089" s="371">
        <v>41930</v>
      </c>
      <c r="B3089" s="159" t="s">
        <v>290</v>
      </c>
      <c r="C3089" s="159" t="s">
        <v>18</v>
      </c>
      <c r="D3089" s="159" t="s">
        <v>10</v>
      </c>
      <c r="E3089" s="230">
        <v>1200</v>
      </c>
      <c r="F3089" s="189">
        <f t="shared" si="52"/>
        <v>1.8293882068489247</v>
      </c>
      <c r="G3089" s="189">
        <f t="shared" si="51"/>
        <v>2.143285800017146</v>
      </c>
      <c r="H3089" s="201">
        <v>559.88800000000003</v>
      </c>
      <c r="I3089" s="155" t="s">
        <v>352</v>
      </c>
      <c r="J3089" s="127" t="s">
        <v>1710</v>
      </c>
      <c r="K3089" s="239" t="s">
        <v>2152</v>
      </c>
      <c r="L3089" s="136" t="s">
        <v>14</v>
      </c>
      <c r="M3089" s="122" t="s">
        <v>1713</v>
      </c>
      <c r="N3089" s="204">
        <f t="shared" si="53"/>
        <v>0.85354375363019241</v>
      </c>
    </row>
    <row r="3090" spans="1:14" x14ac:dyDescent="0.2">
      <c r="A3090" s="371">
        <v>41930</v>
      </c>
      <c r="B3090" s="159" t="s">
        <v>2274</v>
      </c>
      <c r="C3090" s="159" t="s">
        <v>18</v>
      </c>
      <c r="D3090" s="159" t="s">
        <v>10</v>
      </c>
      <c r="E3090" s="230">
        <v>500</v>
      </c>
      <c r="F3090" s="189">
        <f t="shared" si="52"/>
        <v>0.76224508618705189</v>
      </c>
      <c r="G3090" s="189">
        <f t="shared" si="51"/>
        <v>0.89303575000714419</v>
      </c>
      <c r="H3090" s="201">
        <v>559.88800000000003</v>
      </c>
      <c r="I3090" s="155" t="s">
        <v>352</v>
      </c>
      <c r="J3090" s="127" t="s">
        <v>1710</v>
      </c>
      <c r="K3090" s="239" t="s">
        <v>2152</v>
      </c>
      <c r="L3090" s="136" t="s">
        <v>14</v>
      </c>
      <c r="M3090" s="122" t="s">
        <v>1713</v>
      </c>
      <c r="N3090" s="204">
        <f t="shared" si="53"/>
        <v>0.8535437536301923</v>
      </c>
    </row>
    <row r="3091" spans="1:14" x14ac:dyDescent="0.2">
      <c r="A3091" s="371">
        <v>41930</v>
      </c>
      <c r="B3091" s="159" t="s">
        <v>2275</v>
      </c>
      <c r="C3091" s="159" t="s">
        <v>18</v>
      </c>
      <c r="D3091" s="159" t="s">
        <v>10</v>
      </c>
      <c r="E3091" s="230">
        <v>300</v>
      </c>
      <c r="F3091" s="189">
        <f t="shared" si="52"/>
        <v>0.45734705171223117</v>
      </c>
      <c r="G3091" s="189">
        <f t="shared" si="51"/>
        <v>0.53582145000428649</v>
      </c>
      <c r="H3091" s="201">
        <v>559.88800000000003</v>
      </c>
      <c r="I3091" s="155" t="s">
        <v>352</v>
      </c>
      <c r="J3091" s="127" t="s">
        <v>1710</v>
      </c>
      <c r="K3091" s="239" t="s">
        <v>2152</v>
      </c>
      <c r="L3091" s="136" t="s">
        <v>14</v>
      </c>
      <c r="M3091" s="122" t="s">
        <v>1713</v>
      </c>
      <c r="N3091" s="204">
        <f t="shared" si="53"/>
        <v>0.85354375363019241</v>
      </c>
    </row>
    <row r="3092" spans="1:14" x14ac:dyDescent="0.2">
      <c r="A3092" s="371">
        <v>41930</v>
      </c>
      <c r="B3092" s="159" t="s">
        <v>2276</v>
      </c>
      <c r="C3092" s="159" t="s">
        <v>18</v>
      </c>
      <c r="D3092" s="159" t="s">
        <v>10</v>
      </c>
      <c r="E3092" s="230">
        <v>300</v>
      </c>
      <c r="F3092" s="189">
        <f t="shared" si="52"/>
        <v>0.45734705171223117</v>
      </c>
      <c r="G3092" s="189">
        <f t="shared" si="51"/>
        <v>0.53582145000428649</v>
      </c>
      <c r="H3092" s="201">
        <v>559.88800000000003</v>
      </c>
      <c r="I3092" s="155" t="s">
        <v>352</v>
      </c>
      <c r="J3092" s="127" t="s">
        <v>1710</v>
      </c>
      <c r="K3092" s="239" t="s">
        <v>2152</v>
      </c>
      <c r="L3092" s="136" t="s">
        <v>14</v>
      </c>
      <c r="M3092" s="122" t="s">
        <v>1713</v>
      </c>
      <c r="N3092" s="204">
        <f t="shared" si="53"/>
        <v>0.85354375363019241</v>
      </c>
    </row>
    <row r="3093" spans="1:14" x14ac:dyDescent="0.2">
      <c r="A3093" s="371">
        <v>41930</v>
      </c>
      <c r="B3093" s="159" t="s">
        <v>224</v>
      </c>
      <c r="C3093" s="159" t="s">
        <v>18</v>
      </c>
      <c r="D3093" s="159" t="s">
        <v>10</v>
      </c>
      <c r="E3093" s="230">
        <v>800</v>
      </c>
      <c r="F3093" s="189">
        <f t="shared" si="52"/>
        <v>1.2195921378992831</v>
      </c>
      <c r="G3093" s="189">
        <f t="shared" si="51"/>
        <v>1.4288572000114308</v>
      </c>
      <c r="H3093" s="201">
        <v>559.88800000000003</v>
      </c>
      <c r="I3093" s="155" t="s">
        <v>352</v>
      </c>
      <c r="J3093" s="127" t="s">
        <v>1710</v>
      </c>
      <c r="K3093" s="239" t="s">
        <v>2152</v>
      </c>
      <c r="L3093" s="136" t="s">
        <v>14</v>
      </c>
      <c r="M3093" s="122" t="s">
        <v>1713</v>
      </c>
      <c r="N3093" s="204">
        <f t="shared" si="53"/>
        <v>0.8535437536301923</v>
      </c>
    </row>
    <row r="3094" spans="1:14" x14ac:dyDescent="0.2">
      <c r="A3094" s="371">
        <v>41930</v>
      </c>
      <c r="B3094" s="159" t="s">
        <v>2277</v>
      </c>
      <c r="C3094" s="159" t="s">
        <v>18</v>
      </c>
      <c r="D3094" s="159" t="s">
        <v>10</v>
      </c>
      <c r="E3094" s="230">
        <v>500</v>
      </c>
      <c r="F3094" s="189">
        <f t="shared" si="52"/>
        <v>0.76224508618705189</v>
      </c>
      <c r="G3094" s="189">
        <f t="shared" si="51"/>
        <v>0.89303575000714419</v>
      </c>
      <c r="H3094" s="201">
        <v>559.88800000000003</v>
      </c>
      <c r="I3094" s="155" t="s">
        <v>352</v>
      </c>
      <c r="J3094" s="127" t="s">
        <v>1710</v>
      </c>
      <c r="K3094" s="239" t="s">
        <v>2152</v>
      </c>
      <c r="L3094" s="136" t="s">
        <v>14</v>
      </c>
      <c r="M3094" s="122" t="s">
        <v>1713</v>
      </c>
      <c r="N3094" s="204">
        <f t="shared" si="53"/>
        <v>0.8535437536301923</v>
      </c>
    </row>
    <row r="3095" spans="1:14" x14ac:dyDescent="0.2">
      <c r="A3095" s="371">
        <v>41930</v>
      </c>
      <c r="B3095" s="159" t="s">
        <v>1637</v>
      </c>
      <c r="C3095" s="159" t="s">
        <v>18</v>
      </c>
      <c r="D3095" s="159" t="s">
        <v>10</v>
      </c>
      <c r="E3095" s="230">
        <v>1000</v>
      </c>
      <c r="F3095" s="189">
        <f t="shared" si="52"/>
        <v>1.5244901723741038</v>
      </c>
      <c r="G3095" s="189">
        <f t="shared" si="51"/>
        <v>1.7860715000142884</v>
      </c>
      <c r="H3095" s="201">
        <v>559.88800000000003</v>
      </c>
      <c r="I3095" s="155" t="s">
        <v>352</v>
      </c>
      <c r="J3095" s="127" t="s">
        <v>1710</v>
      </c>
      <c r="K3095" s="239" t="s">
        <v>2152</v>
      </c>
      <c r="L3095" s="136" t="s">
        <v>14</v>
      </c>
      <c r="M3095" s="122" t="s">
        <v>1713</v>
      </c>
      <c r="N3095" s="204">
        <f t="shared" si="53"/>
        <v>0.8535437536301923</v>
      </c>
    </row>
    <row r="3096" spans="1:14" x14ac:dyDescent="0.2">
      <c r="A3096" s="371">
        <v>41930</v>
      </c>
      <c r="B3096" s="159" t="s">
        <v>2295</v>
      </c>
      <c r="C3096" s="159" t="s">
        <v>18</v>
      </c>
      <c r="D3096" s="159" t="s">
        <v>15</v>
      </c>
      <c r="E3096" s="230">
        <v>700</v>
      </c>
      <c r="F3096" s="189">
        <f t="shared" si="52"/>
        <v>1.0671431206618727</v>
      </c>
      <c r="G3096" s="189">
        <f t="shared" si="51"/>
        <v>1.250250050010002</v>
      </c>
      <c r="H3096" s="201">
        <v>559.88800000000003</v>
      </c>
      <c r="I3096" s="185" t="s">
        <v>24</v>
      </c>
      <c r="J3096" s="127" t="s">
        <v>1710</v>
      </c>
      <c r="K3096" s="198" t="s">
        <v>2154</v>
      </c>
      <c r="L3096" s="136" t="s">
        <v>14</v>
      </c>
      <c r="M3096" s="122" t="s">
        <v>1713</v>
      </c>
      <c r="N3096" s="204">
        <f t="shared" si="53"/>
        <v>0.85354375363019219</v>
      </c>
    </row>
    <row r="3097" spans="1:14" x14ac:dyDescent="0.2">
      <c r="A3097" s="371">
        <v>41930</v>
      </c>
      <c r="B3097" s="159" t="s">
        <v>2294</v>
      </c>
      <c r="C3097" s="159" t="s">
        <v>18</v>
      </c>
      <c r="D3097" s="159" t="s">
        <v>15</v>
      </c>
      <c r="E3097" s="230">
        <v>500</v>
      </c>
      <c r="F3097" s="189">
        <f t="shared" si="52"/>
        <v>0.76224508618705189</v>
      </c>
      <c r="G3097" s="189">
        <f t="shared" si="51"/>
        <v>0.89303575000714419</v>
      </c>
      <c r="H3097" s="201">
        <v>559.88800000000003</v>
      </c>
      <c r="I3097" s="185" t="s">
        <v>24</v>
      </c>
      <c r="J3097" s="127" t="s">
        <v>1710</v>
      </c>
      <c r="K3097" s="198" t="s">
        <v>2154</v>
      </c>
      <c r="L3097" s="136" t="s">
        <v>14</v>
      </c>
      <c r="M3097" s="122" t="s">
        <v>1713</v>
      </c>
      <c r="N3097" s="204">
        <f t="shared" si="53"/>
        <v>0.8535437536301923</v>
      </c>
    </row>
    <row r="3098" spans="1:14" x14ac:dyDescent="0.2">
      <c r="A3098" s="371">
        <v>41930</v>
      </c>
      <c r="B3098" s="159" t="s">
        <v>2296</v>
      </c>
      <c r="C3098" s="159" t="s">
        <v>18</v>
      </c>
      <c r="D3098" s="159" t="s">
        <v>15</v>
      </c>
      <c r="E3098" s="230">
        <v>500</v>
      </c>
      <c r="F3098" s="189">
        <f t="shared" si="52"/>
        <v>0.76224508618705189</v>
      </c>
      <c r="G3098" s="189">
        <f t="shared" si="51"/>
        <v>0.89303575000714419</v>
      </c>
      <c r="H3098" s="201">
        <v>559.88800000000003</v>
      </c>
      <c r="I3098" s="185" t="s">
        <v>24</v>
      </c>
      <c r="J3098" s="127" t="s">
        <v>1710</v>
      </c>
      <c r="K3098" s="198" t="s">
        <v>2154</v>
      </c>
      <c r="L3098" s="136" t="s">
        <v>14</v>
      </c>
      <c r="M3098" s="122" t="s">
        <v>1713</v>
      </c>
      <c r="N3098" s="204">
        <f t="shared" si="53"/>
        <v>0.8535437536301923</v>
      </c>
    </row>
    <row r="3099" spans="1:14" x14ac:dyDescent="0.2">
      <c r="A3099" s="371">
        <v>41930</v>
      </c>
      <c r="B3099" s="159" t="s">
        <v>2297</v>
      </c>
      <c r="C3099" s="159" t="s">
        <v>18</v>
      </c>
      <c r="D3099" s="159" t="s">
        <v>15</v>
      </c>
      <c r="E3099" s="230">
        <v>700</v>
      </c>
      <c r="F3099" s="189">
        <f t="shared" si="52"/>
        <v>1.0671431206618727</v>
      </c>
      <c r="G3099" s="189">
        <f t="shared" si="51"/>
        <v>1.250250050010002</v>
      </c>
      <c r="H3099" s="201">
        <v>559.88800000000003</v>
      </c>
      <c r="I3099" s="185" t="s">
        <v>24</v>
      </c>
      <c r="J3099" s="127" t="s">
        <v>1710</v>
      </c>
      <c r="K3099" s="198" t="s">
        <v>2154</v>
      </c>
      <c r="L3099" s="136" t="s">
        <v>14</v>
      </c>
      <c r="M3099" s="122" t="s">
        <v>1713</v>
      </c>
      <c r="N3099" s="204">
        <f t="shared" si="53"/>
        <v>0.85354375363019219</v>
      </c>
    </row>
    <row r="3100" spans="1:14" x14ac:dyDescent="0.2">
      <c r="A3100" s="371">
        <v>41930</v>
      </c>
      <c r="B3100" s="159" t="s">
        <v>2298</v>
      </c>
      <c r="C3100" s="159" t="s">
        <v>27</v>
      </c>
      <c r="D3100" s="159" t="s">
        <v>9</v>
      </c>
      <c r="E3100" s="230">
        <v>10000</v>
      </c>
      <c r="F3100" s="189">
        <f t="shared" si="52"/>
        <v>15.244901723741037</v>
      </c>
      <c r="G3100" s="189">
        <f t="shared" si="51"/>
        <v>17.860715000142886</v>
      </c>
      <c r="H3100" s="201">
        <v>559.88800000000003</v>
      </c>
      <c r="I3100" s="185" t="s">
        <v>24</v>
      </c>
      <c r="J3100" s="127" t="s">
        <v>1710</v>
      </c>
      <c r="K3100" s="198" t="s">
        <v>2154</v>
      </c>
      <c r="L3100" s="136" t="s">
        <v>14</v>
      </c>
      <c r="M3100" s="122" t="s">
        <v>1713</v>
      </c>
      <c r="N3100" s="204">
        <f t="shared" si="53"/>
        <v>0.85354375363019219</v>
      </c>
    </row>
    <row r="3101" spans="1:14" x14ac:dyDescent="0.2">
      <c r="A3101" s="371">
        <v>41930</v>
      </c>
      <c r="B3101" s="159" t="s">
        <v>2383</v>
      </c>
      <c r="C3101" s="159" t="s">
        <v>18</v>
      </c>
      <c r="D3101" s="159" t="s">
        <v>8</v>
      </c>
      <c r="E3101" s="230">
        <v>300</v>
      </c>
      <c r="F3101" s="189">
        <f t="shared" si="52"/>
        <v>0.45734705171223117</v>
      </c>
      <c r="G3101" s="189">
        <f t="shared" si="51"/>
        <v>0.53582145000428649</v>
      </c>
      <c r="H3101" s="201">
        <v>559.88800000000003</v>
      </c>
      <c r="I3101" s="185" t="s">
        <v>12</v>
      </c>
      <c r="J3101" s="127" t="s">
        <v>1710</v>
      </c>
      <c r="K3101" s="198" t="s">
        <v>2350</v>
      </c>
      <c r="L3101" s="136" t="s">
        <v>14</v>
      </c>
      <c r="M3101" s="122" t="s">
        <v>1713</v>
      </c>
      <c r="N3101" s="204">
        <f t="shared" si="53"/>
        <v>0.85354375363019241</v>
      </c>
    </row>
    <row r="3102" spans="1:14" x14ac:dyDescent="0.2">
      <c r="A3102" s="371">
        <v>41930</v>
      </c>
      <c r="B3102" s="159" t="s">
        <v>2380</v>
      </c>
      <c r="C3102" s="159" t="s">
        <v>72</v>
      </c>
      <c r="D3102" s="159" t="s">
        <v>8</v>
      </c>
      <c r="E3102" s="230">
        <v>3000</v>
      </c>
      <c r="F3102" s="189">
        <f t="shared" si="52"/>
        <v>4.5734705171223116</v>
      </c>
      <c r="G3102" s="189">
        <f t="shared" si="51"/>
        <v>5.3582145000428651</v>
      </c>
      <c r="H3102" s="201">
        <v>559.88800000000003</v>
      </c>
      <c r="I3102" s="185" t="s">
        <v>12</v>
      </c>
      <c r="J3102" s="127" t="s">
        <v>1710</v>
      </c>
      <c r="K3102" s="198" t="s">
        <v>2350</v>
      </c>
      <c r="L3102" s="136" t="s">
        <v>14</v>
      </c>
      <c r="M3102" s="122" t="s">
        <v>1713</v>
      </c>
      <c r="N3102" s="204">
        <f t="shared" si="53"/>
        <v>0.8535437536301923</v>
      </c>
    </row>
    <row r="3103" spans="1:14" x14ac:dyDescent="0.2">
      <c r="A3103" s="371">
        <v>41930</v>
      </c>
      <c r="B3103" s="159" t="s">
        <v>2379</v>
      </c>
      <c r="C3103" s="159" t="s">
        <v>18</v>
      </c>
      <c r="D3103" s="159" t="s">
        <v>8</v>
      </c>
      <c r="E3103" s="230">
        <v>1100</v>
      </c>
      <c r="F3103" s="189">
        <f t="shared" si="52"/>
        <v>1.6769391896115142</v>
      </c>
      <c r="G3103" s="189">
        <f t="shared" si="51"/>
        <v>1.9646786500157174</v>
      </c>
      <c r="H3103" s="201">
        <v>559.88800000000003</v>
      </c>
      <c r="I3103" s="185" t="s">
        <v>12</v>
      </c>
      <c r="J3103" s="127" t="s">
        <v>1710</v>
      </c>
      <c r="K3103" s="198" t="s">
        <v>2350</v>
      </c>
      <c r="L3103" s="136" t="s">
        <v>14</v>
      </c>
      <c r="M3103" s="122" t="s">
        <v>1713</v>
      </c>
      <c r="N3103" s="204">
        <f t="shared" si="53"/>
        <v>0.8535437536301923</v>
      </c>
    </row>
    <row r="3104" spans="1:14" x14ac:dyDescent="0.2">
      <c r="A3104" s="371">
        <v>41930</v>
      </c>
      <c r="B3104" s="159" t="s">
        <v>2384</v>
      </c>
      <c r="C3104" s="159" t="s">
        <v>18</v>
      </c>
      <c r="D3104" s="159" t="s">
        <v>8</v>
      </c>
      <c r="E3104" s="230">
        <v>5200</v>
      </c>
      <c r="F3104" s="189">
        <f t="shared" si="52"/>
        <v>7.9273488963453396</v>
      </c>
      <c r="G3104" s="189">
        <f t="shared" si="51"/>
        <v>9.2875718000742999</v>
      </c>
      <c r="H3104" s="201">
        <v>559.88800000000003</v>
      </c>
      <c r="I3104" s="185" t="s">
        <v>12</v>
      </c>
      <c r="J3104" s="127" t="s">
        <v>1710</v>
      </c>
      <c r="K3104" s="198" t="s">
        <v>2350</v>
      </c>
      <c r="L3104" s="136" t="s">
        <v>14</v>
      </c>
      <c r="M3104" s="122" t="s">
        <v>1713</v>
      </c>
      <c r="N3104" s="204">
        <f t="shared" si="53"/>
        <v>0.8535437536301923</v>
      </c>
    </row>
    <row r="3105" spans="1:14" x14ac:dyDescent="0.2">
      <c r="A3105" s="371">
        <v>41930</v>
      </c>
      <c r="B3105" s="159" t="s">
        <v>2382</v>
      </c>
      <c r="C3105" s="159" t="s">
        <v>73</v>
      </c>
      <c r="D3105" s="159" t="s">
        <v>8</v>
      </c>
      <c r="E3105" s="230">
        <v>1800</v>
      </c>
      <c r="F3105" s="189">
        <f t="shared" si="52"/>
        <v>2.7440823102733867</v>
      </c>
      <c r="G3105" s="189">
        <f t="shared" si="51"/>
        <v>3.2149287000257192</v>
      </c>
      <c r="H3105" s="201">
        <v>559.88800000000003</v>
      </c>
      <c r="I3105" s="185" t="s">
        <v>12</v>
      </c>
      <c r="J3105" s="127" t="s">
        <v>1710</v>
      </c>
      <c r="K3105" s="198" t="s">
        <v>2350</v>
      </c>
      <c r="L3105" s="136" t="s">
        <v>14</v>
      </c>
      <c r="M3105" s="122" t="s">
        <v>1713</v>
      </c>
      <c r="N3105" s="204">
        <f t="shared" si="53"/>
        <v>0.85354375363019219</v>
      </c>
    </row>
    <row r="3106" spans="1:14" x14ac:dyDescent="0.2">
      <c r="A3106" s="371">
        <v>41930</v>
      </c>
      <c r="B3106" s="159" t="s">
        <v>2385</v>
      </c>
      <c r="C3106" s="159" t="s">
        <v>18</v>
      </c>
      <c r="D3106" s="159" t="s">
        <v>8</v>
      </c>
      <c r="E3106" s="230">
        <v>600</v>
      </c>
      <c r="F3106" s="189">
        <f t="shared" si="52"/>
        <v>0.91469410342446233</v>
      </c>
      <c r="G3106" s="189">
        <f t="shared" si="51"/>
        <v>1.071642900008573</v>
      </c>
      <c r="H3106" s="201">
        <v>559.88800000000003</v>
      </c>
      <c r="I3106" s="185" t="s">
        <v>12</v>
      </c>
      <c r="J3106" s="127" t="s">
        <v>1710</v>
      </c>
      <c r="K3106" s="198" t="s">
        <v>2350</v>
      </c>
      <c r="L3106" s="136" t="s">
        <v>14</v>
      </c>
      <c r="M3106" s="122" t="s">
        <v>1713</v>
      </c>
      <c r="N3106" s="204">
        <f t="shared" si="53"/>
        <v>0.85354375363019241</v>
      </c>
    </row>
    <row r="3107" spans="1:14" x14ac:dyDescent="0.2">
      <c r="A3107" s="357">
        <v>41930</v>
      </c>
      <c r="B3107" s="144" t="s">
        <v>2240</v>
      </c>
      <c r="C3107" s="143" t="s">
        <v>25</v>
      </c>
      <c r="D3107" s="137" t="s">
        <v>9</v>
      </c>
      <c r="E3107" s="230">
        <v>300000</v>
      </c>
      <c r="F3107" s="189">
        <f t="shared" si="52"/>
        <v>457.34705171223112</v>
      </c>
      <c r="G3107" s="189">
        <f t="shared" si="51"/>
        <v>535.82145000428659</v>
      </c>
      <c r="H3107" s="201">
        <v>559.88800000000003</v>
      </c>
      <c r="I3107" s="224" t="s">
        <v>343</v>
      </c>
      <c r="J3107" s="127" t="s">
        <v>1710</v>
      </c>
      <c r="K3107" s="241" t="s">
        <v>1592</v>
      </c>
      <c r="L3107" s="136" t="s">
        <v>14</v>
      </c>
      <c r="M3107" s="122" t="s">
        <v>1713</v>
      </c>
      <c r="N3107" s="204">
        <f t="shared" si="53"/>
        <v>0.85354375363019219</v>
      </c>
    </row>
    <row r="3108" spans="1:14" x14ac:dyDescent="0.2">
      <c r="A3108" s="357">
        <v>41933</v>
      </c>
      <c r="B3108" s="170" t="s">
        <v>2220</v>
      </c>
      <c r="C3108" s="170" t="s">
        <v>18</v>
      </c>
      <c r="D3108" s="218" t="s">
        <v>9</v>
      </c>
      <c r="E3108" s="225">
        <v>600</v>
      </c>
      <c r="F3108" s="189">
        <f t="shared" si="52"/>
        <v>0.91469410342446233</v>
      </c>
      <c r="G3108" s="189">
        <f t="shared" si="51"/>
        <v>1.071642900008573</v>
      </c>
      <c r="H3108" s="201">
        <v>559.88800000000003</v>
      </c>
      <c r="I3108" s="219" t="s">
        <v>83</v>
      </c>
      <c r="J3108" s="127" t="s">
        <v>1710</v>
      </c>
      <c r="K3108" s="198" t="s">
        <v>2155</v>
      </c>
      <c r="L3108" s="136" t="s">
        <v>14</v>
      </c>
      <c r="M3108" s="122" t="s">
        <v>1713</v>
      </c>
      <c r="N3108" s="204">
        <f t="shared" si="53"/>
        <v>0.85354375363019241</v>
      </c>
    </row>
    <row r="3109" spans="1:14" x14ac:dyDescent="0.2">
      <c r="A3109" s="357">
        <v>41933</v>
      </c>
      <c r="B3109" s="170" t="s">
        <v>2219</v>
      </c>
      <c r="C3109" s="170" t="s">
        <v>18</v>
      </c>
      <c r="D3109" s="218" t="s">
        <v>9</v>
      </c>
      <c r="E3109" s="225">
        <v>600</v>
      </c>
      <c r="F3109" s="189">
        <f t="shared" si="52"/>
        <v>0.91469410342446233</v>
      </c>
      <c r="G3109" s="189">
        <f t="shared" si="51"/>
        <v>1.071642900008573</v>
      </c>
      <c r="H3109" s="201">
        <v>559.88800000000003</v>
      </c>
      <c r="I3109" s="219" t="s">
        <v>83</v>
      </c>
      <c r="J3109" s="127" t="s">
        <v>1710</v>
      </c>
      <c r="K3109" s="198" t="s">
        <v>2155</v>
      </c>
      <c r="L3109" s="136" t="s">
        <v>14</v>
      </c>
      <c r="M3109" s="122" t="s">
        <v>1713</v>
      </c>
      <c r="N3109" s="204">
        <f t="shared" si="53"/>
        <v>0.85354375363019241</v>
      </c>
    </row>
    <row r="3110" spans="1:14" x14ac:dyDescent="0.2">
      <c r="A3110" s="357">
        <v>41933</v>
      </c>
      <c r="B3110" s="170" t="s">
        <v>2192</v>
      </c>
      <c r="C3110" s="170" t="s">
        <v>26</v>
      </c>
      <c r="D3110" s="218" t="s">
        <v>9</v>
      </c>
      <c r="E3110" s="225">
        <v>100000</v>
      </c>
      <c r="F3110" s="189">
        <f t="shared" si="52"/>
        <v>152.44901723741037</v>
      </c>
      <c r="G3110" s="189">
        <f t="shared" si="51"/>
        <v>178.60715000142883</v>
      </c>
      <c r="H3110" s="201">
        <v>559.88800000000003</v>
      </c>
      <c r="I3110" s="219" t="s">
        <v>83</v>
      </c>
      <c r="J3110" s="127" t="s">
        <v>1710</v>
      </c>
      <c r="K3110" s="198" t="s">
        <v>2155</v>
      </c>
      <c r="L3110" s="136" t="s">
        <v>14</v>
      </c>
      <c r="M3110" s="122" t="s">
        <v>1713</v>
      </c>
      <c r="N3110" s="204">
        <f t="shared" si="53"/>
        <v>0.8535437536301923</v>
      </c>
    </row>
    <row r="3111" spans="1:14" x14ac:dyDescent="0.2">
      <c r="A3111" s="357">
        <v>41933</v>
      </c>
      <c r="B3111" s="170" t="s">
        <v>2221</v>
      </c>
      <c r="C3111" s="170" t="s">
        <v>18</v>
      </c>
      <c r="D3111" s="218" t="s">
        <v>9</v>
      </c>
      <c r="E3111" s="225">
        <v>700</v>
      </c>
      <c r="F3111" s="189">
        <f t="shared" si="52"/>
        <v>1.0671431206618727</v>
      </c>
      <c r="G3111" s="189">
        <f t="shared" si="51"/>
        <v>1.250250050010002</v>
      </c>
      <c r="H3111" s="201">
        <v>559.88800000000003</v>
      </c>
      <c r="I3111" s="219" t="s">
        <v>83</v>
      </c>
      <c r="J3111" s="127" t="s">
        <v>1710</v>
      </c>
      <c r="K3111" s="198" t="s">
        <v>2157</v>
      </c>
      <c r="L3111" s="136" t="s">
        <v>14</v>
      </c>
      <c r="M3111" s="122" t="s">
        <v>1713</v>
      </c>
      <c r="N3111" s="204">
        <f t="shared" si="53"/>
        <v>0.85354375363019219</v>
      </c>
    </row>
    <row r="3112" spans="1:14" x14ac:dyDescent="0.2">
      <c r="A3112" s="357">
        <v>41933</v>
      </c>
      <c r="B3112" s="170" t="s">
        <v>2222</v>
      </c>
      <c r="C3112" s="170" t="s">
        <v>18</v>
      </c>
      <c r="D3112" s="218" t="s">
        <v>9</v>
      </c>
      <c r="E3112" s="225">
        <v>700</v>
      </c>
      <c r="F3112" s="189">
        <f t="shared" si="52"/>
        <v>1.0671431206618727</v>
      </c>
      <c r="G3112" s="189">
        <f t="shared" si="51"/>
        <v>1.250250050010002</v>
      </c>
      <c r="H3112" s="201">
        <v>559.88800000000003</v>
      </c>
      <c r="I3112" s="219" t="s">
        <v>83</v>
      </c>
      <c r="J3112" s="127" t="s">
        <v>1710</v>
      </c>
      <c r="K3112" s="198" t="s">
        <v>2157</v>
      </c>
      <c r="L3112" s="136" t="s">
        <v>14</v>
      </c>
      <c r="M3112" s="122" t="s">
        <v>1713</v>
      </c>
      <c r="N3112" s="204">
        <f t="shared" si="53"/>
        <v>0.85354375363019219</v>
      </c>
    </row>
    <row r="3113" spans="1:14" x14ac:dyDescent="0.2">
      <c r="A3113" s="371">
        <v>41933</v>
      </c>
      <c r="B3113" s="159" t="s">
        <v>2396</v>
      </c>
      <c r="C3113" s="159" t="s">
        <v>18</v>
      </c>
      <c r="D3113" s="159" t="s">
        <v>10</v>
      </c>
      <c r="E3113" s="230">
        <v>2000</v>
      </c>
      <c r="F3113" s="189">
        <f t="shared" si="52"/>
        <v>3.0489803447482076</v>
      </c>
      <c r="G3113" s="189">
        <f t="shared" si="51"/>
        <v>3.5721430000285768</v>
      </c>
      <c r="H3113" s="201">
        <v>559.88800000000003</v>
      </c>
      <c r="I3113" s="155" t="s">
        <v>352</v>
      </c>
      <c r="J3113" s="127" t="s">
        <v>1710</v>
      </c>
      <c r="K3113" s="239" t="s">
        <v>2156</v>
      </c>
      <c r="L3113" s="136" t="s">
        <v>14</v>
      </c>
      <c r="M3113" s="122" t="s">
        <v>1713</v>
      </c>
      <c r="N3113" s="204">
        <f t="shared" si="53"/>
        <v>0.8535437536301923</v>
      </c>
    </row>
    <row r="3114" spans="1:14" x14ac:dyDescent="0.2">
      <c r="A3114" s="357">
        <v>41933</v>
      </c>
      <c r="B3114" s="144" t="s">
        <v>2241</v>
      </c>
      <c r="C3114" s="143" t="s">
        <v>2206</v>
      </c>
      <c r="D3114" s="137" t="s">
        <v>9</v>
      </c>
      <c r="E3114" s="230">
        <v>208704</v>
      </c>
      <c r="F3114" s="189">
        <f t="shared" si="52"/>
        <v>318.16719693516495</v>
      </c>
      <c r="G3114" s="189">
        <f t="shared" si="51"/>
        <v>372.76026633898203</v>
      </c>
      <c r="H3114" s="201">
        <v>559.88800000000003</v>
      </c>
      <c r="I3114" s="224" t="s">
        <v>343</v>
      </c>
      <c r="J3114" s="127" t="s">
        <v>1710</v>
      </c>
      <c r="K3114" s="241" t="s">
        <v>1593</v>
      </c>
      <c r="L3114" s="136" t="s">
        <v>14</v>
      </c>
      <c r="M3114" s="122" t="s">
        <v>1713</v>
      </c>
      <c r="N3114" s="204">
        <f t="shared" si="53"/>
        <v>0.8535437536301923</v>
      </c>
    </row>
    <row r="3115" spans="1:14" x14ac:dyDescent="0.2">
      <c r="A3115" s="357">
        <v>41934</v>
      </c>
      <c r="B3115" s="170" t="s">
        <v>2224</v>
      </c>
      <c r="C3115" s="170" t="s">
        <v>18</v>
      </c>
      <c r="D3115" s="218" t="s">
        <v>9</v>
      </c>
      <c r="E3115" s="225">
        <v>200</v>
      </c>
      <c r="F3115" s="189">
        <f t="shared" si="52"/>
        <v>0.30489803447482078</v>
      </c>
      <c r="G3115" s="189">
        <f t="shared" si="51"/>
        <v>0.3572143000028577</v>
      </c>
      <c r="H3115" s="201">
        <v>559.88800000000003</v>
      </c>
      <c r="I3115" s="219" t="s">
        <v>83</v>
      </c>
      <c r="J3115" s="127" t="s">
        <v>1710</v>
      </c>
      <c r="K3115" s="198" t="s">
        <v>2159</v>
      </c>
      <c r="L3115" s="136" t="s">
        <v>14</v>
      </c>
      <c r="M3115" s="122" t="s">
        <v>1713</v>
      </c>
      <c r="N3115" s="204">
        <f t="shared" si="53"/>
        <v>0.8535437536301923</v>
      </c>
    </row>
    <row r="3116" spans="1:14" x14ac:dyDescent="0.2">
      <c r="A3116" s="357">
        <v>41934</v>
      </c>
      <c r="B3116" s="170" t="s">
        <v>2223</v>
      </c>
      <c r="C3116" s="170" t="s">
        <v>18</v>
      </c>
      <c r="D3116" s="218" t="s">
        <v>9</v>
      </c>
      <c r="E3116" s="225">
        <v>200</v>
      </c>
      <c r="F3116" s="189">
        <f t="shared" si="52"/>
        <v>0.30489803447482078</v>
      </c>
      <c r="G3116" s="189">
        <f t="shared" si="51"/>
        <v>0.3572143000028577</v>
      </c>
      <c r="H3116" s="201">
        <v>559.88800000000003</v>
      </c>
      <c r="I3116" s="219" t="s">
        <v>83</v>
      </c>
      <c r="J3116" s="127" t="s">
        <v>1710</v>
      </c>
      <c r="K3116" s="198" t="s">
        <v>2159</v>
      </c>
      <c r="L3116" s="136" t="s">
        <v>14</v>
      </c>
      <c r="M3116" s="122" t="s">
        <v>1713</v>
      </c>
      <c r="N3116" s="204">
        <f t="shared" si="53"/>
        <v>0.8535437536301923</v>
      </c>
    </row>
    <row r="3117" spans="1:14" x14ac:dyDescent="0.2">
      <c r="A3117" s="371">
        <v>41934</v>
      </c>
      <c r="B3117" s="159" t="s">
        <v>2252</v>
      </c>
      <c r="C3117" s="159" t="str">
        <f>IF(B3117="Visite de prisonnier", "Jail visit",IF(B3117="Frais d'appel (Cour)", "Court fees",IF(B3117="Honoraires d'avocat", "Lawyer fees",IF(B3117="Nourriture pour détenu", "Jail visit",IF(B3117="Crédit téléphone", "Telephone",IF(B3117="Frais visa", "Travel Expenses",IF(B3117="Transport local","Transport",IF(B3117="Boissons","Trust Building",IF(B3117="Nourriture","Travel Subsistence",IF(B3117="Bonus opération","Bonus",IF(B3117="Hébergement","Travel Subsistence",IF(B3117&lt;&gt;"","Transport",""))))))))))))</f>
        <v>Transport</v>
      </c>
      <c r="D3117" s="218" t="s">
        <v>11</v>
      </c>
      <c r="E3117" s="230">
        <v>300</v>
      </c>
      <c r="F3117" s="189">
        <f t="shared" si="52"/>
        <v>0.45734705171223117</v>
      </c>
      <c r="G3117" s="189">
        <f t="shared" si="51"/>
        <v>0.53582145000428649</v>
      </c>
      <c r="H3117" s="201">
        <v>559.88800000000003</v>
      </c>
      <c r="I3117" s="155" t="s">
        <v>1614</v>
      </c>
      <c r="J3117" s="127" t="s">
        <v>1710</v>
      </c>
      <c r="K3117" s="198" t="s">
        <v>2158</v>
      </c>
      <c r="L3117" s="136" t="s">
        <v>14</v>
      </c>
      <c r="M3117" s="122" t="s">
        <v>1713</v>
      </c>
      <c r="N3117" s="204">
        <f t="shared" si="53"/>
        <v>0.85354375363019241</v>
      </c>
    </row>
    <row r="3118" spans="1:14" x14ac:dyDescent="0.2">
      <c r="A3118" s="371">
        <v>41934</v>
      </c>
      <c r="B3118" s="159" t="s">
        <v>2255</v>
      </c>
      <c r="C3118" s="159" t="str">
        <f>IF(B3118="Visite de prisonnier", "Jail visit",IF(B3118="Frais d'appel (Cour)", "Court fees",IF(B3118="Honoraires d'avocat", "Lawyer fees",IF(B3118="Nourriture pour détenu", "Jail visit",IF(B3118="Crédit téléphone", "Telephone",IF(B3118="Frais visa", "Travel Expenses",IF(B3118="Transport local","Transport",IF(B3118="Boissons","Trust Building",IF(B3118="Nourriture","Travel Subsistence",IF(B3118="Bonus opération","Bonus",IF(B3118="Hébergement","Travel Subsistence",IF(B3118&lt;&gt;"","Transport",""))))))))))))</f>
        <v>Transport</v>
      </c>
      <c r="D3118" s="218" t="s">
        <v>11</v>
      </c>
      <c r="E3118" s="230">
        <v>300</v>
      </c>
      <c r="F3118" s="189">
        <f t="shared" si="52"/>
        <v>0.45734705171223117</v>
      </c>
      <c r="G3118" s="189">
        <f t="shared" si="51"/>
        <v>0.53582145000428649</v>
      </c>
      <c r="H3118" s="201">
        <v>559.88800000000003</v>
      </c>
      <c r="I3118" s="155" t="s">
        <v>1614</v>
      </c>
      <c r="J3118" s="127" t="s">
        <v>1710</v>
      </c>
      <c r="K3118" s="198" t="s">
        <v>2158</v>
      </c>
      <c r="L3118" s="136" t="s">
        <v>14</v>
      </c>
      <c r="M3118" s="122" t="s">
        <v>1713</v>
      </c>
      <c r="N3118" s="204">
        <f t="shared" si="53"/>
        <v>0.85354375363019241</v>
      </c>
    </row>
    <row r="3119" spans="1:14" x14ac:dyDescent="0.2">
      <c r="A3119" s="371">
        <v>41934</v>
      </c>
      <c r="B3119" s="159" t="s">
        <v>1649</v>
      </c>
      <c r="C3119" s="159" t="str">
        <f>IF(B3119="Visite de prisonnier", "Jail visit",IF(B3119="Frais d'appel (Cour)", "Court fees",IF(B3119="Honoraires d'avocat", "Lawyer fees",IF(B3119="Nourriture pour détenu", "Jail visit",IF(B3119="Crédit téléphone", "Telephone",IF(B3119="Frais visa", "Travel Expenses",IF(B3119="Transport local","Transport",IF(B3119="Boissons","Trust Building",IF(B3119="Nourriture","Travel Subsistence",IF(B3119="Bonus opération","Bonus",IF(B3119="Hébergement","Travel Subsistence",IF(B3119&lt;&gt;"","Transport",""))))))))))))</f>
        <v>Transport</v>
      </c>
      <c r="D3119" s="218" t="s">
        <v>11</v>
      </c>
      <c r="E3119" s="230">
        <v>9000</v>
      </c>
      <c r="F3119" s="189">
        <f t="shared" si="52"/>
        <v>13.720411551366935</v>
      </c>
      <c r="G3119" s="189">
        <f t="shared" si="51"/>
        <v>16.074643500128595</v>
      </c>
      <c r="H3119" s="201">
        <v>559.88800000000003</v>
      </c>
      <c r="I3119" s="155" t="s">
        <v>1614</v>
      </c>
      <c r="J3119" s="127" t="s">
        <v>1710</v>
      </c>
      <c r="K3119" s="198" t="s">
        <v>2158</v>
      </c>
      <c r="L3119" s="136" t="s">
        <v>14</v>
      </c>
      <c r="M3119" s="122" t="s">
        <v>1713</v>
      </c>
      <c r="N3119" s="204">
        <f t="shared" si="53"/>
        <v>0.85354375363019241</v>
      </c>
    </row>
    <row r="3120" spans="1:14" x14ac:dyDescent="0.2">
      <c r="A3120" s="371">
        <v>41934</v>
      </c>
      <c r="B3120" s="159" t="s">
        <v>2278</v>
      </c>
      <c r="C3120" s="159" t="s">
        <v>18</v>
      </c>
      <c r="D3120" s="159" t="s">
        <v>10</v>
      </c>
      <c r="E3120" s="230">
        <v>400</v>
      </c>
      <c r="F3120" s="189">
        <f t="shared" si="52"/>
        <v>0.60979606894964156</v>
      </c>
      <c r="G3120" s="189">
        <f t="shared" si="51"/>
        <v>0.7144286000057154</v>
      </c>
      <c r="H3120" s="201">
        <v>559.88800000000003</v>
      </c>
      <c r="I3120" s="155" t="s">
        <v>352</v>
      </c>
      <c r="J3120" s="127" t="s">
        <v>1710</v>
      </c>
      <c r="K3120" s="239" t="s">
        <v>2162</v>
      </c>
      <c r="L3120" s="136" t="s">
        <v>14</v>
      </c>
      <c r="M3120" s="122" t="s">
        <v>1713</v>
      </c>
      <c r="N3120" s="204">
        <f t="shared" si="53"/>
        <v>0.8535437536301923</v>
      </c>
    </row>
    <row r="3121" spans="1:14" x14ac:dyDescent="0.2">
      <c r="A3121" s="371">
        <v>41934</v>
      </c>
      <c r="B3121" s="159" t="s">
        <v>2279</v>
      </c>
      <c r="C3121" s="159" t="s">
        <v>18</v>
      </c>
      <c r="D3121" s="159" t="s">
        <v>10</v>
      </c>
      <c r="E3121" s="230">
        <v>200</v>
      </c>
      <c r="F3121" s="189">
        <f t="shared" si="52"/>
        <v>0.30489803447482078</v>
      </c>
      <c r="G3121" s="189">
        <f t="shared" si="51"/>
        <v>0.3572143000028577</v>
      </c>
      <c r="H3121" s="201">
        <v>559.88800000000003</v>
      </c>
      <c r="I3121" s="155" t="s">
        <v>352</v>
      </c>
      <c r="J3121" s="127" t="s">
        <v>1710</v>
      </c>
      <c r="K3121" s="239" t="s">
        <v>2162</v>
      </c>
      <c r="L3121" s="136" t="s">
        <v>14</v>
      </c>
      <c r="M3121" s="122" t="s">
        <v>1713</v>
      </c>
      <c r="N3121" s="204">
        <f t="shared" si="53"/>
        <v>0.8535437536301923</v>
      </c>
    </row>
    <row r="3122" spans="1:14" x14ac:dyDescent="0.2">
      <c r="A3122" s="371">
        <v>41934</v>
      </c>
      <c r="B3122" s="159" t="s">
        <v>2280</v>
      </c>
      <c r="C3122" s="159" t="s">
        <v>18</v>
      </c>
      <c r="D3122" s="159" t="s">
        <v>10</v>
      </c>
      <c r="E3122" s="230">
        <v>200</v>
      </c>
      <c r="F3122" s="189">
        <f t="shared" si="52"/>
        <v>0.30489803447482078</v>
      </c>
      <c r="G3122" s="189">
        <f t="shared" si="51"/>
        <v>0.3572143000028577</v>
      </c>
      <c r="H3122" s="201">
        <v>559.88800000000003</v>
      </c>
      <c r="I3122" s="155" t="s">
        <v>352</v>
      </c>
      <c r="J3122" s="127" t="s">
        <v>1710</v>
      </c>
      <c r="K3122" s="239" t="s">
        <v>2162</v>
      </c>
      <c r="L3122" s="136" t="s">
        <v>14</v>
      </c>
      <c r="M3122" s="122" t="s">
        <v>1713</v>
      </c>
      <c r="N3122" s="204">
        <f t="shared" si="53"/>
        <v>0.8535437536301923</v>
      </c>
    </row>
    <row r="3123" spans="1:14" x14ac:dyDescent="0.2">
      <c r="A3123" s="371">
        <v>41934</v>
      </c>
      <c r="B3123" s="159" t="s">
        <v>2281</v>
      </c>
      <c r="C3123" s="159" t="s">
        <v>18</v>
      </c>
      <c r="D3123" s="159" t="s">
        <v>10</v>
      </c>
      <c r="E3123" s="230">
        <v>600</v>
      </c>
      <c r="F3123" s="189">
        <f t="shared" si="52"/>
        <v>0.91469410342446233</v>
      </c>
      <c r="G3123" s="189">
        <f t="shared" si="51"/>
        <v>1.071642900008573</v>
      </c>
      <c r="H3123" s="201">
        <v>559.88800000000003</v>
      </c>
      <c r="I3123" s="155" t="s">
        <v>352</v>
      </c>
      <c r="J3123" s="127" t="s">
        <v>1710</v>
      </c>
      <c r="K3123" s="239" t="s">
        <v>2162</v>
      </c>
      <c r="L3123" s="136" t="s">
        <v>14</v>
      </c>
      <c r="M3123" s="122" t="s">
        <v>1713</v>
      </c>
      <c r="N3123" s="204">
        <f t="shared" si="53"/>
        <v>0.85354375363019241</v>
      </c>
    </row>
    <row r="3124" spans="1:14" x14ac:dyDescent="0.2">
      <c r="A3124" s="371">
        <v>41934</v>
      </c>
      <c r="B3124" s="159" t="s">
        <v>2282</v>
      </c>
      <c r="C3124" s="159" t="s">
        <v>18</v>
      </c>
      <c r="D3124" s="159" t="s">
        <v>10</v>
      </c>
      <c r="E3124" s="230">
        <v>500</v>
      </c>
      <c r="F3124" s="189">
        <f t="shared" si="52"/>
        <v>0.76224508618705189</v>
      </c>
      <c r="G3124" s="189">
        <f t="shared" si="51"/>
        <v>0.89303575000714419</v>
      </c>
      <c r="H3124" s="201">
        <v>559.88800000000003</v>
      </c>
      <c r="I3124" s="155" t="s">
        <v>352</v>
      </c>
      <c r="J3124" s="127" t="s">
        <v>1710</v>
      </c>
      <c r="K3124" s="239" t="s">
        <v>2162</v>
      </c>
      <c r="L3124" s="136" t="s">
        <v>14</v>
      </c>
      <c r="M3124" s="122" t="s">
        <v>1713</v>
      </c>
      <c r="N3124" s="204">
        <f t="shared" si="53"/>
        <v>0.8535437536301923</v>
      </c>
    </row>
    <row r="3125" spans="1:14" x14ac:dyDescent="0.2">
      <c r="A3125" s="371">
        <v>41934</v>
      </c>
      <c r="B3125" s="159" t="s">
        <v>2283</v>
      </c>
      <c r="C3125" s="159" t="s">
        <v>18</v>
      </c>
      <c r="D3125" s="159" t="s">
        <v>10</v>
      </c>
      <c r="E3125" s="230">
        <v>500</v>
      </c>
      <c r="F3125" s="189">
        <f t="shared" si="52"/>
        <v>0.76224508618705189</v>
      </c>
      <c r="G3125" s="189">
        <f t="shared" si="51"/>
        <v>0.89303575000714419</v>
      </c>
      <c r="H3125" s="201">
        <v>559.88800000000003</v>
      </c>
      <c r="I3125" s="155" t="s">
        <v>352</v>
      </c>
      <c r="J3125" s="127" t="s">
        <v>1710</v>
      </c>
      <c r="K3125" s="239" t="s">
        <v>2162</v>
      </c>
      <c r="L3125" s="136" t="s">
        <v>14</v>
      </c>
      <c r="M3125" s="122" t="s">
        <v>1713</v>
      </c>
      <c r="N3125" s="204">
        <f t="shared" si="53"/>
        <v>0.8535437536301923</v>
      </c>
    </row>
    <row r="3126" spans="1:14" x14ac:dyDescent="0.2">
      <c r="A3126" s="371">
        <v>41934</v>
      </c>
      <c r="B3126" s="159" t="s">
        <v>2284</v>
      </c>
      <c r="C3126" s="159" t="s">
        <v>18</v>
      </c>
      <c r="D3126" s="159" t="s">
        <v>10</v>
      </c>
      <c r="E3126" s="230">
        <v>500</v>
      </c>
      <c r="F3126" s="189">
        <f t="shared" si="52"/>
        <v>0.76224508618705189</v>
      </c>
      <c r="G3126" s="189">
        <f t="shared" si="51"/>
        <v>0.89303575000714419</v>
      </c>
      <c r="H3126" s="201">
        <v>559.88800000000003</v>
      </c>
      <c r="I3126" s="155" t="s">
        <v>352</v>
      </c>
      <c r="J3126" s="127" t="s">
        <v>1710</v>
      </c>
      <c r="K3126" s="239" t="s">
        <v>2162</v>
      </c>
      <c r="L3126" s="136" t="s">
        <v>14</v>
      </c>
      <c r="M3126" s="122" t="s">
        <v>1713</v>
      </c>
      <c r="N3126" s="204">
        <f t="shared" si="53"/>
        <v>0.8535437536301923</v>
      </c>
    </row>
    <row r="3127" spans="1:14" x14ac:dyDescent="0.2">
      <c r="A3127" s="371">
        <v>41934</v>
      </c>
      <c r="B3127" s="159" t="s">
        <v>2299</v>
      </c>
      <c r="C3127" s="159" t="s">
        <v>19</v>
      </c>
      <c r="D3127" s="159" t="s">
        <v>15</v>
      </c>
      <c r="E3127" s="230">
        <v>20000</v>
      </c>
      <c r="F3127" s="189">
        <f t="shared" si="52"/>
        <v>30.489803447482075</v>
      </c>
      <c r="G3127" s="189">
        <f t="shared" si="51"/>
        <v>35.721430000285771</v>
      </c>
      <c r="H3127" s="201">
        <v>559.88800000000003</v>
      </c>
      <c r="I3127" s="185" t="s">
        <v>24</v>
      </c>
      <c r="J3127" s="127" t="s">
        <v>1710</v>
      </c>
      <c r="K3127" s="198" t="s">
        <v>2160</v>
      </c>
      <c r="L3127" s="136" t="s">
        <v>14</v>
      </c>
      <c r="M3127" s="122" t="s">
        <v>1713</v>
      </c>
      <c r="N3127" s="204">
        <f t="shared" si="53"/>
        <v>0.85354375363019219</v>
      </c>
    </row>
    <row r="3128" spans="1:14" x14ac:dyDescent="0.2">
      <c r="A3128" s="371">
        <v>41934</v>
      </c>
      <c r="B3128" s="159" t="s">
        <v>2300</v>
      </c>
      <c r="C3128" s="159" t="s">
        <v>19</v>
      </c>
      <c r="D3128" s="159" t="s">
        <v>15</v>
      </c>
      <c r="E3128" s="230">
        <v>20000</v>
      </c>
      <c r="F3128" s="189">
        <f t="shared" si="52"/>
        <v>30.489803447482075</v>
      </c>
      <c r="G3128" s="189">
        <f t="shared" si="51"/>
        <v>35.721430000285771</v>
      </c>
      <c r="H3128" s="201">
        <v>559.88800000000003</v>
      </c>
      <c r="I3128" s="185" t="s">
        <v>24</v>
      </c>
      <c r="J3128" s="127" t="s">
        <v>1710</v>
      </c>
      <c r="K3128" s="198" t="s">
        <v>2160</v>
      </c>
      <c r="L3128" s="136" t="s">
        <v>14</v>
      </c>
      <c r="M3128" s="122" t="s">
        <v>1713</v>
      </c>
      <c r="N3128" s="204">
        <f t="shared" si="53"/>
        <v>0.85354375363019219</v>
      </c>
    </row>
    <row r="3129" spans="1:14" x14ac:dyDescent="0.2">
      <c r="A3129" s="371">
        <v>41934</v>
      </c>
      <c r="B3129" s="159" t="s">
        <v>2301</v>
      </c>
      <c r="C3129" s="159" t="s">
        <v>19</v>
      </c>
      <c r="D3129" s="159" t="s">
        <v>15</v>
      </c>
      <c r="E3129" s="230">
        <v>20000</v>
      </c>
      <c r="F3129" s="189">
        <f t="shared" si="52"/>
        <v>30.489803447482075</v>
      </c>
      <c r="G3129" s="189">
        <f t="shared" ref="G3129:G3192" si="54">E3129/H3129</f>
        <v>35.721430000285771</v>
      </c>
      <c r="H3129" s="201">
        <v>559.88800000000003</v>
      </c>
      <c r="I3129" s="185" t="s">
        <v>24</v>
      </c>
      <c r="J3129" s="127" t="s">
        <v>1710</v>
      </c>
      <c r="K3129" s="198" t="s">
        <v>2160</v>
      </c>
      <c r="L3129" s="136" t="s">
        <v>14</v>
      </c>
      <c r="M3129" s="122" t="s">
        <v>1713</v>
      </c>
      <c r="N3129" s="204">
        <f t="shared" si="53"/>
        <v>0.85354375363019219</v>
      </c>
    </row>
    <row r="3130" spans="1:14" x14ac:dyDescent="0.2">
      <c r="A3130" s="371">
        <v>41934</v>
      </c>
      <c r="B3130" s="159" t="s">
        <v>2302</v>
      </c>
      <c r="C3130" s="159" t="s">
        <v>19</v>
      </c>
      <c r="D3130" s="159" t="s">
        <v>15</v>
      </c>
      <c r="E3130" s="230">
        <v>20000</v>
      </c>
      <c r="F3130" s="189">
        <f t="shared" si="52"/>
        <v>30.489803447482075</v>
      </c>
      <c r="G3130" s="189">
        <f t="shared" si="54"/>
        <v>35.721430000285771</v>
      </c>
      <c r="H3130" s="201">
        <v>559.88800000000003</v>
      </c>
      <c r="I3130" s="185" t="s">
        <v>24</v>
      </c>
      <c r="J3130" s="127" t="s">
        <v>1710</v>
      </c>
      <c r="K3130" s="198" t="s">
        <v>2160</v>
      </c>
      <c r="L3130" s="136" t="s">
        <v>14</v>
      </c>
      <c r="M3130" s="122" t="s">
        <v>1713</v>
      </c>
      <c r="N3130" s="204">
        <f t="shared" si="53"/>
        <v>0.85354375363019219</v>
      </c>
    </row>
    <row r="3131" spans="1:14" x14ac:dyDescent="0.2">
      <c r="A3131" s="371">
        <v>41934</v>
      </c>
      <c r="B3131" s="159" t="s">
        <v>2303</v>
      </c>
      <c r="C3131" s="159" t="s">
        <v>19</v>
      </c>
      <c r="D3131" s="159" t="s">
        <v>15</v>
      </c>
      <c r="E3131" s="230">
        <v>20000</v>
      </c>
      <c r="F3131" s="189">
        <f t="shared" si="52"/>
        <v>30.489803447482075</v>
      </c>
      <c r="G3131" s="189">
        <f t="shared" si="54"/>
        <v>35.721430000285771</v>
      </c>
      <c r="H3131" s="201">
        <v>559.88800000000003</v>
      </c>
      <c r="I3131" s="185" t="s">
        <v>24</v>
      </c>
      <c r="J3131" s="127" t="s">
        <v>1710</v>
      </c>
      <c r="K3131" s="198" t="s">
        <v>2160</v>
      </c>
      <c r="L3131" s="136" t="s">
        <v>14</v>
      </c>
      <c r="M3131" s="122" t="s">
        <v>1713</v>
      </c>
      <c r="N3131" s="204">
        <f t="shared" si="53"/>
        <v>0.85354375363019219</v>
      </c>
    </row>
    <row r="3132" spans="1:14" x14ac:dyDescent="0.2">
      <c r="A3132" s="371">
        <v>41934</v>
      </c>
      <c r="B3132" s="159" t="s">
        <v>2304</v>
      </c>
      <c r="C3132" s="159" t="s">
        <v>19</v>
      </c>
      <c r="D3132" s="159" t="s">
        <v>15</v>
      </c>
      <c r="E3132" s="230">
        <v>20000</v>
      </c>
      <c r="F3132" s="189">
        <f t="shared" si="52"/>
        <v>30.489803447482075</v>
      </c>
      <c r="G3132" s="189">
        <f t="shared" si="54"/>
        <v>35.721430000285771</v>
      </c>
      <c r="H3132" s="201">
        <v>559.88800000000003</v>
      </c>
      <c r="I3132" s="185" t="s">
        <v>24</v>
      </c>
      <c r="J3132" s="127" t="s">
        <v>1710</v>
      </c>
      <c r="K3132" s="198" t="s">
        <v>2160</v>
      </c>
      <c r="L3132" s="136" t="s">
        <v>14</v>
      </c>
      <c r="M3132" s="122" t="s">
        <v>1713</v>
      </c>
      <c r="N3132" s="204">
        <f t="shared" si="53"/>
        <v>0.85354375363019219</v>
      </c>
    </row>
    <row r="3133" spans="1:14" x14ac:dyDescent="0.2">
      <c r="A3133" s="371">
        <v>41934</v>
      </c>
      <c r="B3133" s="159" t="s">
        <v>2305</v>
      </c>
      <c r="C3133" s="159" t="s">
        <v>19</v>
      </c>
      <c r="D3133" s="159" t="s">
        <v>15</v>
      </c>
      <c r="E3133" s="230">
        <v>20000</v>
      </c>
      <c r="F3133" s="189">
        <f t="shared" si="52"/>
        <v>30.489803447482075</v>
      </c>
      <c r="G3133" s="189">
        <f t="shared" si="54"/>
        <v>35.721430000285771</v>
      </c>
      <c r="H3133" s="201">
        <v>559.88800000000003</v>
      </c>
      <c r="I3133" s="185" t="s">
        <v>24</v>
      </c>
      <c r="J3133" s="127" t="s">
        <v>1710</v>
      </c>
      <c r="K3133" s="198" t="s">
        <v>2160</v>
      </c>
      <c r="L3133" s="136" t="s">
        <v>14</v>
      </c>
      <c r="M3133" s="122" t="s">
        <v>1713</v>
      </c>
      <c r="N3133" s="204">
        <f t="shared" si="53"/>
        <v>0.85354375363019219</v>
      </c>
    </row>
    <row r="3134" spans="1:14" x14ac:dyDescent="0.2">
      <c r="A3134" s="371">
        <v>41934</v>
      </c>
      <c r="B3134" s="159" t="s">
        <v>2306</v>
      </c>
      <c r="C3134" s="159" t="s">
        <v>19</v>
      </c>
      <c r="D3134" s="159" t="s">
        <v>15</v>
      </c>
      <c r="E3134" s="230">
        <v>20000</v>
      </c>
      <c r="F3134" s="189">
        <f t="shared" si="52"/>
        <v>30.489803447482075</v>
      </c>
      <c r="G3134" s="189">
        <f t="shared" si="54"/>
        <v>35.721430000285771</v>
      </c>
      <c r="H3134" s="201">
        <v>559.88800000000003</v>
      </c>
      <c r="I3134" s="185" t="s">
        <v>24</v>
      </c>
      <c r="J3134" s="127" t="s">
        <v>1710</v>
      </c>
      <c r="K3134" s="198" t="s">
        <v>2160</v>
      </c>
      <c r="L3134" s="136" t="s">
        <v>14</v>
      </c>
      <c r="M3134" s="122" t="s">
        <v>1713</v>
      </c>
      <c r="N3134" s="204">
        <f t="shared" si="53"/>
        <v>0.85354375363019219</v>
      </c>
    </row>
    <row r="3135" spans="1:14" x14ac:dyDescent="0.2">
      <c r="A3135" s="371">
        <v>41934</v>
      </c>
      <c r="B3135" s="159" t="s">
        <v>2307</v>
      </c>
      <c r="C3135" s="159" t="s">
        <v>19</v>
      </c>
      <c r="D3135" s="159" t="s">
        <v>15</v>
      </c>
      <c r="E3135" s="230">
        <v>5000</v>
      </c>
      <c r="F3135" s="189">
        <f t="shared" si="52"/>
        <v>7.6224508618705187</v>
      </c>
      <c r="G3135" s="189">
        <f t="shared" si="54"/>
        <v>8.9303575000714428</v>
      </c>
      <c r="H3135" s="201">
        <v>559.88800000000003</v>
      </c>
      <c r="I3135" s="185" t="s">
        <v>24</v>
      </c>
      <c r="J3135" s="127" t="s">
        <v>1710</v>
      </c>
      <c r="K3135" s="198" t="s">
        <v>2160</v>
      </c>
      <c r="L3135" s="136" t="s">
        <v>14</v>
      </c>
      <c r="M3135" s="122" t="s">
        <v>1713</v>
      </c>
      <c r="N3135" s="204">
        <f t="shared" si="53"/>
        <v>0.85354375363019219</v>
      </c>
    </row>
    <row r="3136" spans="1:14" x14ac:dyDescent="0.2">
      <c r="A3136" s="371">
        <v>41934</v>
      </c>
      <c r="B3136" s="159" t="s">
        <v>2308</v>
      </c>
      <c r="C3136" s="159" t="s">
        <v>19</v>
      </c>
      <c r="D3136" s="159" t="s">
        <v>15</v>
      </c>
      <c r="E3136" s="230">
        <v>5000</v>
      </c>
      <c r="F3136" s="189">
        <f t="shared" si="52"/>
        <v>7.6224508618705187</v>
      </c>
      <c r="G3136" s="189">
        <f t="shared" si="54"/>
        <v>8.9303575000714428</v>
      </c>
      <c r="H3136" s="201">
        <v>559.88800000000003</v>
      </c>
      <c r="I3136" s="185" t="s">
        <v>24</v>
      </c>
      <c r="J3136" s="127" t="s">
        <v>1710</v>
      </c>
      <c r="K3136" s="198" t="s">
        <v>2160</v>
      </c>
      <c r="L3136" s="136" t="s">
        <v>14</v>
      </c>
      <c r="M3136" s="122" t="s">
        <v>1713</v>
      </c>
      <c r="N3136" s="204">
        <f t="shared" si="53"/>
        <v>0.85354375363019219</v>
      </c>
    </row>
    <row r="3137" spans="1:14" x14ac:dyDescent="0.2">
      <c r="A3137" s="371">
        <v>41934</v>
      </c>
      <c r="B3137" s="159" t="s">
        <v>2309</v>
      </c>
      <c r="C3137" s="159" t="s">
        <v>19</v>
      </c>
      <c r="D3137" s="159" t="s">
        <v>15</v>
      </c>
      <c r="E3137" s="230">
        <v>5000</v>
      </c>
      <c r="F3137" s="189">
        <f t="shared" si="52"/>
        <v>7.6224508618705187</v>
      </c>
      <c r="G3137" s="189">
        <f t="shared" si="54"/>
        <v>8.9303575000714428</v>
      </c>
      <c r="H3137" s="201">
        <v>559.88800000000003</v>
      </c>
      <c r="I3137" s="185" t="s">
        <v>24</v>
      </c>
      <c r="J3137" s="127" t="s">
        <v>1710</v>
      </c>
      <c r="K3137" s="198" t="s">
        <v>2160</v>
      </c>
      <c r="L3137" s="136" t="s">
        <v>14</v>
      </c>
      <c r="M3137" s="122" t="s">
        <v>1713</v>
      </c>
      <c r="N3137" s="204">
        <f t="shared" si="53"/>
        <v>0.85354375363019219</v>
      </c>
    </row>
    <row r="3138" spans="1:14" x14ac:dyDescent="0.2">
      <c r="A3138" s="371">
        <v>41934</v>
      </c>
      <c r="B3138" s="159" t="s">
        <v>2310</v>
      </c>
      <c r="C3138" s="159" t="s">
        <v>19</v>
      </c>
      <c r="D3138" s="159" t="s">
        <v>15</v>
      </c>
      <c r="E3138" s="230">
        <v>5000</v>
      </c>
      <c r="F3138" s="189">
        <f t="shared" si="52"/>
        <v>7.6224508618705187</v>
      </c>
      <c r="G3138" s="189">
        <f t="shared" si="54"/>
        <v>8.9303575000714428</v>
      </c>
      <c r="H3138" s="201">
        <v>559.88800000000003</v>
      </c>
      <c r="I3138" s="185" t="s">
        <v>24</v>
      </c>
      <c r="J3138" s="127" t="s">
        <v>1710</v>
      </c>
      <c r="K3138" s="198" t="s">
        <v>2160</v>
      </c>
      <c r="L3138" s="136" t="s">
        <v>14</v>
      </c>
      <c r="M3138" s="122" t="s">
        <v>1713</v>
      </c>
      <c r="N3138" s="204">
        <f t="shared" si="53"/>
        <v>0.85354375363019219</v>
      </c>
    </row>
    <row r="3139" spans="1:14" x14ac:dyDescent="0.2">
      <c r="A3139" s="371">
        <v>41934</v>
      </c>
      <c r="B3139" s="159" t="s">
        <v>2311</v>
      </c>
      <c r="C3139" s="159" t="s">
        <v>19</v>
      </c>
      <c r="D3139" s="159" t="s">
        <v>15</v>
      </c>
      <c r="E3139" s="230">
        <v>5000</v>
      </c>
      <c r="F3139" s="189">
        <f t="shared" si="52"/>
        <v>7.6224508618705187</v>
      </c>
      <c r="G3139" s="189">
        <f t="shared" si="54"/>
        <v>8.9303575000714428</v>
      </c>
      <c r="H3139" s="201">
        <v>559.88800000000003</v>
      </c>
      <c r="I3139" s="185" t="s">
        <v>24</v>
      </c>
      <c r="J3139" s="127" t="s">
        <v>1710</v>
      </c>
      <c r="K3139" s="198" t="s">
        <v>2160</v>
      </c>
      <c r="L3139" s="136" t="s">
        <v>14</v>
      </c>
      <c r="M3139" s="122" t="s">
        <v>1713</v>
      </c>
      <c r="N3139" s="204">
        <f t="shared" si="53"/>
        <v>0.85354375363019219</v>
      </c>
    </row>
    <row r="3140" spans="1:14" x14ac:dyDescent="0.2">
      <c r="A3140" s="371">
        <v>41934</v>
      </c>
      <c r="B3140" s="159" t="s">
        <v>2312</v>
      </c>
      <c r="C3140" s="159" t="s">
        <v>19</v>
      </c>
      <c r="D3140" s="159" t="s">
        <v>15</v>
      </c>
      <c r="E3140" s="230">
        <v>5000</v>
      </c>
      <c r="F3140" s="189">
        <f t="shared" si="52"/>
        <v>7.6224508618705187</v>
      </c>
      <c r="G3140" s="189">
        <f t="shared" si="54"/>
        <v>8.9303575000714428</v>
      </c>
      <c r="H3140" s="201">
        <v>559.88800000000003</v>
      </c>
      <c r="I3140" s="185" t="s">
        <v>24</v>
      </c>
      <c r="J3140" s="127" t="s">
        <v>1710</v>
      </c>
      <c r="K3140" s="198" t="s">
        <v>2160</v>
      </c>
      <c r="L3140" s="136" t="s">
        <v>14</v>
      </c>
      <c r="M3140" s="122" t="s">
        <v>1713</v>
      </c>
      <c r="N3140" s="204">
        <f t="shared" si="53"/>
        <v>0.85354375363019219</v>
      </c>
    </row>
    <row r="3141" spans="1:14" x14ac:dyDescent="0.2">
      <c r="A3141" s="371">
        <v>41934</v>
      </c>
      <c r="B3141" s="159" t="s">
        <v>2313</v>
      </c>
      <c r="C3141" s="159" t="s">
        <v>19</v>
      </c>
      <c r="D3141" s="159" t="s">
        <v>15</v>
      </c>
      <c r="E3141" s="230">
        <v>5000</v>
      </c>
      <c r="F3141" s="189">
        <f t="shared" si="52"/>
        <v>7.6224508618705187</v>
      </c>
      <c r="G3141" s="189">
        <f t="shared" si="54"/>
        <v>8.9303575000714428</v>
      </c>
      <c r="H3141" s="201">
        <v>559.88800000000003</v>
      </c>
      <c r="I3141" s="185" t="s">
        <v>24</v>
      </c>
      <c r="J3141" s="127" t="s">
        <v>1710</v>
      </c>
      <c r="K3141" s="198" t="s">
        <v>2160</v>
      </c>
      <c r="L3141" s="136" t="s">
        <v>14</v>
      </c>
      <c r="M3141" s="122" t="s">
        <v>1713</v>
      </c>
      <c r="N3141" s="204">
        <f t="shared" si="53"/>
        <v>0.85354375363019219</v>
      </c>
    </row>
    <row r="3142" spans="1:14" x14ac:dyDescent="0.2">
      <c r="A3142" s="371">
        <v>41934</v>
      </c>
      <c r="B3142" s="159" t="s">
        <v>2335</v>
      </c>
      <c r="C3142" s="159" t="s">
        <v>18</v>
      </c>
      <c r="D3142" s="159" t="s">
        <v>8</v>
      </c>
      <c r="E3142" s="230">
        <v>800</v>
      </c>
      <c r="F3142" s="189">
        <f t="shared" si="52"/>
        <v>1.2195921378992831</v>
      </c>
      <c r="G3142" s="189">
        <f t="shared" si="54"/>
        <v>1.4288572000114308</v>
      </c>
      <c r="H3142" s="201">
        <v>559.88800000000003</v>
      </c>
      <c r="I3142" s="185" t="s">
        <v>12</v>
      </c>
      <c r="J3142" s="127" t="s">
        <v>1710</v>
      </c>
      <c r="K3142" s="198" t="s">
        <v>2161</v>
      </c>
      <c r="L3142" s="136" t="s">
        <v>14</v>
      </c>
      <c r="M3142" s="122" t="s">
        <v>1713</v>
      </c>
      <c r="N3142" s="204">
        <f t="shared" si="53"/>
        <v>0.8535437536301923</v>
      </c>
    </row>
    <row r="3143" spans="1:14" x14ac:dyDescent="0.2">
      <c r="A3143" s="371">
        <v>41934</v>
      </c>
      <c r="B3143" s="159" t="s">
        <v>2336</v>
      </c>
      <c r="C3143" s="159" t="s">
        <v>18</v>
      </c>
      <c r="D3143" s="159" t="s">
        <v>8</v>
      </c>
      <c r="E3143" s="230">
        <v>800</v>
      </c>
      <c r="F3143" s="189">
        <f t="shared" si="52"/>
        <v>1.2195921378992831</v>
      </c>
      <c r="G3143" s="189">
        <f t="shared" si="54"/>
        <v>1.4288572000114308</v>
      </c>
      <c r="H3143" s="201">
        <v>559.88800000000003</v>
      </c>
      <c r="I3143" s="185" t="s">
        <v>12</v>
      </c>
      <c r="J3143" s="127" t="s">
        <v>1710</v>
      </c>
      <c r="K3143" s="198" t="s">
        <v>2161</v>
      </c>
      <c r="L3143" s="136" t="s">
        <v>14</v>
      </c>
      <c r="M3143" s="122" t="s">
        <v>1713</v>
      </c>
      <c r="N3143" s="204">
        <f t="shared" si="53"/>
        <v>0.8535437536301923</v>
      </c>
    </row>
    <row r="3144" spans="1:14" x14ac:dyDescent="0.2">
      <c r="A3144" s="371">
        <v>41934</v>
      </c>
      <c r="B3144" s="159" t="s">
        <v>2337</v>
      </c>
      <c r="C3144" s="159" t="s">
        <v>18</v>
      </c>
      <c r="D3144" s="159" t="s">
        <v>8</v>
      </c>
      <c r="E3144" s="230">
        <v>500</v>
      </c>
      <c r="F3144" s="189">
        <f t="shared" si="52"/>
        <v>0.76224508618705189</v>
      </c>
      <c r="G3144" s="189">
        <f t="shared" si="54"/>
        <v>0.89303575000714419</v>
      </c>
      <c r="H3144" s="201">
        <v>559.88800000000003</v>
      </c>
      <c r="I3144" s="185" t="s">
        <v>12</v>
      </c>
      <c r="J3144" s="127" t="s">
        <v>1710</v>
      </c>
      <c r="K3144" s="198" t="s">
        <v>2161</v>
      </c>
      <c r="L3144" s="136" t="s">
        <v>14</v>
      </c>
      <c r="M3144" s="122" t="s">
        <v>1713</v>
      </c>
      <c r="N3144" s="204">
        <f t="shared" si="53"/>
        <v>0.8535437536301923</v>
      </c>
    </row>
    <row r="3145" spans="1:14" x14ac:dyDescent="0.2">
      <c r="A3145" s="371">
        <v>41934</v>
      </c>
      <c r="B3145" s="159" t="s">
        <v>2338</v>
      </c>
      <c r="C3145" s="159" t="s">
        <v>18</v>
      </c>
      <c r="D3145" s="159" t="s">
        <v>8</v>
      </c>
      <c r="E3145" s="230">
        <v>700</v>
      </c>
      <c r="F3145" s="189">
        <f t="shared" si="52"/>
        <v>1.0671431206618727</v>
      </c>
      <c r="G3145" s="189">
        <f t="shared" si="54"/>
        <v>1.250250050010002</v>
      </c>
      <c r="H3145" s="201">
        <v>559.88800000000003</v>
      </c>
      <c r="I3145" s="185" t="s">
        <v>12</v>
      </c>
      <c r="J3145" s="127" t="s">
        <v>1710</v>
      </c>
      <c r="K3145" s="198" t="s">
        <v>2161</v>
      </c>
      <c r="L3145" s="136" t="s">
        <v>14</v>
      </c>
      <c r="M3145" s="122" t="s">
        <v>1713</v>
      </c>
      <c r="N3145" s="204">
        <f t="shared" si="53"/>
        <v>0.85354375363019219</v>
      </c>
    </row>
    <row r="3146" spans="1:14" x14ac:dyDescent="0.2">
      <c r="A3146" s="371">
        <v>41934</v>
      </c>
      <c r="B3146" s="159" t="s">
        <v>2339</v>
      </c>
      <c r="C3146" s="159" t="s">
        <v>18</v>
      </c>
      <c r="D3146" s="159" t="s">
        <v>8</v>
      </c>
      <c r="E3146" s="230">
        <v>500</v>
      </c>
      <c r="F3146" s="189">
        <f t="shared" ref="F3146:F3209" si="55">E3146/655.957</f>
        <v>0.76224508618705189</v>
      </c>
      <c r="G3146" s="189">
        <f t="shared" si="54"/>
        <v>0.89303575000714419</v>
      </c>
      <c r="H3146" s="201">
        <v>559.88800000000003</v>
      </c>
      <c r="I3146" s="185" t="s">
        <v>12</v>
      </c>
      <c r="J3146" s="127" t="s">
        <v>1710</v>
      </c>
      <c r="K3146" s="198" t="s">
        <v>2161</v>
      </c>
      <c r="L3146" s="136" t="s">
        <v>14</v>
      </c>
      <c r="M3146" s="122" t="s">
        <v>1713</v>
      </c>
      <c r="N3146" s="204">
        <f t="shared" si="53"/>
        <v>0.8535437536301923</v>
      </c>
    </row>
    <row r="3147" spans="1:14" x14ac:dyDescent="0.2">
      <c r="A3147" s="371">
        <v>41934</v>
      </c>
      <c r="B3147" s="159" t="s">
        <v>227</v>
      </c>
      <c r="C3147" s="159" t="s">
        <v>73</v>
      </c>
      <c r="D3147" s="159" t="s">
        <v>8</v>
      </c>
      <c r="E3147" s="230">
        <v>2400</v>
      </c>
      <c r="F3147" s="189">
        <f t="shared" si="55"/>
        <v>3.6587764136978493</v>
      </c>
      <c r="G3147" s="189">
        <f t="shared" si="54"/>
        <v>4.2865716000342919</v>
      </c>
      <c r="H3147" s="201">
        <v>559.88800000000003</v>
      </c>
      <c r="I3147" s="185" t="s">
        <v>12</v>
      </c>
      <c r="J3147" s="127" t="s">
        <v>1710</v>
      </c>
      <c r="K3147" s="198" t="s">
        <v>2161</v>
      </c>
      <c r="L3147" s="136" t="s">
        <v>14</v>
      </c>
      <c r="M3147" s="122" t="s">
        <v>1713</v>
      </c>
      <c r="N3147" s="204">
        <f t="shared" ref="N3147:N3210" si="56">F3147/G3147</f>
        <v>0.85354375363019241</v>
      </c>
    </row>
    <row r="3148" spans="1:14" x14ac:dyDescent="0.2">
      <c r="A3148" s="357">
        <v>41935</v>
      </c>
      <c r="B3148" s="170" t="s">
        <v>2226</v>
      </c>
      <c r="C3148" s="170" t="s">
        <v>18</v>
      </c>
      <c r="D3148" s="218" t="s">
        <v>9</v>
      </c>
      <c r="E3148" s="225">
        <v>200</v>
      </c>
      <c r="F3148" s="189">
        <f t="shared" si="55"/>
        <v>0.30489803447482078</v>
      </c>
      <c r="G3148" s="189">
        <f t="shared" si="54"/>
        <v>0.3572143000028577</v>
      </c>
      <c r="H3148" s="201">
        <v>559.88800000000003</v>
      </c>
      <c r="I3148" s="219" t="s">
        <v>83</v>
      </c>
      <c r="J3148" s="127" t="s">
        <v>1710</v>
      </c>
      <c r="K3148" s="198" t="s">
        <v>2166</v>
      </c>
      <c r="L3148" s="136" t="s">
        <v>14</v>
      </c>
      <c r="M3148" s="122" t="s">
        <v>1713</v>
      </c>
      <c r="N3148" s="204">
        <f t="shared" si="56"/>
        <v>0.8535437536301923</v>
      </c>
    </row>
    <row r="3149" spans="1:14" x14ac:dyDescent="0.2">
      <c r="A3149" s="357">
        <v>41935</v>
      </c>
      <c r="B3149" s="170" t="s">
        <v>2225</v>
      </c>
      <c r="C3149" s="170" t="s">
        <v>18</v>
      </c>
      <c r="D3149" s="218" t="s">
        <v>9</v>
      </c>
      <c r="E3149" s="225">
        <v>200</v>
      </c>
      <c r="F3149" s="189">
        <f t="shared" si="55"/>
        <v>0.30489803447482078</v>
      </c>
      <c r="G3149" s="189">
        <f t="shared" si="54"/>
        <v>0.3572143000028577</v>
      </c>
      <c r="H3149" s="201">
        <v>559.88800000000003</v>
      </c>
      <c r="I3149" s="219" t="s">
        <v>83</v>
      </c>
      <c r="J3149" s="127" t="s">
        <v>1710</v>
      </c>
      <c r="K3149" s="198" t="s">
        <v>2166</v>
      </c>
      <c r="L3149" s="136" t="s">
        <v>14</v>
      </c>
      <c r="M3149" s="122" t="s">
        <v>1713</v>
      </c>
      <c r="N3149" s="204">
        <f t="shared" si="56"/>
        <v>0.8535437536301923</v>
      </c>
    </row>
    <row r="3150" spans="1:14" x14ac:dyDescent="0.2">
      <c r="A3150" s="371">
        <v>41935</v>
      </c>
      <c r="B3150" s="159" t="s">
        <v>2257</v>
      </c>
      <c r="C3150" s="159" t="str">
        <f>IF(B3150="Visite de prisonnier", "Jail visit",IF(B3150="Frais d'appel (Cour)", "Court fees",IF(B3150="Honoraires d'avocat", "Lawyer fees",IF(B3150="Nourriture pour détenu", "Jail visit",IF(B3150="Crédit téléphone", "Telephone",IF(B3150="Frais visa", "Travel Expenses",IF(B3150="Transport local","Transport",IF(B3150="Boissons","Trust Building",IF(B3150="Nourriture","Travel Subsistence",IF(B3150="Bonus opération","Bonus",IF(B3150="Hébergement","Travel Subsistence",IF(B3150&lt;&gt;"","Transport",""))))))))))))</f>
        <v>Transport</v>
      </c>
      <c r="D3150" s="218" t="s">
        <v>11</v>
      </c>
      <c r="E3150" s="230">
        <v>700</v>
      </c>
      <c r="F3150" s="189">
        <f t="shared" si="55"/>
        <v>1.0671431206618727</v>
      </c>
      <c r="G3150" s="189">
        <f t="shared" si="54"/>
        <v>1.250250050010002</v>
      </c>
      <c r="H3150" s="201">
        <v>559.88800000000003</v>
      </c>
      <c r="I3150" s="155" t="s">
        <v>1614</v>
      </c>
      <c r="J3150" s="127" t="s">
        <v>1710</v>
      </c>
      <c r="K3150" s="198" t="s">
        <v>2163</v>
      </c>
      <c r="L3150" s="136" t="s">
        <v>14</v>
      </c>
      <c r="M3150" s="122" t="s">
        <v>1713</v>
      </c>
      <c r="N3150" s="204">
        <f t="shared" si="56"/>
        <v>0.85354375363019219</v>
      </c>
    </row>
    <row r="3151" spans="1:14" x14ac:dyDescent="0.2">
      <c r="A3151" s="371">
        <v>41935</v>
      </c>
      <c r="B3151" s="159" t="s">
        <v>2036</v>
      </c>
      <c r="C3151" s="159" t="str">
        <f>IF(B3151="Visite de prisonnier", "Jail visit",IF(B3151="Frais d'appel (Cour)", "Court fees",IF(B3151="Honoraires d'avocat", "Lawyer fees",IF(B3151="Nourriture pour détenu", "Jail visit",IF(B3151="Crédit téléphone", "Telephone",IF(B3151="Frais visa", "Travel Expenses",IF(B3151="Transport local","Transport",IF(B3151="Boissons","Trust Building",IF(B3151="Nourriture","Travel Subsistence",IF(B3151="Bonus opération","Bonus",IF(B3151="Hébergement","Travel Subsistence",IF(B3151&lt;&gt;"","Transport",""))))))))))))</f>
        <v>Transport</v>
      </c>
      <c r="D3151" s="218" t="s">
        <v>11</v>
      </c>
      <c r="E3151" s="230">
        <v>600</v>
      </c>
      <c r="F3151" s="189">
        <f t="shared" si="55"/>
        <v>0.91469410342446233</v>
      </c>
      <c r="G3151" s="189">
        <f t="shared" si="54"/>
        <v>1.071642900008573</v>
      </c>
      <c r="H3151" s="201">
        <v>559.88800000000003</v>
      </c>
      <c r="I3151" s="155" t="s">
        <v>1614</v>
      </c>
      <c r="J3151" s="127" t="s">
        <v>1710</v>
      </c>
      <c r="K3151" s="198" t="s">
        <v>2163</v>
      </c>
      <c r="L3151" s="136" t="s">
        <v>14</v>
      </c>
      <c r="M3151" s="122" t="s">
        <v>1713</v>
      </c>
      <c r="N3151" s="204">
        <f t="shared" si="56"/>
        <v>0.85354375363019241</v>
      </c>
    </row>
    <row r="3152" spans="1:14" x14ac:dyDescent="0.2">
      <c r="A3152" s="370">
        <v>41935</v>
      </c>
      <c r="B3152" s="220" t="s">
        <v>2264</v>
      </c>
      <c r="C3152" s="220" t="s">
        <v>18</v>
      </c>
      <c r="D3152" s="218" t="s">
        <v>11</v>
      </c>
      <c r="E3152" s="230">
        <v>1200</v>
      </c>
      <c r="F3152" s="189">
        <f t="shared" si="55"/>
        <v>1.8293882068489247</v>
      </c>
      <c r="G3152" s="189">
        <f t="shared" si="54"/>
        <v>2.143285800017146</v>
      </c>
      <c r="H3152" s="201">
        <v>559.88800000000003</v>
      </c>
      <c r="I3152" s="221" t="s">
        <v>23</v>
      </c>
      <c r="J3152" s="127" t="s">
        <v>1710</v>
      </c>
      <c r="K3152" s="242" t="s">
        <v>2165</v>
      </c>
      <c r="L3152" s="136" t="s">
        <v>14</v>
      </c>
      <c r="M3152" s="122" t="s">
        <v>1713</v>
      </c>
      <c r="N3152" s="204">
        <f t="shared" si="56"/>
        <v>0.85354375363019241</v>
      </c>
    </row>
    <row r="3153" spans="1:14" x14ac:dyDescent="0.2">
      <c r="A3153" s="370">
        <v>41935</v>
      </c>
      <c r="B3153" s="220" t="s">
        <v>2265</v>
      </c>
      <c r="C3153" s="220" t="s">
        <v>18</v>
      </c>
      <c r="D3153" s="218" t="s">
        <v>11</v>
      </c>
      <c r="E3153" s="230">
        <v>1500</v>
      </c>
      <c r="F3153" s="189">
        <f t="shared" si="55"/>
        <v>2.2867352585611558</v>
      </c>
      <c r="G3153" s="189">
        <f t="shared" si="54"/>
        <v>2.6791072500214326</v>
      </c>
      <c r="H3153" s="201">
        <v>559.88800000000003</v>
      </c>
      <c r="I3153" s="221" t="s">
        <v>23</v>
      </c>
      <c r="J3153" s="127" t="s">
        <v>1710</v>
      </c>
      <c r="K3153" s="242" t="s">
        <v>2165</v>
      </c>
      <c r="L3153" s="136" t="s">
        <v>14</v>
      </c>
      <c r="M3153" s="122" t="s">
        <v>1713</v>
      </c>
      <c r="N3153" s="204">
        <f t="shared" si="56"/>
        <v>0.8535437536301923</v>
      </c>
    </row>
    <row r="3154" spans="1:14" x14ac:dyDescent="0.2">
      <c r="A3154" s="370">
        <v>41935</v>
      </c>
      <c r="B3154" s="220" t="s">
        <v>2266</v>
      </c>
      <c r="C3154" s="220" t="s">
        <v>18</v>
      </c>
      <c r="D3154" s="218" t="s">
        <v>11</v>
      </c>
      <c r="E3154" s="230">
        <v>300</v>
      </c>
      <c r="F3154" s="189">
        <f t="shared" si="55"/>
        <v>0.45734705171223117</v>
      </c>
      <c r="G3154" s="189">
        <f t="shared" si="54"/>
        <v>0.53582145000428649</v>
      </c>
      <c r="H3154" s="201">
        <v>559.88800000000003</v>
      </c>
      <c r="I3154" s="221" t="s">
        <v>23</v>
      </c>
      <c r="J3154" s="127" t="s">
        <v>1710</v>
      </c>
      <c r="K3154" s="242" t="s">
        <v>2165</v>
      </c>
      <c r="L3154" s="136" t="s">
        <v>14</v>
      </c>
      <c r="M3154" s="122" t="s">
        <v>1713</v>
      </c>
      <c r="N3154" s="204">
        <f t="shared" si="56"/>
        <v>0.85354375363019241</v>
      </c>
    </row>
    <row r="3155" spans="1:14" x14ac:dyDescent="0.2">
      <c r="A3155" s="370">
        <v>41935</v>
      </c>
      <c r="B3155" s="220" t="s">
        <v>2267</v>
      </c>
      <c r="C3155" s="220" t="s">
        <v>18</v>
      </c>
      <c r="D3155" s="218" t="s">
        <v>11</v>
      </c>
      <c r="E3155" s="230">
        <v>300</v>
      </c>
      <c r="F3155" s="189">
        <f t="shared" si="55"/>
        <v>0.45734705171223117</v>
      </c>
      <c r="G3155" s="189">
        <f t="shared" si="54"/>
        <v>0.53582145000428649</v>
      </c>
      <c r="H3155" s="201">
        <v>559.88800000000003</v>
      </c>
      <c r="I3155" s="221" t="s">
        <v>23</v>
      </c>
      <c r="J3155" s="127" t="s">
        <v>1710</v>
      </c>
      <c r="K3155" s="242" t="s">
        <v>2165</v>
      </c>
      <c r="L3155" s="136" t="s">
        <v>14</v>
      </c>
      <c r="M3155" s="122" t="s">
        <v>1713</v>
      </c>
      <c r="N3155" s="204">
        <f t="shared" si="56"/>
        <v>0.85354375363019241</v>
      </c>
    </row>
    <row r="3156" spans="1:14" x14ac:dyDescent="0.2">
      <c r="A3156" s="370">
        <v>41935</v>
      </c>
      <c r="B3156" s="220" t="s">
        <v>2268</v>
      </c>
      <c r="C3156" s="220" t="s">
        <v>18</v>
      </c>
      <c r="D3156" s="218" t="s">
        <v>11</v>
      </c>
      <c r="E3156" s="230">
        <v>1500</v>
      </c>
      <c r="F3156" s="189">
        <f t="shared" si="55"/>
        <v>2.2867352585611558</v>
      </c>
      <c r="G3156" s="189">
        <f t="shared" si="54"/>
        <v>2.6791072500214326</v>
      </c>
      <c r="H3156" s="201">
        <v>559.88800000000003</v>
      </c>
      <c r="I3156" s="221" t="s">
        <v>23</v>
      </c>
      <c r="J3156" s="127" t="s">
        <v>1710</v>
      </c>
      <c r="K3156" s="242" t="s">
        <v>2165</v>
      </c>
      <c r="L3156" s="136" t="s">
        <v>14</v>
      </c>
      <c r="M3156" s="122" t="s">
        <v>1713</v>
      </c>
      <c r="N3156" s="204">
        <f t="shared" si="56"/>
        <v>0.8535437536301923</v>
      </c>
    </row>
    <row r="3157" spans="1:14" x14ac:dyDescent="0.2">
      <c r="A3157" s="370">
        <v>41935</v>
      </c>
      <c r="B3157" s="220" t="s">
        <v>2269</v>
      </c>
      <c r="C3157" s="220" t="s">
        <v>18</v>
      </c>
      <c r="D3157" s="218" t="s">
        <v>11</v>
      </c>
      <c r="E3157" s="230">
        <v>1200</v>
      </c>
      <c r="F3157" s="189">
        <f t="shared" si="55"/>
        <v>1.8293882068489247</v>
      </c>
      <c r="G3157" s="189">
        <f t="shared" si="54"/>
        <v>2.143285800017146</v>
      </c>
      <c r="H3157" s="201">
        <v>559.88800000000003</v>
      </c>
      <c r="I3157" s="221" t="s">
        <v>23</v>
      </c>
      <c r="J3157" s="127" t="s">
        <v>1710</v>
      </c>
      <c r="K3157" s="242" t="s">
        <v>2165</v>
      </c>
      <c r="L3157" s="136" t="s">
        <v>14</v>
      </c>
      <c r="M3157" s="122" t="s">
        <v>1713</v>
      </c>
      <c r="N3157" s="204">
        <f t="shared" si="56"/>
        <v>0.85354375363019241</v>
      </c>
    </row>
    <row r="3158" spans="1:14" x14ac:dyDescent="0.2">
      <c r="A3158" s="370">
        <v>41935</v>
      </c>
      <c r="B3158" s="220" t="s">
        <v>225</v>
      </c>
      <c r="C3158" s="220" t="s">
        <v>72</v>
      </c>
      <c r="D3158" s="218" t="s">
        <v>11</v>
      </c>
      <c r="E3158" s="230">
        <v>1000</v>
      </c>
      <c r="F3158" s="189">
        <f t="shared" si="55"/>
        <v>1.5244901723741038</v>
      </c>
      <c r="G3158" s="189">
        <f t="shared" si="54"/>
        <v>1.7860715000142884</v>
      </c>
      <c r="H3158" s="201">
        <v>559.88800000000003</v>
      </c>
      <c r="I3158" s="221" t="s">
        <v>23</v>
      </c>
      <c r="J3158" s="127" t="s">
        <v>1710</v>
      </c>
      <c r="K3158" s="242" t="s">
        <v>2165</v>
      </c>
      <c r="L3158" s="136" t="s">
        <v>14</v>
      </c>
      <c r="M3158" s="122" t="s">
        <v>1713</v>
      </c>
      <c r="N3158" s="204">
        <f t="shared" si="56"/>
        <v>0.8535437536301923</v>
      </c>
    </row>
    <row r="3159" spans="1:14" x14ac:dyDescent="0.2">
      <c r="A3159" s="370">
        <v>41935</v>
      </c>
      <c r="B3159" s="220" t="s">
        <v>1646</v>
      </c>
      <c r="C3159" s="220" t="s">
        <v>452</v>
      </c>
      <c r="D3159" s="218" t="s">
        <v>11</v>
      </c>
      <c r="E3159" s="230">
        <v>2000</v>
      </c>
      <c r="F3159" s="189">
        <f t="shared" si="55"/>
        <v>3.0489803447482076</v>
      </c>
      <c r="G3159" s="189">
        <f t="shared" si="54"/>
        <v>3.5721430000285768</v>
      </c>
      <c r="H3159" s="201">
        <v>559.88800000000003</v>
      </c>
      <c r="I3159" s="221" t="s">
        <v>23</v>
      </c>
      <c r="J3159" s="127" t="s">
        <v>1710</v>
      </c>
      <c r="K3159" s="242" t="s">
        <v>2165</v>
      </c>
      <c r="L3159" s="136" t="s">
        <v>14</v>
      </c>
      <c r="M3159" s="122" t="s">
        <v>1713</v>
      </c>
      <c r="N3159" s="204">
        <f t="shared" si="56"/>
        <v>0.8535437536301923</v>
      </c>
    </row>
    <row r="3160" spans="1:14" x14ac:dyDescent="0.2">
      <c r="A3160" s="370">
        <v>41935</v>
      </c>
      <c r="B3160" s="220" t="s">
        <v>624</v>
      </c>
      <c r="C3160" s="220" t="s">
        <v>452</v>
      </c>
      <c r="D3160" s="218" t="s">
        <v>11</v>
      </c>
      <c r="E3160" s="230">
        <v>1000</v>
      </c>
      <c r="F3160" s="189">
        <f t="shared" si="55"/>
        <v>1.5244901723741038</v>
      </c>
      <c r="G3160" s="189">
        <f t="shared" si="54"/>
        <v>1.7860715000142884</v>
      </c>
      <c r="H3160" s="201">
        <v>559.88800000000003</v>
      </c>
      <c r="I3160" s="221" t="s">
        <v>23</v>
      </c>
      <c r="J3160" s="127" t="s">
        <v>1710</v>
      </c>
      <c r="K3160" s="242" t="s">
        <v>2165</v>
      </c>
      <c r="L3160" s="136" t="s">
        <v>14</v>
      </c>
      <c r="M3160" s="122" t="s">
        <v>1713</v>
      </c>
      <c r="N3160" s="204">
        <f t="shared" si="56"/>
        <v>0.8535437536301923</v>
      </c>
    </row>
    <row r="3161" spans="1:14" x14ac:dyDescent="0.2">
      <c r="A3161" s="371">
        <v>41935</v>
      </c>
      <c r="B3161" s="159" t="s">
        <v>2314</v>
      </c>
      <c r="C3161" s="159" t="s">
        <v>18</v>
      </c>
      <c r="D3161" s="159" t="s">
        <v>15</v>
      </c>
      <c r="E3161" s="230">
        <v>1200</v>
      </c>
      <c r="F3161" s="189">
        <f t="shared" si="55"/>
        <v>1.8293882068489247</v>
      </c>
      <c r="G3161" s="189">
        <f t="shared" si="54"/>
        <v>2.143285800017146</v>
      </c>
      <c r="H3161" s="201">
        <v>559.88800000000003</v>
      </c>
      <c r="I3161" s="185" t="s">
        <v>24</v>
      </c>
      <c r="J3161" s="127" t="s">
        <v>1710</v>
      </c>
      <c r="K3161" s="198" t="s">
        <v>2164</v>
      </c>
      <c r="L3161" s="136" t="s">
        <v>14</v>
      </c>
      <c r="M3161" s="122" t="s">
        <v>1713</v>
      </c>
      <c r="N3161" s="204">
        <f t="shared" si="56"/>
        <v>0.85354375363019241</v>
      </c>
    </row>
    <row r="3162" spans="1:14" x14ac:dyDescent="0.2">
      <c r="A3162" s="371">
        <v>41935</v>
      </c>
      <c r="B3162" s="159" t="s">
        <v>2315</v>
      </c>
      <c r="C3162" s="159" t="s">
        <v>18</v>
      </c>
      <c r="D3162" s="159" t="s">
        <v>15</v>
      </c>
      <c r="E3162" s="230">
        <v>1500</v>
      </c>
      <c r="F3162" s="189">
        <f t="shared" si="55"/>
        <v>2.2867352585611558</v>
      </c>
      <c r="G3162" s="189">
        <f t="shared" si="54"/>
        <v>2.6791072500214326</v>
      </c>
      <c r="H3162" s="201">
        <v>559.88800000000003</v>
      </c>
      <c r="I3162" s="185" t="s">
        <v>24</v>
      </c>
      <c r="J3162" s="127" t="s">
        <v>1710</v>
      </c>
      <c r="K3162" s="198" t="s">
        <v>2164</v>
      </c>
      <c r="L3162" s="136" t="s">
        <v>14</v>
      </c>
      <c r="M3162" s="122" t="s">
        <v>1713</v>
      </c>
      <c r="N3162" s="204">
        <f t="shared" si="56"/>
        <v>0.8535437536301923</v>
      </c>
    </row>
    <row r="3163" spans="1:14" x14ac:dyDescent="0.2">
      <c r="A3163" s="371">
        <v>41935</v>
      </c>
      <c r="B3163" s="159" t="s">
        <v>2316</v>
      </c>
      <c r="C3163" s="159" t="s">
        <v>18</v>
      </c>
      <c r="D3163" s="159" t="s">
        <v>15</v>
      </c>
      <c r="E3163" s="230">
        <v>300</v>
      </c>
      <c r="F3163" s="189">
        <f t="shared" si="55"/>
        <v>0.45734705171223117</v>
      </c>
      <c r="G3163" s="189">
        <f t="shared" si="54"/>
        <v>0.53582145000428649</v>
      </c>
      <c r="H3163" s="201">
        <v>559.88800000000003</v>
      </c>
      <c r="I3163" s="185" t="s">
        <v>24</v>
      </c>
      <c r="J3163" s="127" t="s">
        <v>1710</v>
      </c>
      <c r="K3163" s="198" t="s">
        <v>2164</v>
      </c>
      <c r="L3163" s="136" t="s">
        <v>14</v>
      </c>
      <c r="M3163" s="122" t="s">
        <v>1713</v>
      </c>
      <c r="N3163" s="204">
        <f t="shared" si="56"/>
        <v>0.85354375363019241</v>
      </c>
    </row>
    <row r="3164" spans="1:14" x14ac:dyDescent="0.2">
      <c r="A3164" s="371">
        <v>41935</v>
      </c>
      <c r="B3164" s="159" t="s">
        <v>2317</v>
      </c>
      <c r="C3164" s="159" t="s">
        <v>18</v>
      </c>
      <c r="D3164" s="159" t="s">
        <v>15</v>
      </c>
      <c r="E3164" s="230">
        <v>300</v>
      </c>
      <c r="F3164" s="189">
        <f t="shared" si="55"/>
        <v>0.45734705171223117</v>
      </c>
      <c r="G3164" s="189">
        <f t="shared" si="54"/>
        <v>0.53582145000428649</v>
      </c>
      <c r="H3164" s="201">
        <v>559.88800000000003</v>
      </c>
      <c r="I3164" s="185" t="s">
        <v>24</v>
      </c>
      <c r="J3164" s="127" t="s">
        <v>1710</v>
      </c>
      <c r="K3164" s="198" t="s">
        <v>2164</v>
      </c>
      <c r="L3164" s="136" t="s">
        <v>14</v>
      </c>
      <c r="M3164" s="122" t="s">
        <v>1713</v>
      </c>
      <c r="N3164" s="204">
        <f t="shared" si="56"/>
        <v>0.85354375363019241</v>
      </c>
    </row>
    <row r="3165" spans="1:14" x14ac:dyDescent="0.2">
      <c r="A3165" s="371">
        <v>41935</v>
      </c>
      <c r="B3165" s="159" t="s">
        <v>2318</v>
      </c>
      <c r="C3165" s="159" t="s">
        <v>18</v>
      </c>
      <c r="D3165" s="159" t="s">
        <v>15</v>
      </c>
      <c r="E3165" s="230">
        <v>1500</v>
      </c>
      <c r="F3165" s="189">
        <f t="shared" si="55"/>
        <v>2.2867352585611558</v>
      </c>
      <c r="G3165" s="189">
        <f t="shared" si="54"/>
        <v>2.6791072500214326</v>
      </c>
      <c r="H3165" s="201">
        <v>559.88800000000003</v>
      </c>
      <c r="I3165" s="185" t="s">
        <v>24</v>
      </c>
      <c r="J3165" s="127" t="s">
        <v>1710</v>
      </c>
      <c r="K3165" s="198" t="s">
        <v>2164</v>
      </c>
      <c r="L3165" s="136" t="s">
        <v>14</v>
      </c>
      <c r="M3165" s="122" t="s">
        <v>1713</v>
      </c>
      <c r="N3165" s="204">
        <f t="shared" si="56"/>
        <v>0.8535437536301923</v>
      </c>
    </row>
    <row r="3166" spans="1:14" x14ac:dyDescent="0.2">
      <c r="A3166" s="371">
        <v>41935</v>
      </c>
      <c r="B3166" s="159" t="s">
        <v>2319</v>
      </c>
      <c r="C3166" s="159" t="s">
        <v>18</v>
      </c>
      <c r="D3166" s="159" t="s">
        <v>15</v>
      </c>
      <c r="E3166" s="230">
        <v>1200</v>
      </c>
      <c r="F3166" s="189">
        <f t="shared" si="55"/>
        <v>1.8293882068489247</v>
      </c>
      <c r="G3166" s="189">
        <f t="shared" si="54"/>
        <v>2.143285800017146</v>
      </c>
      <c r="H3166" s="201">
        <v>559.88800000000003</v>
      </c>
      <c r="I3166" s="185" t="s">
        <v>24</v>
      </c>
      <c r="J3166" s="127" t="s">
        <v>1710</v>
      </c>
      <c r="K3166" s="198" t="s">
        <v>2164</v>
      </c>
      <c r="L3166" s="136" t="s">
        <v>14</v>
      </c>
      <c r="M3166" s="122" t="s">
        <v>1713</v>
      </c>
      <c r="N3166" s="204">
        <f t="shared" si="56"/>
        <v>0.85354375363019241</v>
      </c>
    </row>
    <row r="3167" spans="1:14" x14ac:dyDescent="0.2">
      <c r="A3167" s="371">
        <v>41935</v>
      </c>
      <c r="B3167" s="159" t="s">
        <v>2320</v>
      </c>
      <c r="C3167" s="220" t="s">
        <v>452</v>
      </c>
      <c r="D3167" s="159" t="s">
        <v>11</v>
      </c>
      <c r="E3167" s="230">
        <v>1000</v>
      </c>
      <c r="F3167" s="189">
        <f t="shared" si="55"/>
        <v>1.5244901723741038</v>
      </c>
      <c r="G3167" s="189">
        <f t="shared" si="54"/>
        <v>1.7860715000142884</v>
      </c>
      <c r="H3167" s="201">
        <v>559.88800000000003</v>
      </c>
      <c r="I3167" s="185" t="s">
        <v>24</v>
      </c>
      <c r="J3167" s="127" t="s">
        <v>1710</v>
      </c>
      <c r="K3167" s="198" t="s">
        <v>2164</v>
      </c>
      <c r="L3167" s="136" t="s">
        <v>14</v>
      </c>
      <c r="M3167" s="122" t="s">
        <v>1713</v>
      </c>
      <c r="N3167" s="204">
        <f t="shared" si="56"/>
        <v>0.8535437536301923</v>
      </c>
    </row>
    <row r="3168" spans="1:14" x14ac:dyDescent="0.2">
      <c r="A3168" s="371">
        <v>41935</v>
      </c>
      <c r="B3168" s="159" t="s">
        <v>2321</v>
      </c>
      <c r="C3168" s="159" t="s">
        <v>257</v>
      </c>
      <c r="D3168" s="159" t="s">
        <v>15</v>
      </c>
      <c r="E3168" s="230">
        <v>1000</v>
      </c>
      <c r="F3168" s="189">
        <f t="shared" si="55"/>
        <v>1.5244901723741038</v>
      </c>
      <c r="G3168" s="189">
        <f t="shared" si="54"/>
        <v>1.7860715000142884</v>
      </c>
      <c r="H3168" s="201">
        <v>559.88800000000003</v>
      </c>
      <c r="I3168" s="185" t="s">
        <v>24</v>
      </c>
      <c r="J3168" s="127" t="s">
        <v>1710</v>
      </c>
      <c r="K3168" s="198" t="s">
        <v>2171</v>
      </c>
      <c r="L3168" s="136" t="s">
        <v>14</v>
      </c>
      <c r="M3168" s="122" t="s">
        <v>1713</v>
      </c>
      <c r="N3168" s="204">
        <f t="shared" si="56"/>
        <v>0.8535437536301923</v>
      </c>
    </row>
    <row r="3169" spans="1:14" x14ac:dyDescent="0.2">
      <c r="A3169" s="357">
        <v>41935</v>
      </c>
      <c r="B3169" s="144" t="s">
        <v>2242</v>
      </c>
      <c r="C3169" s="143" t="s">
        <v>364</v>
      </c>
      <c r="D3169" s="137" t="s">
        <v>9</v>
      </c>
      <c r="E3169" s="230">
        <v>150000</v>
      </c>
      <c r="F3169" s="189">
        <f t="shared" si="55"/>
        <v>228.67352585611556</v>
      </c>
      <c r="G3169" s="189">
        <f t="shared" si="54"/>
        <v>267.91072500214329</v>
      </c>
      <c r="H3169" s="201">
        <v>559.88800000000003</v>
      </c>
      <c r="I3169" s="224" t="s">
        <v>343</v>
      </c>
      <c r="J3169" s="127" t="s">
        <v>1710</v>
      </c>
      <c r="K3169" s="241" t="s">
        <v>1594</v>
      </c>
      <c r="L3169" s="136" t="s">
        <v>14</v>
      </c>
      <c r="M3169" s="122" t="s">
        <v>1713</v>
      </c>
      <c r="N3169" s="204">
        <f t="shared" si="56"/>
        <v>0.85354375363019219</v>
      </c>
    </row>
    <row r="3170" spans="1:14" x14ac:dyDescent="0.2">
      <c r="A3170" s="357">
        <v>41936</v>
      </c>
      <c r="B3170" s="170" t="s">
        <v>2209</v>
      </c>
      <c r="C3170" s="143" t="s">
        <v>22</v>
      </c>
      <c r="D3170" s="218" t="s">
        <v>9</v>
      </c>
      <c r="E3170" s="225">
        <v>1000</v>
      </c>
      <c r="F3170" s="189">
        <f t="shared" si="55"/>
        <v>1.5244901723741038</v>
      </c>
      <c r="G3170" s="189">
        <f t="shared" si="54"/>
        <v>1.7860715000142884</v>
      </c>
      <c r="H3170" s="201">
        <v>559.88800000000003</v>
      </c>
      <c r="I3170" s="219" t="s">
        <v>83</v>
      </c>
      <c r="J3170" s="127" t="s">
        <v>1710</v>
      </c>
      <c r="K3170" s="198" t="s">
        <v>2169</v>
      </c>
      <c r="L3170" s="136" t="s">
        <v>14</v>
      </c>
      <c r="M3170" s="122" t="s">
        <v>1713</v>
      </c>
      <c r="N3170" s="204">
        <f t="shared" si="56"/>
        <v>0.8535437536301923</v>
      </c>
    </row>
    <row r="3171" spans="1:14" x14ac:dyDescent="0.2">
      <c r="A3171" s="370">
        <v>41936</v>
      </c>
      <c r="B3171" s="220" t="s">
        <v>1973</v>
      </c>
      <c r="C3171" s="220" t="s">
        <v>18</v>
      </c>
      <c r="D3171" s="218" t="s">
        <v>11</v>
      </c>
      <c r="E3171" s="230">
        <v>500</v>
      </c>
      <c r="F3171" s="189">
        <f t="shared" si="55"/>
        <v>0.76224508618705189</v>
      </c>
      <c r="G3171" s="189">
        <f t="shared" si="54"/>
        <v>0.89303575000714419</v>
      </c>
      <c r="H3171" s="201">
        <v>559.88800000000003</v>
      </c>
      <c r="I3171" s="221" t="s">
        <v>23</v>
      </c>
      <c r="J3171" s="127" t="s">
        <v>1710</v>
      </c>
      <c r="K3171" s="242" t="s">
        <v>2167</v>
      </c>
      <c r="L3171" s="136" t="s">
        <v>14</v>
      </c>
      <c r="M3171" s="122" t="s">
        <v>1713</v>
      </c>
      <c r="N3171" s="204">
        <f t="shared" si="56"/>
        <v>0.8535437536301923</v>
      </c>
    </row>
    <row r="3172" spans="1:14" x14ac:dyDescent="0.2">
      <c r="A3172" s="370">
        <v>41936</v>
      </c>
      <c r="B3172" s="220" t="s">
        <v>2270</v>
      </c>
      <c r="C3172" s="220" t="s">
        <v>18</v>
      </c>
      <c r="D3172" s="218" t="s">
        <v>11</v>
      </c>
      <c r="E3172" s="230">
        <v>500</v>
      </c>
      <c r="F3172" s="189">
        <f t="shared" si="55"/>
        <v>0.76224508618705189</v>
      </c>
      <c r="G3172" s="189">
        <f t="shared" si="54"/>
        <v>0.89303575000714419</v>
      </c>
      <c r="H3172" s="201">
        <v>559.88800000000003</v>
      </c>
      <c r="I3172" s="221" t="s">
        <v>23</v>
      </c>
      <c r="J3172" s="127" t="s">
        <v>1710</v>
      </c>
      <c r="K3172" s="242" t="s">
        <v>2167</v>
      </c>
      <c r="L3172" s="136" t="s">
        <v>14</v>
      </c>
      <c r="M3172" s="122" t="s">
        <v>1713</v>
      </c>
      <c r="N3172" s="204">
        <f t="shared" si="56"/>
        <v>0.8535437536301923</v>
      </c>
    </row>
    <row r="3173" spans="1:14" x14ac:dyDescent="0.2">
      <c r="A3173" s="365">
        <v>41936</v>
      </c>
      <c r="B3173" s="183" t="s">
        <v>2352</v>
      </c>
      <c r="C3173" s="152" t="s">
        <v>18</v>
      </c>
      <c r="D3173" s="137" t="s">
        <v>10</v>
      </c>
      <c r="E3173" s="225">
        <v>20000</v>
      </c>
      <c r="F3173" s="189">
        <f t="shared" si="55"/>
        <v>30.489803447482075</v>
      </c>
      <c r="G3173" s="189">
        <f t="shared" si="54"/>
        <v>35.721430000285771</v>
      </c>
      <c r="H3173" s="201">
        <v>559.88800000000003</v>
      </c>
      <c r="I3173" s="223" t="s">
        <v>74</v>
      </c>
      <c r="J3173" s="127" t="s">
        <v>1710</v>
      </c>
      <c r="K3173" s="239" t="s">
        <v>2168</v>
      </c>
      <c r="L3173" s="136" t="s">
        <v>14</v>
      </c>
      <c r="M3173" s="122" t="s">
        <v>1713</v>
      </c>
      <c r="N3173" s="204">
        <f t="shared" si="56"/>
        <v>0.85354375363019219</v>
      </c>
    </row>
    <row r="3174" spans="1:14" x14ac:dyDescent="0.2">
      <c r="A3174" s="365">
        <v>41936</v>
      </c>
      <c r="B3174" s="183" t="s">
        <v>2348</v>
      </c>
      <c r="C3174" s="152" t="s">
        <v>18</v>
      </c>
      <c r="D3174" s="137" t="s">
        <v>10</v>
      </c>
      <c r="E3174" s="225">
        <v>10000</v>
      </c>
      <c r="F3174" s="189">
        <f t="shared" si="55"/>
        <v>15.244901723741037</v>
      </c>
      <c r="G3174" s="189">
        <f t="shared" si="54"/>
        <v>17.860715000142886</v>
      </c>
      <c r="H3174" s="201">
        <v>559.88800000000003</v>
      </c>
      <c r="I3174" s="223" t="s">
        <v>74</v>
      </c>
      <c r="J3174" s="127" t="s">
        <v>1710</v>
      </c>
      <c r="K3174" s="239" t="s">
        <v>2168</v>
      </c>
      <c r="L3174" s="136" t="s">
        <v>14</v>
      </c>
      <c r="M3174" s="122" t="s">
        <v>1713</v>
      </c>
      <c r="N3174" s="204">
        <f t="shared" si="56"/>
        <v>0.85354375363019219</v>
      </c>
    </row>
    <row r="3175" spans="1:14" x14ac:dyDescent="0.2">
      <c r="A3175" s="365">
        <v>41936</v>
      </c>
      <c r="B3175" s="183" t="s">
        <v>2353</v>
      </c>
      <c r="C3175" s="152" t="s">
        <v>18</v>
      </c>
      <c r="D3175" s="137" t="s">
        <v>10</v>
      </c>
      <c r="E3175" s="225">
        <v>20000</v>
      </c>
      <c r="F3175" s="189">
        <f t="shared" si="55"/>
        <v>30.489803447482075</v>
      </c>
      <c r="G3175" s="189">
        <f t="shared" si="54"/>
        <v>35.721430000285771</v>
      </c>
      <c r="H3175" s="201">
        <v>559.88800000000003</v>
      </c>
      <c r="I3175" s="223" t="s">
        <v>74</v>
      </c>
      <c r="J3175" s="127" t="s">
        <v>1710</v>
      </c>
      <c r="K3175" s="239" t="s">
        <v>2168</v>
      </c>
      <c r="L3175" s="136" t="s">
        <v>14</v>
      </c>
      <c r="M3175" s="122" t="s">
        <v>1713</v>
      </c>
      <c r="N3175" s="204">
        <f t="shared" si="56"/>
        <v>0.85354375363019219</v>
      </c>
    </row>
    <row r="3176" spans="1:14" x14ac:dyDescent="0.2">
      <c r="A3176" s="357">
        <v>41937</v>
      </c>
      <c r="B3176" s="170" t="s">
        <v>2227</v>
      </c>
      <c r="C3176" s="143" t="s">
        <v>22</v>
      </c>
      <c r="D3176" s="218" t="s">
        <v>9</v>
      </c>
      <c r="E3176" s="225">
        <v>27000</v>
      </c>
      <c r="F3176" s="189">
        <f t="shared" si="55"/>
        <v>41.161234654100802</v>
      </c>
      <c r="G3176" s="189">
        <f t="shared" si="54"/>
        <v>48.223930500385791</v>
      </c>
      <c r="H3176" s="201">
        <v>559.88800000000003</v>
      </c>
      <c r="I3176" s="219" t="s">
        <v>83</v>
      </c>
      <c r="J3176" s="127" t="s">
        <v>1710</v>
      </c>
      <c r="K3176" s="198" t="s">
        <v>2170</v>
      </c>
      <c r="L3176" s="136" t="s">
        <v>14</v>
      </c>
      <c r="M3176" s="122" t="s">
        <v>1713</v>
      </c>
      <c r="N3176" s="204">
        <f t="shared" si="56"/>
        <v>0.85354375363019219</v>
      </c>
    </row>
    <row r="3177" spans="1:14" x14ac:dyDescent="0.2">
      <c r="A3177" s="357">
        <v>41937</v>
      </c>
      <c r="B3177" s="170" t="s">
        <v>2228</v>
      </c>
      <c r="C3177" s="170" t="s">
        <v>18</v>
      </c>
      <c r="D3177" s="218" t="s">
        <v>9</v>
      </c>
      <c r="E3177" s="225">
        <v>200</v>
      </c>
      <c r="F3177" s="189">
        <f t="shared" si="55"/>
        <v>0.30489803447482078</v>
      </c>
      <c r="G3177" s="189">
        <f t="shared" si="54"/>
        <v>0.3572143000028577</v>
      </c>
      <c r="H3177" s="201">
        <v>559.88800000000003</v>
      </c>
      <c r="I3177" s="219" t="s">
        <v>83</v>
      </c>
      <c r="J3177" s="127" t="s">
        <v>1710</v>
      </c>
      <c r="K3177" s="198" t="s">
        <v>2170</v>
      </c>
      <c r="L3177" s="136" t="s">
        <v>14</v>
      </c>
      <c r="M3177" s="122" t="s">
        <v>1713</v>
      </c>
      <c r="N3177" s="204">
        <f t="shared" si="56"/>
        <v>0.8535437536301923</v>
      </c>
    </row>
    <row r="3178" spans="1:14" x14ac:dyDescent="0.2">
      <c r="A3178" s="371">
        <v>41937</v>
      </c>
      <c r="B3178" s="159" t="s">
        <v>2322</v>
      </c>
      <c r="C3178" s="159" t="s">
        <v>19</v>
      </c>
      <c r="D3178" s="159" t="s">
        <v>15</v>
      </c>
      <c r="E3178" s="230">
        <v>20000</v>
      </c>
      <c r="F3178" s="189">
        <f t="shared" si="55"/>
        <v>30.489803447482075</v>
      </c>
      <c r="G3178" s="189">
        <f t="shared" si="54"/>
        <v>35.721430000285771</v>
      </c>
      <c r="H3178" s="201">
        <v>559.88800000000003</v>
      </c>
      <c r="I3178" s="185" t="s">
        <v>24</v>
      </c>
      <c r="J3178" s="127" t="s">
        <v>1710</v>
      </c>
      <c r="K3178" s="198" t="s">
        <v>2171</v>
      </c>
      <c r="L3178" s="136" t="s">
        <v>14</v>
      </c>
      <c r="M3178" s="122" t="s">
        <v>1713</v>
      </c>
      <c r="N3178" s="204">
        <f t="shared" si="56"/>
        <v>0.85354375363019219</v>
      </c>
    </row>
    <row r="3179" spans="1:14" x14ac:dyDescent="0.2">
      <c r="A3179" s="371">
        <v>41937</v>
      </c>
      <c r="B3179" s="159" t="s">
        <v>2323</v>
      </c>
      <c r="C3179" s="159" t="s">
        <v>19</v>
      </c>
      <c r="D3179" s="159" t="s">
        <v>15</v>
      </c>
      <c r="E3179" s="230">
        <v>20000</v>
      </c>
      <c r="F3179" s="189">
        <f t="shared" si="55"/>
        <v>30.489803447482075</v>
      </c>
      <c r="G3179" s="189">
        <f t="shared" si="54"/>
        <v>35.721430000285771</v>
      </c>
      <c r="H3179" s="201">
        <v>559.88800000000003</v>
      </c>
      <c r="I3179" s="185" t="s">
        <v>24</v>
      </c>
      <c r="J3179" s="127" t="s">
        <v>1710</v>
      </c>
      <c r="K3179" s="198" t="s">
        <v>2171</v>
      </c>
      <c r="L3179" s="136" t="s">
        <v>14</v>
      </c>
      <c r="M3179" s="122" t="s">
        <v>1713</v>
      </c>
      <c r="N3179" s="204">
        <f t="shared" si="56"/>
        <v>0.85354375363019219</v>
      </c>
    </row>
    <row r="3180" spans="1:14" x14ac:dyDescent="0.2">
      <c r="A3180" s="371">
        <v>41937</v>
      </c>
      <c r="B3180" s="159" t="s">
        <v>2324</v>
      </c>
      <c r="C3180" s="159" t="s">
        <v>19</v>
      </c>
      <c r="D3180" s="159" t="s">
        <v>15</v>
      </c>
      <c r="E3180" s="230">
        <v>10000</v>
      </c>
      <c r="F3180" s="189">
        <f t="shared" si="55"/>
        <v>15.244901723741037</v>
      </c>
      <c r="G3180" s="189">
        <f t="shared" si="54"/>
        <v>17.860715000142886</v>
      </c>
      <c r="H3180" s="201">
        <v>559.88800000000003</v>
      </c>
      <c r="I3180" s="185" t="s">
        <v>24</v>
      </c>
      <c r="J3180" s="127" t="s">
        <v>1710</v>
      </c>
      <c r="K3180" s="198" t="s">
        <v>2171</v>
      </c>
      <c r="L3180" s="136" t="s">
        <v>14</v>
      </c>
      <c r="M3180" s="122" t="s">
        <v>1713</v>
      </c>
      <c r="N3180" s="204">
        <f t="shared" si="56"/>
        <v>0.85354375363019219</v>
      </c>
    </row>
    <row r="3181" spans="1:14" x14ac:dyDescent="0.2">
      <c r="A3181" s="371">
        <v>41937</v>
      </c>
      <c r="B3181" s="159" t="s">
        <v>2325</v>
      </c>
      <c r="C3181" s="159" t="s">
        <v>19</v>
      </c>
      <c r="D3181" s="159" t="s">
        <v>15</v>
      </c>
      <c r="E3181" s="230">
        <v>10000</v>
      </c>
      <c r="F3181" s="189">
        <f t="shared" si="55"/>
        <v>15.244901723741037</v>
      </c>
      <c r="G3181" s="189">
        <f t="shared" si="54"/>
        <v>17.860715000142886</v>
      </c>
      <c r="H3181" s="201">
        <v>559.88800000000003</v>
      </c>
      <c r="I3181" s="185" t="s">
        <v>24</v>
      </c>
      <c r="J3181" s="127" t="s">
        <v>1710</v>
      </c>
      <c r="K3181" s="198" t="s">
        <v>2171</v>
      </c>
      <c r="L3181" s="136" t="s">
        <v>14</v>
      </c>
      <c r="M3181" s="122" t="s">
        <v>1713</v>
      </c>
      <c r="N3181" s="204">
        <f t="shared" si="56"/>
        <v>0.85354375363019219</v>
      </c>
    </row>
    <row r="3182" spans="1:14" x14ac:dyDescent="0.2">
      <c r="A3182" s="371">
        <v>41937</v>
      </c>
      <c r="B3182" s="159" t="s">
        <v>2326</v>
      </c>
      <c r="C3182" s="159" t="s">
        <v>19</v>
      </c>
      <c r="D3182" s="159" t="s">
        <v>15</v>
      </c>
      <c r="E3182" s="230">
        <v>10000</v>
      </c>
      <c r="F3182" s="189">
        <f t="shared" si="55"/>
        <v>15.244901723741037</v>
      </c>
      <c r="G3182" s="189">
        <f t="shared" si="54"/>
        <v>17.860715000142886</v>
      </c>
      <c r="H3182" s="201">
        <v>559.88800000000003</v>
      </c>
      <c r="I3182" s="185" t="s">
        <v>24</v>
      </c>
      <c r="J3182" s="127" t="s">
        <v>1710</v>
      </c>
      <c r="K3182" s="198" t="s">
        <v>2171</v>
      </c>
      <c r="L3182" s="136" t="s">
        <v>14</v>
      </c>
      <c r="M3182" s="122" t="s">
        <v>1713</v>
      </c>
      <c r="N3182" s="204">
        <f t="shared" si="56"/>
        <v>0.85354375363019219</v>
      </c>
    </row>
    <row r="3183" spans="1:14" x14ac:dyDescent="0.2">
      <c r="A3183" s="371">
        <v>41937</v>
      </c>
      <c r="B3183" s="159" t="s">
        <v>2327</v>
      </c>
      <c r="C3183" s="159" t="s">
        <v>19</v>
      </c>
      <c r="D3183" s="159" t="s">
        <v>15</v>
      </c>
      <c r="E3183" s="230">
        <v>10000</v>
      </c>
      <c r="F3183" s="189">
        <f t="shared" si="55"/>
        <v>15.244901723741037</v>
      </c>
      <c r="G3183" s="189">
        <f t="shared" si="54"/>
        <v>17.860715000142886</v>
      </c>
      <c r="H3183" s="201">
        <v>559.88800000000003</v>
      </c>
      <c r="I3183" s="185" t="s">
        <v>24</v>
      </c>
      <c r="J3183" s="127" t="s">
        <v>1710</v>
      </c>
      <c r="K3183" s="198" t="s">
        <v>2171</v>
      </c>
      <c r="L3183" s="136" t="s">
        <v>14</v>
      </c>
      <c r="M3183" s="122" t="s">
        <v>1713</v>
      </c>
      <c r="N3183" s="204">
        <f t="shared" si="56"/>
        <v>0.85354375363019219</v>
      </c>
    </row>
    <row r="3184" spans="1:14" x14ac:dyDescent="0.2">
      <c r="A3184" s="371">
        <v>41937</v>
      </c>
      <c r="B3184" s="159" t="s">
        <v>2328</v>
      </c>
      <c r="C3184" s="159" t="s">
        <v>19</v>
      </c>
      <c r="D3184" s="159" t="s">
        <v>15</v>
      </c>
      <c r="E3184" s="230">
        <v>10000</v>
      </c>
      <c r="F3184" s="189">
        <f t="shared" si="55"/>
        <v>15.244901723741037</v>
      </c>
      <c r="G3184" s="189">
        <f t="shared" si="54"/>
        <v>17.860715000142886</v>
      </c>
      <c r="H3184" s="201">
        <v>559.88800000000003</v>
      </c>
      <c r="I3184" s="185" t="s">
        <v>24</v>
      </c>
      <c r="J3184" s="127" t="s">
        <v>1710</v>
      </c>
      <c r="K3184" s="198" t="s">
        <v>2171</v>
      </c>
      <c r="L3184" s="136" t="s">
        <v>14</v>
      </c>
      <c r="M3184" s="122" t="s">
        <v>1713</v>
      </c>
      <c r="N3184" s="204">
        <f t="shared" si="56"/>
        <v>0.85354375363019219</v>
      </c>
    </row>
    <row r="3185" spans="1:14" x14ac:dyDescent="0.2">
      <c r="A3185" s="371">
        <v>41937</v>
      </c>
      <c r="B3185" s="159" t="s">
        <v>2329</v>
      </c>
      <c r="C3185" s="159" t="s">
        <v>19</v>
      </c>
      <c r="D3185" s="159" t="s">
        <v>15</v>
      </c>
      <c r="E3185" s="230">
        <v>10000</v>
      </c>
      <c r="F3185" s="189">
        <f t="shared" si="55"/>
        <v>15.244901723741037</v>
      </c>
      <c r="G3185" s="189">
        <f t="shared" si="54"/>
        <v>17.860715000142886</v>
      </c>
      <c r="H3185" s="201">
        <v>559.88800000000003</v>
      </c>
      <c r="I3185" s="185" t="s">
        <v>24</v>
      </c>
      <c r="J3185" s="127" t="s">
        <v>1710</v>
      </c>
      <c r="K3185" s="198" t="s">
        <v>2171</v>
      </c>
      <c r="L3185" s="136" t="s">
        <v>14</v>
      </c>
      <c r="M3185" s="122" t="s">
        <v>1713</v>
      </c>
      <c r="N3185" s="204">
        <f t="shared" si="56"/>
        <v>0.85354375363019219</v>
      </c>
    </row>
    <row r="3186" spans="1:14" x14ac:dyDescent="0.2">
      <c r="A3186" s="371">
        <v>41937</v>
      </c>
      <c r="B3186" s="159" t="s">
        <v>2330</v>
      </c>
      <c r="C3186" s="159" t="s">
        <v>19</v>
      </c>
      <c r="D3186" s="159" t="s">
        <v>15</v>
      </c>
      <c r="E3186" s="230">
        <v>5000</v>
      </c>
      <c r="F3186" s="189">
        <f t="shared" si="55"/>
        <v>7.6224508618705187</v>
      </c>
      <c r="G3186" s="189">
        <f t="shared" si="54"/>
        <v>8.9303575000714428</v>
      </c>
      <c r="H3186" s="201">
        <v>559.88800000000003</v>
      </c>
      <c r="I3186" s="185" t="s">
        <v>24</v>
      </c>
      <c r="J3186" s="127" t="s">
        <v>1710</v>
      </c>
      <c r="K3186" s="198" t="s">
        <v>2171</v>
      </c>
      <c r="L3186" s="136" t="s">
        <v>14</v>
      </c>
      <c r="M3186" s="122" t="s">
        <v>1713</v>
      </c>
      <c r="N3186" s="204">
        <f t="shared" si="56"/>
        <v>0.85354375363019219</v>
      </c>
    </row>
    <row r="3187" spans="1:14" x14ac:dyDescent="0.2">
      <c r="A3187" s="357">
        <v>41938</v>
      </c>
      <c r="B3187" s="170" t="s">
        <v>2229</v>
      </c>
      <c r="C3187" s="170" t="s">
        <v>18</v>
      </c>
      <c r="D3187" s="218" t="s">
        <v>9</v>
      </c>
      <c r="E3187" s="225">
        <v>1000</v>
      </c>
      <c r="F3187" s="189">
        <f t="shared" si="55"/>
        <v>1.5244901723741038</v>
      </c>
      <c r="G3187" s="189">
        <f t="shared" si="54"/>
        <v>1.7860715000142884</v>
      </c>
      <c r="H3187" s="201">
        <v>559.88800000000003</v>
      </c>
      <c r="I3187" s="219" t="s">
        <v>83</v>
      </c>
      <c r="J3187" s="127" t="s">
        <v>1710</v>
      </c>
      <c r="K3187" s="198" t="s">
        <v>2172</v>
      </c>
      <c r="L3187" s="136" t="s">
        <v>14</v>
      </c>
      <c r="M3187" s="122" t="s">
        <v>1713</v>
      </c>
      <c r="N3187" s="204">
        <f t="shared" si="56"/>
        <v>0.8535437536301923</v>
      </c>
    </row>
    <row r="3188" spans="1:14" x14ac:dyDescent="0.2">
      <c r="A3188" s="357">
        <v>41938</v>
      </c>
      <c r="B3188" s="170" t="s">
        <v>2230</v>
      </c>
      <c r="C3188" s="170" t="s">
        <v>18</v>
      </c>
      <c r="D3188" s="218" t="s">
        <v>9</v>
      </c>
      <c r="E3188" s="225">
        <v>300</v>
      </c>
      <c r="F3188" s="189">
        <f t="shared" si="55"/>
        <v>0.45734705171223117</v>
      </c>
      <c r="G3188" s="189">
        <f t="shared" si="54"/>
        <v>0.53582145000428649</v>
      </c>
      <c r="H3188" s="201">
        <v>559.88800000000003</v>
      </c>
      <c r="I3188" s="219" t="s">
        <v>83</v>
      </c>
      <c r="J3188" s="127" t="s">
        <v>1710</v>
      </c>
      <c r="K3188" s="198" t="s">
        <v>2172</v>
      </c>
      <c r="L3188" s="136" t="s">
        <v>14</v>
      </c>
      <c r="M3188" s="122" t="s">
        <v>1713</v>
      </c>
      <c r="N3188" s="204">
        <f t="shared" si="56"/>
        <v>0.85354375363019241</v>
      </c>
    </row>
    <row r="3189" spans="1:14" x14ac:dyDescent="0.2">
      <c r="A3189" s="357">
        <v>41938</v>
      </c>
      <c r="B3189" s="170" t="s">
        <v>2231</v>
      </c>
      <c r="C3189" s="170" t="s">
        <v>18</v>
      </c>
      <c r="D3189" s="218" t="s">
        <v>9</v>
      </c>
      <c r="E3189" s="225">
        <v>400</v>
      </c>
      <c r="F3189" s="189">
        <f t="shared" si="55"/>
        <v>0.60979606894964156</v>
      </c>
      <c r="G3189" s="189">
        <f t="shared" si="54"/>
        <v>0.7144286000057154</v>
      </c>
      <c r="H3189" s="201">
        <v>559.88800000000003</v>
      </c>
      <c r="I3189" s="219" t="s">
        <v>83</v>
      </c>
      <c r="J3189" s="127" t="s">
        <v>1710</v>
      </c>
      <c r="K3189" s="198" t="s">
        <v>2172</v>
      </c>
      <c r="L3189" s="136" t="s">
        <v>14</v>
      </c>
      <c r="M3189" s="122" t="s">
        <v>1713</v>
      </c>
      <c r="N3189" s="204">
        <f t="shared" si="56"/>
        <v>0.8535437536301923</v>
      </c>
    </row>
    <row r="3190" spans="1:14" x14ac:dyDescent="0.2">
      <c r="A3190" s="357">
        <v>41938</v>
      </c>
      <c r="B3190" s="170" t="s">
        <v>2232</v>
      </c>
      <c r="C3190" s="170" t="s">
        <v>18</v>
      </c>
      <c r="D3190" s="218" t="s">
        <v>9</v>
      </c>
      <c r="E3190" s="225">
        <v>1100</v>
      </c>
      <c r="F3190" s="189">
        <f t="shared" si="55"/>
        <v>1.6769391896115142</v>
      </c>
      <c r="G3190" s="189">
        <f t="shared" si="54"/>
        <v>1.9646786500157174</v>
      </c>
      <c r="H3190" s="201">
        <v>559.88800000000003</v>
      </c>
      <c r="I3190" s="219" t="s">
        <v>83</v>
      </c>
      <c r="J3190" s="127" t="s">
        <v>1710</v>
      </c>
      <c r="K3190" s="198" t="s">
        <v>2172</v>
      </c>
      <c r="L3190" s="136" t="s">
        <v>14</v>
      </c>
      <c r="M3190" s="122" t="s">
        <v>1713</v>
      </c>
      <c r="N3190" s="204">
        <f t="shared" si="56"/>
        <v>0.8535437536301923</v>
      </c>
    </row>
    <row r="3191" spans="1:14" x14ac:dyDescent="0.2">
      <c r="A3191" s="357">
        <v>41938</v>
      </c>
      <c r="B3191" s="144" t="s">
        <v>2386</v>
      </c>
      <c r="C3191" s="143" t="s">
        <v>25</v>
      </c>
      <c r="D3191" s="137" t="s">
        <v>10</v>
      </c>
      <c r="E3191" s="230">
        <v>175055</v>
      </c>
      <c r="F3191" s="189">
        <f t="shared" si="55"/>
        <v>266.86962712494875</v>
      </c>
      <c r="G3191" s="189">
        <f t="shared" si="54"/>
        <v>312.66074643500127</v>
      </c>
      <c r="H3191" s="201">
        <v>559.88800000000003</v>
      </c>
      <c r="I3191" s="224" t="s">
        <v>343</v>
      </c>
      <c r="J3191" s="127" t="s">
        <v>1710</v>
      </c>
      <c r="K3191" s="241" t="s">
        <v>2395</v>
      </c>
      <c r="L3191" s="136" t="s">
        <v>14</v>
      </c>
      <c r="M3191" s="122" t="s">
        <v>1713</v>
      </c>
      <c r="N3191" s="204">
        <f t="shared" si="56"/>
        <v>0.8535437536301923</v>
      </c>
    </row>
    <row r="3192" spans="1:14" x14ac:dyDescent="0.2">
      <c r="A3192" s="357">
        <v>41938</v>
      </c>
      <c r="B3192" s="144" t="s">
        <v>2387</v>
      </c>
      <c r="C3192" s="143" t="s">
        <v>25</v>
      </c>
      <c r="D3192" s="137" t="s">
        <v>10</v>
      </c>
      <c r="E3192" s="230">
        <v>197625</v>
      </c>
      <c r="F3192" s="189">
        <f t="shared" si="55"/>
        <v>301.27737031543228</v>
      </c>
      <c r="G3192" s="189">
        <f t="shared" si="54"/>
        <v>352.97238019032375</v>
      </c>
      <c r="H3192" s="201">
        <v>559.88800000000003</v>
      </c>
      <c r="I3192" s="224" t="s">
        <v>343</v>
      </c>
      <c r="J3192" s="127" t="s">
        <v>1710</v>
      </c>
      <c r="K3192" s="241" t="s">
        <v>2395</v>
      </c>
      <c r="L3192" s="136" t="s">
        <v>14</v>
      </c>
      <c r="M3192" s="122" t="s">
        <v>1713</v>
      </c>
      <c r="N3192" s="204">
        <f t="shared" si="56"/>
        <v>0.8535437536301923</v>
      </c>
    </row>
    <row r="3193" spans="1:14" x14ac:dyDescent="0.2">
      <c r="A3193" s="357">
        <v>41938</v>
      </c>
      <c r="B3193" s="144" t="s">
        <v>2388</v>
      </c>
      <c r="C3193" s="143" t="s">
        <v>25</v>
      </c>
      <c r="D3193" s="137" t="s">
        <v>15</v>
      </c>
      <c r="E3193" s="230">
        <v>101795</v>
      </c>
      <c r="F3193" s="189">
        <f t="shared" si="55"/>
        <v>155.1854770968219</v>
      </c>
      <c r="G3193" s="189">
        <f t="shared" ref="G3193:G3256" si="57">E3193/H3193</f>
        <v>181.81314834395448</v>
      </c>
      <c r="H3193" s="201">
        <v>559.88800000000003</v>
      </c>
      <c r="I3193" s="224" t="s">
        <v>343</v>
      </c>
      <c r="J3193" s="127" t="s">
        <v>1710</v>
      </c>
      <c r="K3193" s="241" t="s">
        <v>2395</v>
      </c>
      <c r="L3193" s="136" t="s">
        <v>14</v>
      </c>
      <c r="M3193" s="122" t="s">
        <v>1713</v>
      </c>
      <c r="N3193" s="204">
        <f t="shared" si="56"/>
        <v>0.8535437536301923</v>
      </c>
    </row>
    <row r="3194" spans="1:14" x14ac:dyDescent="0.2">
      <c r="A3194" s="357">
        <v>41938</v>
      </c>
      <c r="B3194" s="144" t="s">
        <v>2389</v>
      </c>
      <c r="C3194" s="143" t="s">
        <v>25</v>
      </c>
      <c r="D3194" s="137" t="s">
        <v>11</v>
      </c>
      <c r="E3194" s="230">
        <v>150955</v>
      </c>
      <c r="F3194" s="189">
        <f t="shared" si="55"/>
        <v>230.12941397073283</v>
      </c>
      <c r="G3194" s="189">
        <f t="shared" si="57"/>
        <v>269.61642328465689</v>
      </c>
      <c r="H3194" s="201">
        <v>559.88800000000003</v>
      </c>
      <c r="I3194" s="224" t="s">
        <v>343</v>
      </c>
      <c r="J3194" s="127" t="s">
        <v>1710</v>
      </c>
      <c r="K3194" s="241" t="s">
        <v>2395</v>
      </c>
      <c r="L3194" s="136" t="s">
        <v>14</v>
      </c>
      <c r="M3194" s="122" t="s">
        <v>1713</v>
      </c>
      <c r="N3194" s="204">
        <f t="shared" si="56"/>
        <v>0.8535437536301923</v>
      </c>
    </row>
    <row r="3195" spans="1:14" x14ac:dyDescent="0.2">
      <c r="A3195" s="357">
        <v>41938</v>
      </c>
      <c r="B3195" s="144" t="s">
        <v>2390</v>
      </c>
      <c r="C3195" s="143" t="s">
        <v>25</v>
      </c>
      <c r="D3195" s="137" t="s">
        <v>9</v>
      </c>
      <c r="E3195" s="230">
        <v>168625</v>
      </c>
      <c r="F3195" s="189">
        <f t="shared" si="55"/>
        <v>257.06715531658324</v>
      </c>
      <c r="G3195" s="189">
        <f t="shared" si="57"/>
        <v>301.17630668990938</v>
      </c>
      <c r="H3195" s="201">
        <v>559.88800000000003</v>
      </c>
      <c r="I3195" s="224" t="s">
        <v>343</v>
      </c>
      <c r="J3195" s="127" t="s">
        <v>1710</v>
      </c>
      <c r="K3195" s="241" t="s">
        <v>2395</v>
      </c>
      <c r="L3195" s="136" t="s">
        <v>14</v>
      </c>
      <c r="M3195" s="122" t="s">
        <v>1713</v>
      </c>
      <c r="N3195" s="204">
        <f t="shared" si="56"/>
        <v>0.8535437536301923</v>
      </c>
    </row>
    <row r="3196" spans="1:14" x14ac:dyDescent="0.2">
      <c r="A3196" s="357">
        <v>41938</v>
      </c>
      <c r="B3196" s="144" t="s">
        <v>2391</v>
      </c>
      <c r="C3196" s="143" t="s">
        <v>25</v>
      </c>
      <c r="D3196" s="137" t="s">
        <v>11</v>
      </c>
      <c r="E3196" s="230">
        <v>151375</v>
      </c>
      <c r="F3196" s="189">
        <f t="shared" si="55"/>
        <v>230.76969984312996</v>
      </c>
      <c r="G3196" s="189">
        <f t="shared" si="57"/>
        <v>270.3665733146629</v>
      </c>
      <c r="H3196" s="201">
        <v>559.88800000000003</v>
      </c>
      <c r="I3196" s="224" t="s">
        <v>343</v>
      </c>
      <c r="J3196" s="127" t="s">
        <v>1710</v>
      </c>
      <c r="K3196" s="241" t="s">
        <v>2395</v>
      </c>
      <c r="L3196" s="136" t="s">
        <v>14</v>
      </c>
      <c r="M3196" s="122" t="s">
        <v>1713</v>
      </c>
      <c r="N3196" s="204">
        <f t="shared" si="56"/>
        <v>0.8535437536301923</v>
      </c>
    </row>
    <row r="3197" spans="1:14" x14ac:dyDescent="0.2">
      <c r="A3197" s="357">
        <v>41938</v>
      </c>
      <c r="B3197" s="144" t="s">
        <v>2392</v>
      </c>
      <c r="C3197" s="143" t="s">
        <v>25</v>
      </c>
      <c r="D3197" s="137" t="s">
        <v>8</v>
      </c>
      <c r="E3197" s="230">
        <v>77215</v>
      </c>
      <c r="F3197" s="189">
        <f t="shared" si="55"/>
        <v>117.71350865986642</v>
      </c>
      <c r="G3197" s="189">
        <f t="shared" si="57"/>
        <v>137.91151087360328</v>
      </c>
      <c r="H3197" s="201">
        <v>559.88800000000003</v>
      </c>
      <c r="I3197" s="224" t="s">
        <v>343</v>
      </c>
      <c r="J3197" s="127" t="s">
        <v>1710</v>
      </c>
      <c r="K3197" s="241" t="s">
        <v>2395</v>
      </c>
      <c r="L3197" s="136" t="s">
        <v>14</v>
      </c>
      <c r="M3197" s="122" t="s">
        <v>1713</v>
      </c>
      <c r="N3197" s="204">
        <f t="shared" si="56"/>
        <v>0.8535437536301923</v>
      </c>
    </row>
    <row r="3198" spans="1:14" x14ac:dyDescent="0.2">
      <c r="A3198" s="357">
        <v>41938</v>
      </c>
      <c r="B3198" s="143" t="s">
        <v>2393</v>
      </c>
      <c r="C3198" s="144" t="s">
        <v>25</v>
      </c>
      <c r="D3198" s="156" t="s">
        <v>10</v>
      </c>
      <c r="E3198" s="230">
        <v>160000</v>
      </c>
      <c r="F3198" s="189">
        <f t="shared" si="55"/>
        <v>243.9184275798566</v>
      </c>
      <c r="G3198" s="189">
        <f t="shared" si="57"/>
        <v>285.77144000228617</v>
      </c>
      <c r="H3198" s="201">
        <v>559.88800000000003</v>
      </c>
      <c r="I3198" s="224" t="s">
        <v>343</v>
      </c>
      <c r="J3198" s="127" t="s">
        <v>1710</v>
      </c>
      <c r="K3198" s="241" t="s">
        <v>2395</v>
      </c>
      <c r="L3198" s="136" t="s">
        <v>14</v>
      </c>
      <c r="M3198" s="122" t="s">
        <v>1713</v>
      </c>
      <c r="N3198" s="204">
        <f t="shared" si="56"/>
        <v>0.85354375363019219</v>
      </c>
    </row>
    <row r="3199" spans="1:14" x14ac:dyDescent="0.2">
      <c r="A3199" s="357">
        <v>41938</v>
      </c>
      <c r="B3199" s="143" t="s">
        <v>2394</v>
      </c>
      <c r="C3199" s="144" t="s">
        <v>27</v>
      </c>
      <c r="D3199" s="156" t="s">
        <v>9</v>
      </c>
      <c r="E3199" s="230">
        <v>85000</v>
      </c>
      <c r="F3199" s="189">
        <f t="shared" si="55"/>
        <v>129.58166465179883</v>
      </c>
      <c r="G3199" s="189">
        <f t="shared" si="57"/>
        <v>151.81607750121452</v>
      </c>
      <c r="H3199" s="201">
        <v>559.88800000000003</v>
      </c>
      <c r="I3199" s="224" t="s">
        <v>343</v>
      </c>
      <c r="J3199" s="127" t="s">
        <v>1710</v>
      </c>
      <c r="K3199" s="241" t="s">
        <v>2395</v>
      </c>
      <c r="L3199" s="136" t="s">
        <v>14</v>
      </c>
      <c r="M3199" s="122" t="s">
        <v>1713</v>
      </c>
      <c r="N3199" s="204">
        <f t="shared" si="56"/>
        <v>0.8535437536301923</v>
      </c>
    </row>
    <row r="3200" spans="1:14" x14ac:dyDescent="0.2">
      <c r="A3200" s="357">
        <v>41940</v>
      </c>
      <c r="B3200" s="170" t="s">
        <v>2233</v>
      </c>
      <c r="C3200" s="170" t="s">
        <v>18</v>
      </c>
      <c r="D3200" s="218" t="s">
        <v>9</v>
      </c>
      <c r="E3200" s="230">
        <v>700</v>
      </c>
      <c r="F3200" s="189">
        <f t="shared" si="55"/>
        <v>1.0671431206618727</v>
      </c>
      <c r="G3200" s="189">
        <f t="shared" si="57"/>
        <v>1.250250050010002</v>
      </c>
      <c r="H3200" s="201">
        <v>559.88800000000003</v>
      </c>
      <c r="I3200" s="219" t="s">
        <v>83</v>
      </c>
      <c r="J3200" s="127" t="s">
        <v>1710</v>
      </c>
      <c r="K3200" s="198" t="s">
        <v>2174</v>
      </c>
      <c r="L3200" s="136" t="s">
        <v>14</v>
      </c>
      <c r="M3200" s="122" t="s">
        <v>1713</v>
      </c>
      <c r="N3200" s="204">
        <f t="shared" si="56"/>
        <v>0.85354375363019219</v>
      </c>
    </row>
    <row r="3201" spans="1:14" x14ac:dyDescent="0.2">
      <c r="A3201" s="357">
        <v>41940</v>
      </c>
      <c r="B3201" s="170" t="s">
        <v>2234</v>
      </c>
      <c r="C3201" s="170" t="s">
        <v>18</v>
      </c>
      <c r="D3201" s="218" t="s">
        <v>9</v>
      </c>
      <c r="E3201" s="230">
        <v>700</v>
      </c>
      <c r="F3201" s="189">
        <f t="shared" si="55"/>
        <v>1.0671431206618727</v>
      </c>
      <c r="G3201" s="189">
        <f t="shared" si="57"/>
        <v>1.250250050010002</v>
      </c>
      <c r="H3201" s="201">
        <v>559.88800000000003</v>
      </c>
      <c r="I3201" s="219" t="s">
        <v>83</v>
      </c>
      <c r="J3201" s="127" t="s">
        <v>1710</v>
      </c>
      <c r="K3201" s="198" t="s">
        <v>2174</v>
      </c>
      <c r="L3201" s="136" t="s">
        <v>14</v>
      </c>
      <c r="M3201" s="122" t="s">
        <v>1713</v>
      </c>
      <c r="N3201" s="204">
        <f t="shared" si="56"/>
        <v>0.85354375363019219</v>
      </c>
    </row>
    <row r="3202" spans="1:14" x14ac:dyDescent="0.2">
      <c r="A3202" s="371">
        <v>41940</v>
      </c>
      <c r="B3202" s="159" t="s">
        <v>2258</v>
      </c>
      <c r="C3202" s="159" t="str">
        <f>IF(B3202="Visite de prisonnier", "Jail visit",IF(B3202="Frais d'appel (Cour)", "Court fees",IF(B3202="Honoraires d'avocat", "Lawyer fees",IF(B3202="Nourriture pour détenu", "Jail visit",IF(B3202="Crédit téléphone", "Telephone",IF(B3202="Frais visa", "Travel Expenses",IF(B3202="Transport local","Transport",IF(B3202="Boissons","Trust Building",IF(B3202="Nourriture","Travel Subsistence",IF(B3202="Bonus opération","Bonus",IF(B3202="Hébergement","Travel Subsistence",IF(B3202&lt;&gt;"","Transport",""))))))))))))</f>
        <v>Transport</v>
      </c>
      <c r="D3202" s="218" t="s">
        <v>11</v>
      </c>
      <c r="E3202" s="230">
        <v>700</v>
      </c>
      <c r="F3202" s="189">
        <f t="shared" si="55"/>
        <v>1.0671431206618727</v>
      </c>
      <c r="G3202" s="189">
        <f t="shared" si="57"/>
        <v>1.250250050010002</v>
      </c>
      <c r="H3202" s="201">
        <v>559.88800000000003</v>
      </c>
      <c r="I3202" s="155" t="s">
        <v>1614</v>
      </c>
      <c r="J3202" s="127" t="s">
        <v>1710</v>
      </c>
      <c r="K3202" s="198" t="s">
        <v>2176</v>
      </c>
      <c r="L3202" s="136" t="s">
        <v>14</v>
      </c>
      <c r="M3202" s="122" t="s">
        <v>1713</v>
      </c>
      <c r="N3202" s="204">
        <f t="shared" si="56"/>
        <v>0.85354375363019219</v>
      </c>
    </row>
    <row r="3203" spans="1:14" x14ac:dyDescent="0.2">
      <c r="A3203" s="371">
        <v>41940</v>
      </c>
      <c r="B3203" s="159" t="s">
        <v>278</v>
      </c>
      <c r="C3203" s="159" t="str">
        <f>IF(B3203="Visite de prisonnier", "Jail visit",IF(B3203="Frais d'appel (Cour)", "Court fees",IF(B3203="Honoraires d'avocat", "Lawyer fees",IF(B3203="Nourriture pour détenu", "Jail visit",IF(B3203="Crédit téléphone", "Telephone",IF(B3203="Frais visa", "Travel Expenses",IF(B3203="Transport local","Transport",IF(B3203="Boissons","Trust Building",IF(B3203="Nourriture","Travel Subsistence",IF(B3203="Bonus opération","Bonus",IF(B3203="Hébergement","Travel Subsistence",IF(B3203&lt;&gt;"","Transport",""))))))))))))</f>
        <v>Transport</v>
      </c>
      <c r="D3203" s="218" t="s">
        <v>11</v>
      </c>
      <c r="E3203" s="230">
        <v>700</v>
      </c>
      <c r="F3203" s="189">
        <f t="shared" si="55"/>
        <v>1.0671431206618727</v>
      </c>
      <c r="G3203" s="189">
        <f t="shared" si="57"/>
        <v>1.250250050010002</v>
      </c>
      <c r="H3203" s="201">
        <v>559.88800000000003</v>
      </c>
      <c r="I3203" s="155" t="s">
        <v>1614</v>
      </c>
      <c r="J3203" s="127" t="s">
        <v>1710</v>
      </c>
      <c r="K3203" s="198" t="s">
        <v>2176</v>
      </c>
      <c r="L3203" s="136" t="s">
        <v>14</v>
      </c>
      <c r="M3203" s="122" t="s">
        <v>1713</v>
      </c>
      <c r="N3203" s="204">
        <f t="shared" si="56"/>
        <v>0.85354375363019219</v>
      </c>
    </row>
    <row r="3204" spans="1:14" x14ac:dyDescent="0.2">
      <c r="A3204" s="370">
        <v>41940</v>
      </c>
      <c r="B3204" s="220" t="s">
        <v>274</v>
      </c>
      <c r="C3204" s="220" t="s">
        <v>18</v>
      </c>
      <c r="D3204" s="218" t="s">
        <v>11</v>
      </c>
      <c r="E3204" s="230">
        <v>700</v>
      </c>
      <c r="F3204" s="189">
        <f t="shared" si="55"/>
        <v>1.0671431206618727</v>
      </c>
      <c r="G3204" s="189">
        <f t="shared" si="57"/>
        <v>1.250250050010002</v>
      </c>
      <c r="H3204" s="201">
        <v>559.88800000000003</v>
      </c>
      <c r="I3204" s="221" t="s">
        <v>23</v>
      </c>
      <c r="J3204" s="127" t="s">
        <v>1710</v>
      </c>
      <c r="K3204" s="242" t="s">
        <v>2177</v>
      </c>
      <c r="L3204" s="136" t="s">
        <v>14</v>
      </c>
      <c r="M3204" s="122" t="s">
        <v>1713</v>
      </c>
      <c r="N3204" s="204">
        <f t="shared" si="56"/>
        <v>0.85354375363019219</v>
      </c>
    </row>
    <row r="3205" spans="1:14" x14ac:dyDescent="0.2">
      <c r="A3205" s="370">
        <v>41940</v>
      </c>
      <c r="B3205" s="220" t="s">
        <v>278</v>
      </c>
      <c r="C3205" s="220" t="s">
        <v>18</v>
      </c>
      <c r="D3205" s="218" t="s">
        <v>11</v>
      </c>
      <c r="E3205" s="230">
        <v>700</v>
      </c>
      <c r="F3205" s="189">
        <f t="shared" si="55"/>
        <v>1.0671431206618727</v>
      </c>
      <c r="G3205" s="189">
        <f t="shared" si="57"/>
        <v>1.250250050010002</v>
      </c>
      <c r="H3205" s="201">
        <v>559.88800000000003</v>
      </c>
      <c r="I3205" s="221" t="s">
        <v>23</v>
      </c>
      <c r="J3205" s="127" t="s">
        <v>1710</v>
      </c>
      <c r="K3205" s="242" t="s">
        <v>2177</v>
      </c>
      <c r="L3205" s="136" t="s">
        <v>14</v>
      </c>
      <c r="M3205" s="122" t="s">
        <v>1713</v>
      </c>
      <c r="N3205" s="204">
        <f t="shared" si="56"/>
        <v>0.85354375363019219</v>
      </c>
    </row>
    <row r="3206" spans="1:14" x14ac:dyDescent="0.2">
      <c r="A3206" s="370">
        <v>41940</v>
      </c>
      <c r="B3206" s="220" t="s">
        <v>2271</v>
      </c>
      <c r="C3206" s="220" t="s">
        <v>2397</v>
      </c>
      <c r="D3206" s="218" t="s">
        <v>11</v>
      </c>
      <c r="E3206" s="230">
        <v>25000</v>
      </c>
      <c r="F3206" s="189">
        <f t="shared" si="55"/>
        <v>38.112254309352593</v>
      </c>
      <c r="G3206" s="189">
        <f t="shared" si="57"/>
        <v>44.651787500357209</v>
      </c>
      <c r="H3206" s="201">
        <v>559.88800000000003</v>
      </c>
      <c r="I3206" s="221" t="s">
        <v>23</v>
      </c>
      <c r="J3206" s="127" t="s">
        <v>1710</v>
      </c>
      <c r="K3206" s="242" t="s">
        <v>2177</v>
      </c>
      <c r="L3206" s="136" t="s">
        <v>14</v>
      </c>
      <c r="M3206" s="122" t="s">
        <v>1713</v>
      </c>
      <c r="N3206" s="204">
        <f t="shared" si="56"/>
        <v>0.8535437536301923</v>
      </c>
    </row>
    <row r="3207" spans="1:14" x14ac:dyDescent="0.2">
      <c r="A3207" s="371">
        <v>41940</v>
      </c>
      <c r="B3207" s="159" t="s">
        <v>2340</v>
      </c>
      <c r="C3207" s="159" t="s">
        <v>18</v>
      </c>
      <c r="D3207" s="159" t="s">
        <v>8</v>
      </c>
      <c r="E3207" s="230">
        <v>700</v>
      </c>
      <c r="F3207" s="189">
        <f t="shared" si="55"/>
        <v>1.0671431206618727</v>
      </c>
      <c r="G3207" s="189">
        <f t="shared" si="57"/>
        <v>1.250250050010002</v>
      </c>
      <c r="H3207" s="201">
        <v>559.88800000000003</v>
      </c>
      <c r="I3207" s="185" t="s">
        <v>12</v>
      </c>
      <c r="J3207" s="127" t="s">
        <v>1710</v>
      </c>
      <c r="K3207" s="198" t="s">
        <v>2175</v>
      </c>
      <c r="L3207" s="136" t="s">
        <v>14</v>
      </c>
      <c r="M3207" s="122" t="s">
        <v>1713</v>
      </c>
      <c r="N3207" s="204">
        <f t="shared" si="56"/>
        <v>0.85354375363019219</v>
      </c>
    </row>
    <row r="3208" spans="1:14" x14ac:dyDescent="0.2">
      <c r="A3208" s="371">
        <v>41940</v>
      </c>
      <c r="B3208" s="159" t="s">
        <v>2341</v>
      </c>
      <c r="C3208" s="159" t="s">
        <v>18</v>
      </c>
      <c r="D3208" s="159" t="s">
        <v>8</v>
      </c>
      <c r="E3208" s="230">
        <v>1200</v>
      </c>
      <c r="F3208" s="189">
        <f t="shared" si="55"/>
        <v>1.8293882068489247</v>
      </c>
      <c r="G3208" s="189">
        <f t="shared" si="57"/>
        <v>2.143285800017146</v>
      </c>
      <c r="H3208" s="201">
        <v>559.88800000000003</v>
      </c>
      <c r="I3208" s="185" t="s">
        <v>12</v>
      </c>
      <c r="J3208" s="127" t="s">
        <v>1710</v>
      </c>
      <c r="K3208" s="198" t="s">
        <v>2175</v>
      </c>
      <c r="L3208" s="136" t="s">
        <v>14</v>
      </c>
      <c r="M3208" s="122" t="s">
        <v>1713</v>
      </c>
      <c r="N3208" s="204">
        <f t="shared" si="56"/>
        <v>0.85354375363019241</v>
      </c>
    </row>
    <row r="3209" spans="1:14" x14ac:dyDescent="0.2">
      <c r="A3209" s="371">
        <v>41940</v>
      </c>
      <c r="B3209" s="159" t="s">
        <v>2342</v>
      </c>
      <c r="C3209" s="159" t="s">
        <v>18</v>
      </c>
      <c r="D3209" s="159" t="s">
        <v>8</v>
      </c>
      <c r="E3209" s="230">
        <v>700</v>
      </c>
      <c r="F3209" s="189">
        <f t="shared" si="55"/>
        <v>1.0671431206618727</v>
      </c>
      <c r="G3209" s="189">
        <f t="shared" si="57"/>
        <v>1.250250050010002</v>
      </c>
      <c r="H3209" s="201">
        <v>559.88800000000003</v>
      </c>
      <c r="I3209" s="185" t="s">
        <v>12</v>
      </c>
      <c r="J3209" s="127" t="s">
        <v>1710</v>
      </c>
      <c r="K3209" s="198" t="s">
        <v>2175</v>
      </c>
      <c r="L3209" s="136" t="s">
        <v>14</v>
      </c>
      <c r="M3209" s="122" t="s">
        <v>1713</v>
      </c>
      <c r="N3209" s="204">
        <f t="shared" si="56"/>
        <v>0.85354375363019219</v>
      </c>
    </row>
    <row r="3210" spans="1:14" x14ac:dyDescent="0.2">
      <c r="A3210" s="371">
        <v>41940</v>
      </c>
      <c r="B3210" s="159" t="s">
        <v>227</v>
      </c>
      <c r="C3210" s="159" t="s">
        <v>73</v>
      </c>
      <c r="D3210" s="159" t="s">
        <v>8</v>
      </c>
      <c r="E3210" s="230">
        <v>1800</v>
      </c>
      <c r="F3210" s="189">
        <f t="shared" ref="F3210:F3273" si="58">E3210/655.957</f>
        <v>2.7440823102733867</v>
      </c>
      <c r="G3210" s="189">
        <f t="shared" si="57"/>
        <v>3.2149287000257192</v>
      </c>
      <c r="H3210" s="201">
        <v>559.88800000000003</v>
      </c>
      <c r="I3210" s="185" t="s">
        <v>12</v>
      </c>
      <c r="J3210" s="127" t="s">
        <v>1710</v>
      </c>
      <c r="K3210" s="198" t="s">
        <v>2175</v>
      </c>
      <c r="L3210" s="136" t="s">
        <v>14</v>
      </c>
      <c r="M3210" s="122" t="s">
        <v>1713</v>
      </c>
      <c r="N3210" s="204">
        <f t="shared" si="56"/>
        <v>0.85354375363019219</v>
      </c>
    </row>
    <row r="3211" spans="1:14" x14ac:dyDescent="0.2">
      <c r="A3211" s="357">
        <v>41941</v>
      </c>
      <c r="B3211" s="170" t="s">
        <v>2236</v>
      </c>
      <c r="C3211" s="170" t="s">
        <v>18</v>
      </c>
      <c r="D3211" s="218" t="s">
        <v>9</v>
      </c>
      <c r="E3211" s="230">
        <v>800</v>
      </c>
      <c r="F3211" s="189">
        <f t="shared" si="58"/>
        <v>1.2195921378992831</v>
      </c>
      <c r="G3211" s="189">
        <f t="shared" si="57"/>
        <v>1.4288572000114308</v>
      </c>
      <c r="H3211" s="201">
        <v>559.88800000000003</v>
      </c>
      <c r="I3211" s="219" t="s">
        <v>83</v>
      </c>
      <c r="J3211" s="127" t="s">
        <v>1710</v>
      </c>
      <c r="K3211" s="198" t="s">
        <v>2178</v>
      </c>
      <c r="L3211" s="136" t="s">
        <v>14</v>
      </c>
      <c r="M3211" s="122" t="s">
        <v>1713</v>
      </c>
      <c r="N3211" s="204">
        <f t="shared" ref="N3211:N3274" si="59">F3211/G3211</f>
        <v>0.8535437536301923</v>
      </c>
    </row>
    <row r="3212" spans="1:14" x14ac:dyDescent="0.2">
      <c r="A3212" s="357">
        <v>41941</v>
      </c>
      <c r="B3212" s="170" t="s">
        <v>2235</v>
      </c>
      <c r="C3212" s="170" t="s">
        <v>18</v>
      </c>
      <c r="D3212" s="218" t="s">
        <v>9</v>
      </c>
      <c r="E3212" s="230">
        <v>700</v>
      </c>
      <c r="F3212" s="189">
        <f t="shared" si="58"/>
        <v>1.0671431206618727</v>
      </c>
      <c r="G3212" s="189">
        <f t="shared" si="57"/>
        <v>1.250250050010002</v>
      </c>
      <c r="H3212" s="201">
        <v>559.88800000000003</v>
      </c>
      <c r="I3212" s="219" t="s">
        <v>83</v>
      </c>
      <c r="J3212" s="127" t="s">
        <v>1710</v>
      </c>
      <c r="K3212" s="198" t="s">
        <v>2178</v>
      </c>
      <c r="L3212" s="136" t="s">
        <v>14</v>
      </c>
      <c r="M3212" s="122" t="s">
        <v>1713</v>
      </c>
      <c r="N3212" s="204">
        <f t="shared" si="59"/>
        <v>0.85354375363019219</v>
      </c>
    </row>
    <row r="3213" spans="1:14" x14ac:dyDescent="0.2">
      <c r="A3213" s="371">
        <v>41941</v>
      </c>
      <c r="B3213" s="159" t="s">
        <v>2343</v>
      </c>
      <c r="C3213" s="159" t="s">
        <v>18</v>
      </c>
      <c r="D3213" s="159" t="s">
        <v>8</v>
      </c>
      <c r="E3213" s="230">
        <v>1000</v>
      </c>
      <c r="F3213" s="189">
        <f t="shared" si="58"/>
        <v>1.5244901723741038</v>
      </c>
      <c r="G3213" s="189">
        <f t="shared" si="57"/>
        <v>1.7860715000142884</v>
      </c>
      <c r="H3213" s="201">
        <v>559.88800000000003</v>
      </c>
      <c r="I3213" s="185" t="s">
        <v>12</v>
      </c>
      <c r="J3213" s="127" t="s">
        <v>1710</v>
      </c>
      <c r="K3213" s="198" t="s">
        <v>2179</v>
      </c>
      <c r="L3213" s="136" t="s">
        <v>14</v>
      </c>
      <c r="M3213" s="122" t="s">
        <v>1713</v>
      </c>
      <c r="N3213" s="204">
        <f t="shared" si="59"/>
        <v>0.8535437536301923</v>
      </c>
    </row>
    <row r="3214" spans="1:14" x14ac:dyDescent="0.2">
      <c r="A3214" s="371">
        <v>41941</v>
      </c>
      <c r="B3214" s="159" t="s">
        <v>2344</v>
      </c>
      <c r="C3214" s="159" t="s">
        <v>18</v>
      </c>
      <c r="D3214" s="159" t="s">
        <v>8</v>
      </c>
      <c r="E3214" s="230">
        <v>300</v>
      </c>
      <c r="F3214" s="189">
        <f t="shared" si="58"/>
        <v>0.45734705171223117</v>
      </c>
      <c r="G3214" s="189">
        <f t="shared" si="57"/>
        <v>0.53582145000428649</v>
      </c>
      <c r="H3214" s="201">
        <v>559.88800000000003</v>
      </c>
      <c r="I3214" s="185" t="s">
        <v>12</v>
      </c>
      <c r="J3214" s="127" t="s">
        <v>1710</v>
      </c>
      <c r="K3214" s="198" t="s">
        <v>2179</v>
      </c>
      <c r="L3214" s="136" t="s">
        <v>14</v>
      </c>
      <c r="M3214" s="122" t="s">
        <v>1713</v>
      </c>
      <c r="N3214" s="204">
        <f t="shared" si="59"/>
        <v>0.85354375363019241</v>
      </c>
    </row>
    <row r="3215" spans="1:14" x14ac:dyDescent="0.2">
      <c r="A3215" s="371">
        <v>41941</v>
      </c>
      <c r="B3215" s="159" t="s">
        <v>2345</v>
      </c>
      <c r="C3215" s="159" t="s">
        <v>18</v>
      </c>
      <c r="D3215" s="159" t="s">
        <v>8</v>
      </c>
      <c r="E3215" s="230">
        <v>200</v>
      </c>
      <c r="F3215" s="189">
        <f t="shared" si="58"/>
        <v>0.30489803447482078</v>
      </c>
      <c r="G3215" s="189">
        <f t="shared" si="57"/>
        <v>0.3572143000028577</v>
      </c>
      <c r="H3215" s="201">
        <v>559.88800000000003</v>
      </c>
      <c r="I3215" s="185" t="s">
        <v>12</v>
      </c>
      <c r="J3215" s="127" t="s">
        <v>1710</v>
      </c>
      <c r="K3215" s="198" t="s">
        <v>2179</v>
      </c>
      <c r="L3215" s="136" t="s">
        <v>14</v>
      </c>
      <c r="M3215" s="122" t="s">
        <v>1713</v>
      </c>
      <c r="N3215" s="204">
        <f t="shared" si="59"/>
        <v>0.8535437536301923</v>
      </c>
    </row>
    <row r="3216" spans="1:14" x14ac:dyDescent="0.2">
      <c r="A3216" s="371">
        <v>41941</v>
      </c>
      <c r="B3216" s="159" t="s">
        <v>227</v>
      </c>
      <c r="C3216" s="159" t="s">
        <v>73</v>
      </c>
      <c r="D3216" s="159" t="s">
        <v>8</v>
      </c>
      <c r="E3216" s="230">
        <v>500</v>
      </c>
      <c r="F3216" s="189">
        <f t="shared" si="58"/>
        <v>0.76224508618705189</v>
      </c>
      <c r="G3216" s="189">
        <f t="shared" si="57"/>
        <v>0.89303575000714419</v>
      </c>
      <c r="H3216" s="201">
        <v>559.88800000000003</v>
      </c>
      <c r="I3216" s="185" t="s">
        <v>12</v>
      </c>
      <c r="J3216" s="127" t="s">
        <v>1710</v>
      </c>
      <c r="K3216" s="198" t="s">
        <v>2179</v>
      </c>
      <c r="L3216" s="136" t="s">
        <v>14</v>
      </c>
      <c r="M3216" s="122" t="s">
        <v>1713</v>
      </c>
      <c r="N3216" s="204">
        <f t="shared" si="59"/>
        <v>0.8535437536301923</v>
      </c>
    </row>
    <row r="3217" spans="1:14" x14ac:dyDescent="0.2">
      <c r="A3217" s="371">
        <v>41941</v>
      </c>
      <c r="B3217" s="159" t="s">
        <v>2346</v>
      </c>
      <c r="C3217" s="159" t="s">
        <v>18</v>
      </c>
      <c r="D3217" s="159" t="s">
        <v>8</v>
      </c>
      <c r="E3217" s="230">
        <v>1100</v>
      </c>
      <c r="F3217" s="189">
        <f t="shared" si="58"/>
        <v>1.6769391896115142</v>
      </c>
      <c r="G3217" s="189">
        <f t="shared" si="57"/>
        <v>1.9646786500157174</v>
      </c>
      <c r="H3217" s="201">
        <v>559.88800000000003</v>
      </c>
      <c r="I3217" s="185" t="s">
        <v>12</v>
      </c>
      <c r="J3217" s="127" t="s">
        <v>1710</v>
      </c>
      <c r="K3217" s="198" t="s">
        <v>2179</v>
      </c>
      <c r="L3217" s="136" t="s">
        <v>14</v>
      </c>
      <c r="M3217" s="122" t="s">
        <v>1713</v>
      </c>
      <c r="N3217" s="204">
        <f t="shared" si="59"/>
        <v>0.8535437536301923</v>
      </c>
    </row>
    <row r="3218" spans="1:14" x14ac:dyDescent="0.2">
      <c r="A3218" s="357">
        <v>41942</v>
      </c>
      <c r="B3218" s="144" t="s">
        <v>2238</v>
      </c>
      <c r="C3218" s="170" t="s">
        <v>18</v>
      </c>
      <c r="D3218" s="218" t="s">
        <v>9</v>
      </c>
      <c r="E3218" s="230">
        <v>600</v>
      </c>
      <c r="F3218" s="189">
        <f t="shared" si="58"/>
        <v>0.91469410342446233</v>
      </c>
      <c r="G3218" s="189">
        <f t="shared" si="57"/>
        <v>1.071642900008573</v>
      </c>
      <c r="H3218" s="201">
        <v>559.88800000000003</v>
      </c>
      <c r="I3218" s="219" t="s">
        <v>83</v>
      </c>
      <c r="J3218" s="127" t="s">
        <v>1710</v>
      </c>
      <c r="K3218" s="198" t="s">
        <v>2181</v>
      </c>
      <c r="L3218" s="136" t="s">
        <v>14</v>
      </c>
      <c r="M3218" s="122" t="s">
        <v>1713</v>
      </c>
      <c r="N3218" s="204">
        <f t="shared" si="59"/>
        <v>0.85354375363019241</v>
      </c>
    </row>
    <row r="3219" spans="1:14" x14ac:dyDescent="0.2">
      <c r="A3219" s="357">
        <v>41942</v>
      </c>
      <c r="B3219" s="144" t="s">
        <v>2237</v>
      </c>
      <c r="C3219" s="170" t="s">
        <v>18</v>
      </c>
      <c r="D3219" s="218" t="s">
        <v>9</v>
      </c>
      <c r="E3219" s="230">
        <v>600</v>
      </c>
      <c r="F3219" s="189">
        <f t="shared" si="58"/>
        <v>0.91469410342446233</v>
      </c>
      <c r="G3219" s="189">
        <f t="shared" si="57"/>
        <v>1.071642900008573</v>
      </c>
      <c r="H3219" s="201">
        <v>559.88800000000003</v>
      </c>
      <c r="I3219" s="219" t="s">
        <v>83</v>
      </c>
      <c r="J3219" s="127" t="s">
        <v>1710</v>
      </c>
      <c r="K3219" s="198" t="s">
        <v>2181</v>
      </c>
      <c r="L3219" s="136" t="s">
        <v>14</v>
      </c>
      <c r="M3219" s="122" t="s">
        <v>1713</v>
      </c>
      <c r="N3219" s="204">
        <f t="shared" si="59"/>
        <v>0.85354375363019241</v>
      </c>
    </row>
    <row r="3220" spans="1:14" x14ac:dyDescent="0.2">
      <c r="A3220" s="357">
        <v>41942</v>
      </c>
      <c r="B3220" s="144" t="s">
        <v>2239</v>
      </c>
      <c r="C3220" s="143" t="s">
        <v>27</v>
      </c>
      <c r="D3220" s="218" t="s">
        <v>9</v>
      </c>
      <c r="E3220" s="230">
        <v>35000</v>
      </c>
      <c r="F3220" s="189">
        <f t="shared" si="58"/>
        <v>53.357156033093631</v>
      </c>
      <c r="G3220" s="189">
        <f t="shared" si="57"/>
        <v>62.512502500500098</v>
      </c>
      <c r="H3220" s="201">
        <v>559.88800000000003</v>
      </c>
      <c r="I3220" s="219" t="s">
        <v>83</v>
      </c>
      <c r="J3220" s="127" t="s">
        <v>1710</v>
      </c>
      <c r="K3220" s="198" t="s">
        <v>2182</v>
      </c>
      <c r="L3220" s="136" t="s">
        <v>14</v>
      </c>
      <c r="M3220" s="122" t="s">
        <v>1713</v>
      </c>
      <c r="N3220" s="204">
        <f t="shared" si="59"/>
        <v>0.85354375363019219</v>
      </c>
    </row>
    <row r="3221" spans="1:14" x14ac:dyDescent="0.2">
      <c r="A3221" s="371">
        <v>41942</v>
      </c>
      <c r="B3221" s="159" t="s">
        <v>2259</v>
      </c>
      <c r="C3221" s="159" t="str">
        <f>IF(B3221="Visite de prisonnier", "Jail visit",IF(B3221="Frais d'appel (Cour)", "Court fees",IF(B3221="Honoraires d'avocat", "Lawyer fees",IF(B3221="Nourriture pour détenu", "Jail visit",IF(B3221="Crédit téléphone", "Telephone",IF(B3221="Frais visa", "Travel Expenses",IF(B3221="Transport local","Transport",IF(B3221="Boissons","Trust Building",IF(B3221="Nourriture","Travel Subsistence",IF(B3221="Bonus opération","Bonus",IF(B3221="Hébergement","Travel Subsistence",IF(B3221&lt;&gt;"","Transport",""))))))))))))</f>
        <v>Transport</v>
      </c>
      <c r="D3221" s="218" t="s">
        <v>11</v>
      </c>
      <c r="E3221" s="230">
        <v>300</v>
      </c>
      <c r="F3221" s="189">
        <f t="shared" si="58"/>
        <v>0.45734705171223117</v>
      </c>
      <c r="G3221" s="189">
        <f t="shared" si="57"/>
        <v>0.53582145000428649</v>
      </c>
      <c r="H3221" s="201">
        <v>559.88800000000003</v>
      </c>
      <c r="I3221" s="155" t="s">
        <v>1614</v>
      </c>
      <c r="J3221" s="127" t="s">
        <v>1710</v>
      </c>
      <c r="K3221" s="198" t="s">
        <v>2184</v>
      </c>
      <c r="L3221" s="136" t="s">
        <v>14</v>
      </c>
      <c r="M3221" s="122" t="s">
        <v>1713</v>
      </c>
      <c r="N3221" s="204">
        <f t="shared" si="59"/>
        <v>0.85354375363019241</v>
      </c>
    </row>
    <row r="3222" spans="1:14" x14ac:dyDescent="0.2">
      <c r="A3222" s="371">
        <v>41942</v>
      </c>
      <c r="B3222" s="159" t="s">
        <v>2255</v>
      </c>
      <c r="C3222" s="159" t="str">
        <f>IF(B3222="Visite de prisonnier", "Jail visit",IF(B3222="Frais d'appel (Cour)", "Court fees",IF(B3222="Honoraires d'avocat", "Lawyer fees",IF(B3222="Nourriture pour détenu", "Jail visit",IF(B3222="Crédit téléphone", "Telephone",IF(B3222="Frais visa", "Travel Expenses",IF(B3222="Transport local","Transport",IF(B3222="Boissons","Trust Building",IF(B3222="Nourriture","Travel Subsistence",IF(B3222="Bonus opération","Bonus",IF(B3222="Hébergement","Travel Subsistence",IF(B3222&lt;&gt;"","Transport",""))))))))))))</f>
        <v>Transport</v>
      </c>
      <c r="D3222" s="218" t="s">
        <v>11</v>
      </c>
      <c r="E3222" s="230">
        <v>300</v>
      </c>
      <c r="F3222" s="189">
        <f t="shared" si="58"/>
        <v>0.45734705171223117</v>
      </c>
      <c r="G3222" s="189">
        <f t="shared" si="57"/>
        <v>0.53582145000428649</v>
      </c>
      <c r="H3222" s="201">
        <v>559.88800000000003</v>
      </c>
      <c r="I3222" s="155" t="s">
        <v>1614</v>
      </c>
      <c r="J3222" s="127" t="s">
        <v>1710</v>
      </c>
      <c r="K3222" s="198" t="s">
        <v>2184</v>
      </c>
      <c r="L3222" s="136" t="s">
        <v>14</v>
      </c>
      <c r="M3222" s="122" t="s">
        <v>1713</v>
      </c>
      <c r="N3222" s="204">
        <f t="shared" si="59"/>
        <v>0.85354375363019241</v>
      </c>
    </row>
    <row r="3223" spans="1:14" x14ac:dyDescent="0.2">
      <c r="A3223" s="371">
        <v>41942</v>
      </c>
      <c r="B3223" s="159" t="s">
        <v>2285</v>
      </c>
      <c r="C3223" s="159" t="s">
        <v>25</v>
      </c>
      <c r="D3223" s="137" t="s">
        <v>347</v>
      </c>
      <c r="E3223" s="230">
        <v>67000</v>
      </c>
      <c r="F3223" s="189">
        <f t="shared" si="58"/>
        <v>102.14084154906496</v>
      </c>
      <c r="G3223" s="189">
        <f t="shared" si="57"/>
        <v>119.66679050095733</v>
      </c>
      <c r="H3223" s="201">
        <v>559.88800000000003</v>
      </c>
      <c r="I3223" s="155" t="s">
        <v>352</v>
      </c>
      <c r="J3223" s="127" t="s">
        <v>1710</v>
      </c>
      <c r="K3223" s="239" t="s">
        <v>2185</v>
      </c>
      <c r="L3223" s="136" t="s">
        <v>14</v>
      </c>
      <c r="M3223" s="122" t="s">
        <v>1713</v>
      </c>
      <c r="N3223" s="204">
        <f t="shared" si="59"/>
        <v>0.8535437536301923</v>
      </c>
    </row>
    <row r="3224" spans="1:14" x14ac:dyDescent="0.2">
      <c r="A3224" s="371">
        <v>41942</v>
      </c>
      <c r="B3224" s="159" t="s">
        <v>2347</v>
      </c>
      <c r="C3224" s="159" t="s">
        <v>18</v>
      </c>
      <c r="D3224" s="159" t="s">
        <v>8</v>
      </c>
      <c r="E3224" s="230">
        <v>1600</v>
      </c>
      <c r="F3224" s="189">
        <f t="shared" si="58"/>
        <v>2.4391842757985662</v>
      </c>
      <c r="G3224" s="189">
        <f t="shared" si="57"/>
        <v>2.8577144000228616</v>
      </c>
      <c r="H3224" s="201">
        <v>559.88800000000003</v>
      </c>
      <c r="I3224" s="185" t="s">
        <v>12</v>
      </c>
      <c r="J3224" s="127" t="s">
        <v>1710</v>
      </c>
      <c r="K3224" s="198" t="s">
        <v>2183</v>
      </c>
      <c r="L3224" s="136" t="s">
        <v>14</v>
      </c>
      <c r="M3224" s="122" t="s">
        <v>1713</v>
      </c>
      <c r="N3224" s="204">
        <f t="shared" si="59"/>
        <v>0.8535437536301923</v>
      </c>
    </row>
    <row r="3225" spans="1:14" x14ac:dyDescent="0.2">
      <c r="A3225" s="371">
        <v>41942</v>
      </c>
      <c r="B3225" s="159" t="s">
        <v>2348</v>
      </c>
      <c r="C3225" s="159" t="s">
        <v>18</v>
      </c>
      <c r="D3225" s="159" t="s">
        <v>8</v>
      </c>
      <c r="E3225" s="230">
        <v>600</v>
      </c>
      <c r="F3225" s="189">
        <f t="shared" si="58"/>
        <v>0.91469410342446233</v>
      </c>
      <c r="G3225" s="189">
        <f t="shared" si="57"/>
        <v>1.071642900008573</v>
      </c>
      <c r="H3225" s="201">
        <v>559.88800000000003</v>
      </c>
      <c r="I3225" s="185" t="s">
        <v>12</v>
      </c>
      <c r="J3225" s="127" t="s">
        <v>1710</v>
      </c>
      <c r="K3225" s="198" t="s">
        <v>2183</v>
      </c>
      <c r="L3225" s="136" t="s">
        <v>14</v>
      </c>
      <c r="M3225" s="122" t="s">
        <v>1713</v>
      </c>
      <c r="N3225" s="204">
        <f t="shared" si="59"/>
        <v>0.85354375363019241</v>
      </c>
    </row>
    <row r="3226" spans="1:14" x14ac:dyDescent="0.2">
      <c r="A3226" s="371">
        <v>41942</v>
      </c>
      <c r="B3226" s="159" t="s">
        <v>2349</v>
      </c>
      <c r="C3226" s="159" t="s">
        <v>18</v>
      </c>
      <c r="D3226" s="159" t="s">
        <v>8</v>
      </c>
      <c r="E3226" s="230">
        <v>1600</v>
      </c>
      <c r="F3226" s="189">
        <f t="shared" si="58"/>
        <v>2.4391842757985662</v>
      </c>
      <c r="G3226" s="189">
        <f t="shared" si="57"/>
        <v>2.8577144000228616</v>
      </c>
      <c r="H3226" s="201">
        <v>559.88800000000003</v>
      </c>
      <c r="I3226" s="185" t="s">
        <v>12</v>
      </c>
      <c r="J3226" s="127" t="s">
        <v>1710</v>
      </c>
      <c r="K3226" s="198" t="s">
        <v>2183</v>
      </c>
      <c r="L3226" s="136" t="s">
        <v>14</v>
      </c>
      <c r="M3226" s="122" t="s">
        <v>1713</v>
      </c>
      <c r="N3226" s="204">
        <f t="shared" si="59"/>
        <v>0.8535437536301923</v>
      </c>
    </row>
    <row r="3227" spans="1:14" x14ac:dyDescent="0.2">
      <c r="A3227" s="371">
        <v>41942</v>
      </c>
      <c r="B3227" s="159" t="s">
        <v>227</v>
      </c>
      <c r="C3227" s="159" t="s">
        <v>73</v>
      </c>
      <c r="D3227" s="159" t="s">
        <v>8</v>
      </c>
      <c r="E3227" s="230">
        <v>1800</v>
      </c>
      <c r="F3227" s="189">
        <f t="shared" si="58"/>
        <v>2.7440823102733867</v>
      </c>
      <c r="G3227" s="189">
        <f t="shared" si="57"/>
        <v>3.2149287000257192</v>
      </c>
      <c r="H3227" s="201">
        <v>559.88800000000003</v>
      </c>
      <c r="I3227" s="185" t="s">
        <v>12</v>
      </c>
      <c r="J3227" s="127" t="s">
        <v>1710</v>
      </c>
      <c r="K3227" s="198" t="s">
        <v>2183</v>
      </c>
      <c r="L3227" s="136" t="s">
        <v>14</v>
      </c>
      <c r="M3227" s="122" t="s">
        <v>1713</v>
      </c>
      <c r="N3227" s="204">
        <f t="shared" si="59"/>
        <v>0.85354375363019219</v>
      </c>
    </row>
    <row r="3228" spans="1:14" x14ac:dyDescent="0.2">
      <c r="A3228" s="357">
        <v>41942</v>
      </c>
      <c r="B3228" s="144" t="s">
        <v>80</v>
      </c>
      <c r="C3228" s="222" t="s">
        <v>29</v>
      </c>
      <c r="D3228" s="137" t="s">
        <v>9</v>
      </c>
      <c r="E3228" s="225">
        <v>3300</v>
      </c>
      <c r="F3228" s="189">
        <f t="shared" si="58"/>
        <v>5.0308175688345429</v>
      </c>
      <c r="G3228" s="189">
        <f t="shared" si="57"/>
        <v>5.8940359500471518</v>
      </c>
      <c r="H3228" s="201">
        <v>559.88800000000003</v>
      </c>
      <c r="I3228" s="224" t="s">
        <v>343</v>
      </c>
      <c r="J3228" s="127" t="s">
        <v>1710</v>
      </c>
      <c r="K3228" s="241" t="s">
        <v>2351</v>
      </c>
      <c r="L3228" s="136" t="s">
        <v>14</v>
      </c>
      <c r="M3228" s="122" t="s">
        <v>1713</v>
      </c>
      <c r="N3228" s="204">
        <f t="shared" si="59"/>
        <v>0.85354375363019241</v>
      </c>
    </row>
    <row r="3229" spans="1:14" x14ac:dyDescent="0.2">
      <c r="A3229" s="371">
        <v>41942</v>
      </c>
      <c r="B3229" s="159" t="s">
        <v>2355</v>
      </c>
      <c r="C3229" s="159" t="s">
        <v>18</v>
      </c>
      <c r="D3229" s="159" t="s">
        <v>10</v>
      </c>
      <c r="E3229" s="230">
        <v>300</v>
      </c>
      <c r="F3229" s="189">
        <f t="shared" si="58"/>
        <v>0.45734705171223117</v>
      </c>
      <c r="G3229" s="189">
        <f t="shared" si="57"/>
        <v>0.53582145000428649</v>
      </c>
      <c r="H3229" s="201">
        <v>559.88800000000003</v>
      </c>
      <c r="I3229" s="170" t="s">
        <v>82</v>
      </c>
      <c r="J3229" s="127" t="s">
        <v>1710</v>
      </c>
      <c r="K3229" s="239" t="s">
        <v>2180</v>
      </c>
      <c r="L3229" s="136" t="s">
        <v>14</v>
      </c>
      <c r="M3229" s="122" t="s">
        <v>1713</v>
      </c>
      <c r="N3229" s="204">
        <f t="shared" si="59"/>
        <v>0.85354375363019241</v>
      </c>
    </row>
    <row r="3230" spans="1:14" x14ac:dyDescent="0.2">
      <c r="A3230" s="371">
        <v>41942</v>
      </c>
      <c r="B3230" s="159" t="s">
        <v>2364</v>
      </c>
      <c r="C3230" s="159" t="s">
        <v>28</v>
      </c>
      <c r="D3230" s="159" t="s">
        <v>10</v>
      </c>
      <c r="E3230" s="230">
        <v>1000</v>
      </c>
      <c r="F3230" s="189">
        <f t="shared" si="58"/>
        <v>1.5244901723741038</v>
      </c>
      <c r="G3230" s="189">
        <f t="shared" si="57"/>
        <v>1.7860715000142884</v>
      </c>
      <c r="H3230" s="201">
        <v>559.88800000000003</v>
      </c>
      <c r="I3230" s="170" t="s">
        <v>82</v>
      </c>
      <c r="J3230" s="127" t="s">
        <v>1710</v>
      </c>
      <c r="K3230" s="239" t="s">
        <v>2180</v>
      </c>
      <c r="L3230" s="136" t="s">
        <v>14</v>
      </c>
      <c r="M3230" s="122" t="s">
        <v>1713</v>
      </c>
      <c r="N3230" s="204">
        <f t="shared" si="59"/>
        <v>0.8535437536301923</v>
      </c>
    </row>
    <row r="3231" spans="1:14" x14ac:dyDescent="0.2">
      <c r="A3231" s="371">
        <v>41942</v>
      </c>
      <c r="B3231" s="159" t="s">
        <v>283</v>
      </c>
      <c r="C3231" s="159" t="s">
        <v>28</v>
      </c>
      <c r="D3231" s="159" t="s">
        <v>10</v>
      </c>
      <c r="E3231" s="230">
        <v>10000</v>
      </c>
      <c r="F3231" s="189">
        <f t="shared" si="58"/>
        <v>15.244901723741037</v>
      </c>
      <c r="G3231" s="189">
        <f t="shared" si="57"/>
        <v>17.860715000142886</v>
      </c>
      <c r="H3231" s="201">
        <v>559.88800000000003</v>
      </c>
      <c r="I3231" s="170" t="s">
        <v>82</v>
      </c>
      <c r="J3231" s="127" t="s">
        <v>1710</v>
      </c>
      <c r="K3231" s="239" t="s">
        <v>2180</v>
      </c>
      <c r="L3231" s="136" t="s">
        <v>14</v>
      </c>
      <c r="M3231" s="122" t="s">
        <v>1713</v>
      </c>
      <c r="N3231" s="204">
        <f t="shared" si="59"/>
        <v>0.85354375363019219</v>
      </c>
    </row>
    <row r="3232" spans="1:14" x14ac:dyDescent="0.2">
      <c r="A3232" s="371">
        <v>41942</v>
      </c>
      <c r="B3232" s="159" t="s">
        <v>2355</v>
      </c>
      <c r="C3232" s="159" t="s">
        <v>18</v>
      </c>
      <c r="D3232" s="159" t="s">
        <v>10</v>
      </c>
      <c r="E3232" s="230">
        <v>300</v>
      </c>
      <c r="F3232" s="189">
        <f t="shared" si="58"/>
        <v>0.45734705171223117</v>
      </c>
      <c r="G3232" s="189">
        <f t="shared" si="57"/>
        <v>0.53582145000428649</v>
      </c>
      <c r="H3232" s="201">
        <v>559.88800000000003</v>
      </c>
      <c r="I3232" s="170" t="s">
        <v>82</v>
      </c>
      <c r="J3232" s="127" t="s">
        <v>1710</v>
      </c>
      <c r="K3232" s="239" t="s">
        <v>2180</v>
      </c>
      <c r="L3232" s="136" t="s">
        <v>14</v>
      </c>
      <c r="M3232" s="122" t="s">
        <v>1713</v>
      </c>
      <c r="N3232" s="204">
        <f t="shared" si="59"/>
        <v>0.85354375363019241</v>
      </c>
    </row>
    <row r="3233" spans="1:14" ht="12.75" customHeight="1" x14ac:dyDescent="0.2">
      <c r="A3233" s="341">
        <v>41944</v>
      </c>
      <c r="B3233" s="342" t="s">
        <v>2743</v>
      </c>
      <c r="C3233" s="170" t="s">
        <v>71</v>
      </c>
      <c r="D3233" s="190" t="s">
        <v>9</v>
      </c>
      <c r="E3233" s="343">
        <v>3500</v>
      </c>
      <c r="F3233" s="189">
        <f t="shared" si="58"/>
        <v>5.3357156033093629</v>
      </c>
      <c r="G3233" s="189">
        <f t="shared" si="57"/>
        <v>6.2512502500500098</v>
      </c>
      <c r="H3233" s="201">
        <v>559.88800000000003</v>
      </c>
      <c r="I3233" s="342" t="s">
        <v>83</v>
      </c>
      <c r="J3233" s="127" t="s">
        <v>1710</v>
      </c>
      <c r="K3233" s="344" t="s">
        <v>3138</v>
      </c>
      <c r="L3233" s="136" t="s">
        <v>14</v>
      </c>
      <c r="M3233" s="122" t="s">
        <v>1713</v>
      </c>
      <c r="N3233" s="204">
        <f t="shared" si="59"/>
        <v>0.85354375363019219</v>
      </c>
    </row>
    <row r="3234" spans="1:14" ht="12.75" customHeight="1" x14ac:dyDescent="0.2">
      <c r="A3234" s="341">
        <v>41944</v>
      </c>
      <c r="B3234" s="342" t="s">
        <v>3139</v>
      </c>
      <c r="C3234" s="170" t="s">
        <v>18</v>
      </c>
      <c r="D3234" s="190" t="s">
        <v>9</v>
      </c>
      <c r="E3234" s="343">
        <v>400</v>
      </c>
      <c r="F3234" s="189">
        <f t="shared" si="58"/>
        <v>0.60979606894964156</v>
      </c>
      <c r="G3234" s="189">
        <f t="shared" si="57"/>
        <v>0.7144286000057154</v>
      </c>
      <c r="H3234" s="201">
        <v>559.88800000000003</v>
      </c>
      <c r="I3234" s="342" t="s">
        <v>83</v>
      </c>
      <c r="J3234" s="127" t="s">
        <v>1710</v>
      </c>
      <c r="K3234" s="344" t="s">
        <v>3140</v>
      </c>
      <c r="L3234" s="136" t="s">
        <v>14</v>
      </c>
      <c r="M3234" s="122" t="s">
        <v>1713</v>
      </c>
      <c r="N3234" s="204">
        <f t="shared" si="59"/>
        <v>0.8535437536301923</v>
      </c>
    </row>
    <row r="3235" spans="1:14" ht="12.75" customHeight="1" x14ac:dyDescent="0.2">
      <c r="A3235" s="341">
        <v>41944</v>
      </c>
      <c r="B3235" s="342" t="s">
        <v>3141</v>
      </c>
      <c r="C3235" s="170" t="s">
        <v>18</v>
      </c>
      <c r="D3235" s="190" t="s">
        <v>9</v>
      </c>
      <c r="E3235" s="343">
        <v>800</v>
      </c>
      <c r="F3235" s="189">
        <f t="shared" si="58"/>
        <v>1.2195921378992831</v>
      </c>
      <c r="G3235" s="189">
        <f t="shared" si="57"/>
        <v>1.4288572000114308</v>
      </c>
      <c r="H3235" s="201">
        <v>559.88800000000003</v>
      </c>
      <c r="I3235" s="342" t="s">
        <v>83</v>
      </c>
      <c r="J3235" s="127" t="s">
        <v>1710</v>
      </c>
      <c r="K3235" s="344" t="s">
        <v>3140</v>
      </c>
      <c r="L3235" s="136" t="s">
        <v>14</v>
      </c>
      <c r="M3235" s="122" t="s">
        <v>1713</v>
      </c>
      <c r="N3235" s="204">
        <f t="shared" si="59"/>
        <v>0.8535437536301923</v>
      </c>
    </row>
    <row r="3236" spans="1:14" ht="12.75" customHeight="1" x14ac:dyDescent="0.2">
      <c r="A3236" s="341">
        <v>41944</v>
      </c>
      <c r="B3236" s="342" t="s">
        <v>3142</v>
      </c>
      <c r="C3236" s="170" t="s">
        <v>18</v>
      </c>
      <c r="D3236" s="190" t="s">
        <v>9</v>
      </c>
      <c r="E3236" s="343">
        <v>700</v>
      </c>
      <c r="F3236" s="189">
        <f t="shared" si="58"/>
        <v>1.0671431206618727</v>
      </c>
      <c r="G3236" s="189">
        <f t="shared" si="57"/>
        <v>1.250250050010002</v>
      </c>
      <c r="H3236" s="201">
        <v>559.88800000000003</v>
      </c>
      <c r="I3236" s="342" t="s">
        <v>83</v>
      </c>
      <c r="J3236" s="127" t="s">
        <v>1710</v>
      </c>
      <c r="K3236" s="344" t="s">
        <v>3140</v>
      </c>
      <c r="L3236" s="136" t="s">
        <v>14</v>
      </c>
      <c r="M3236" s="122" t="s">
        <v>1713</v>
      </c>
      <c r="N3236" s="204">
        <f t="shared" si="59"/>
        <v>0.85354375363019219</v>
      </c>
    </row>
    <row r="3237" spans="1:14" ht="12.75" customHeight="1" x14ac:dyDescent="0.2">
      <c r="A3237" s="341">
        <v>41944</v>
      </c>
      <c r="B3237" s="342" t="s">
        <v>3143</v>
      </c>
      <c r="C3237" s="170" t="s">
        <v>18</v>
      </c>
      <c r="D3237" s="190" t="s">
        <v>9</v>
      </c>
      <c r="E3237" s="343">
        <v>400</v>
      </c>
      <c r="F3237" s="189">
        <f t="shared" si="58"/>
        <v>0.60979606894964156</v>
      </c>
      <c r="G3237" s="189">
        <f t="shared" si="57"/>
        <v>0.7144286000057154</v>
      </c>
      <c r="H3237" s="201">
        <v>559.88800000000003</v>
      </c>
      <c r="I3237" s="342" t="s">
        <v>83</v>
      </c>
      <c r="J3237" s="127" t="s">
        <v>1710</v>
      </c>
      <c r="K3237" s="344" t="s">
        <v>3140</v>
      </c>
      <c r="L3237" s="136" t="s">
        <v>14</v>
      </c>
      <c r="M3237" s="122" t="s">
        <v>1713</v>
      </c>
      <c r="N3237" s="204">
        <f t="shared" si="59"/>
        <v>0.8535437536301923</v>
      </c>
    </row>
    <row r="3238" spans="1:14" ht="12.75" customHeight="1" x14ac:dyDescent="0.2">
      <c r="A3238" s="341">
        <v>41944</v>
      </c>
      <c r="B3238" s="342" t="s">
        <v>3144</v>
      </c>
      <c r="C3238" s="170" t="s">
        <v>18</v>
      </c>
      <c r="D3238" s="190" t="s">
        <v>9</v>
      </c>
      <c r="E3238" s="343">
        <v>400</v>
      </c>
      <c r="F3238" s="189">
        <f t="shared" si="58"/>
        <v>0.60979606894964156</v>
      </c>
      <c r="G3238" s="189">
        <f t="shared" si="57"/>
        <v>0.7144286000057154</v>
      </c>
      <c r="H3238" s="201">
        <v>559.88800000000003</v>
      </c>
      <c r="I3238" s="342" t="s">
        <v>83</v>
      </c>
      <c r="J3238" s="127" t="s">
        <v>1710</v>
      </c>
      <c r="K3238" s="344" t="s">
        <v>3140</v>
      </c>
      <c r="L3238" s="136" t="s">
        <v>14</v>
      </c>
      <c r="M3238" s="122" t="s">
        <v>1713</v>
      </c>
      <c r="N3238" s="204">
        <f t="shared" si="59"/>
        <v>0.8535437536301923</v>
      </c>
    </row>
    <row r="3239" spans="1:14" ht="12.75" customHeight="1" x14ac:dyDescent="0.2">
      <c r="A3239" s="341">
        <v>41944</v>
      </c>
      <c r="B3239" s="170" t="s">
        <v>2355</v>
      </c>
      <c r="C3239" s="170" t="s">
        <v>18</v>
      </c>
      <c r="D3239" s="342" t="s">
        <v>10</v>
      </c>
      <c r="E3239" s="343">
        <v>300</v>
      </c>
      <c r="F3239" s="189">
        <f t="shared" si="58"/>
        <v>0.45734705171223117</v>
      </c>
      <c r="G3239" s="189">
        <f t="shared" si="57"/>
        <v>0.53582145000428649</v>
      </c>
      <c r="H3239" s="201">
        <v>559.88800000000003</v>
      </c>
      <c r="I3239" s="342" t="s">
        <v>82</v>
      </c>
      <c r="J3239" s="127" t="s">
        <v>1710</v>
      </c>
      <c r="K3239" s="345" t="s">
        <v>3145</v>
      </c>
      <c r="L3239" s="136" t="s">
        <v>14</v>
      </c>
      <c r="M3239" s="122" t="s">
        <v>1713</v>
      </c>
      <c r="N3239" s="204">
        <f t="shared" si="59"/>
        <v>0.85354375363019241</v>
      </c>
    </row>
    <row r="3240" spans="1:14" ht="12.75" customHeight="1" x14ac:dyDescent="0.2">
      <c r="A3240" s="341">
        <v>41944</v>
      </c>
      <c r="B3240" s="170" t="s">
        <v>2356</v>
      </c>
      <c r="C3240" s="170" t="s">
        <v>18</v>
      </c>
      <c r="D3240" s="342" t="s">
        <v>10</v>
      </c>
      <c r="E3240" s="343">
        <v>300</v>
      </c>
      <c r="F3240" s="189">
        <f t="shared" si="58"/>
        <v>0.45734705171223117</v>
      </c>
      <c r="G3240" s="189">
        <f t="shared" si="57"/>
        <v>0.53582145000428649</v>
      </c>
      <c r="H3240" s="201">
        <v>559.88800000000003</v>
      </c>
      <c r="I3240" s="342" t="s">
        <v>82</v>
      </c>
      <c r="J3240" s="127" t="s">
        <v>1710</v>
      </c>
      <c r="K3240" s="345" t="s">
        <v>3145</v>
      </c>
      <c r="L3240" s="136" t="s">
        <v>14</v>
      </c>
      <c r="M3240" s="122" t="s">
        <v>1713</v>
      </c>
      <c r="N3240" s="204">
        <f t="shared" si="59"/>
        <v>0.85354375363019241</v>
      </c>
    </row>
    <row r="3241" spans="1:14" ht="12.75" customHeight="1" x14ac:dyDescent="0.2">
      <c r="A3241" s="341">
        <v>41944</v>
      </c>
      <c r="B3241" s="342" t="s">
        <v>3146</v>
      </c>
      <c r="C3241" s="170" t="s">
        <v>18</v>
      </c>
      <c r="D3241" s="190" t="s">
        <v>8</v>
      </c>
      <c r="E3241" s="343">
        <v>600</v>
      </c>
      <c r="F3241" s="189">
        <f t="shared" si="58"/>
        <v>0.91469410342446233</v>
      </c>
      <c r="G3241" s="189">
        <f t="shared" si="57"/>
        <v>1.071642900008573</v>
      </c>
      <c r="H3241" s="201">
        <v>559.88800000000003</v>
      </c>
      <c r="I3241" s="138" t="s">
        <v>2742</v>
      </c>
      <c r="J3241" s="127" t="s">
        <v>1710</v>
      </c>
      <c r="K3241" s="344" t="s">
        <v>3147</v>
      </c>
      <c r="L3241" s="136" t="s">
        <v>14</v>
      </c>
      <c r="M3241" s="122" t="s">
        <v>1713</v>
      </c>
      <c r="N3241" s="204">
        <f t="shared" si="59"/>
        <v>0.85354375363019241</v>
      </c>
    </row>
    <row r="3242" spans="1:14" ht="12.75" customHeight="1" x14ac:dyDescent="0.2">
      <c r="A3242" s="341">
        <v>41944</v>
      </c>
      <c r="B3242" s="342" t="s">
        <v>3148</v>
      </c>
      <c r="C3242" s="170" t="s">
        <v>18</v>
      </c>
      <c r="D3242" s="190" t="s">
        <v>8</v>
      </c>
      <c r="E3242" s="343">
        <v>600</v>
      </c>
      <c r="F3242" s="189">
        <f t="shared" si="58"/>
        <v>0.91469410342446233</v>
      </c>
      <c r="G3242" s="189">
        <f t="shared" si="57"/>
        <v>1.071642900008573</v>
      </c>
      <c r="H3242" s="201">
        <v>559.88800000000003</v>
      </c>
      <c r="I3242" s="138" t="s">
        <v>2742</v>
      </c>
      <c r="J3242" s="127" t="s">
        <v>1710</v>
      </c>
      <c r="K3242" s="344" t="s">
        <v>3147</v>
      </c>
      <c r="L3242" s="136" t="s">
        <v>14</v>
      </c>
      <c r="M3242" s="122" t="s">
        <v>1713</v>
      </c>
      <c r="N3242" s="204">
        <f t="shared" si="59"/>
        <v>0.85354375363019241</v>
      </c>
    </row>
    <row r="3243" spans="1:14" ht="12.75" customHeight="1" x14ac:dyDescent="0.2">
      <c r="A3243" s="341">
        <v>41945</v>
      </c>
      <c r="B3243" s="342" t="s">
        <v>3149</v>
      </c>
      <c r="C3243" s="170" t="s">
        <v>18</v>
      </c>
      <c r="D3243" s="190" t="s">
        <v>8</v>
      </c>
      <c r="E3243" s="343">
        <v>600</v>
      </c>
      <c r="F3243" s="189">
        <f t="shared" si="58"/>
        <v>0.91469410342446233</v>
      </c>
      <c r="G3243" s="189">
        <f t="shared" si="57"/>
        <v>1.071642900008573</v>
      </c>
      <c r="H3243" s="201">
        <v>559.88800000000003</v>
      </c>
      <c r="I3243" s="138" t="s">
        <v>2742</v>
      </c>
      <c r="J3243" s="127" t="s">
        <v>1710</v>
      </c>
      <c r="K3243" s="344" t="s">
        <v>3150</v>
      </c>
      <c r="L3243" s="136" t="s">
        <v>14</v>
      </c>
      <c r="M3243" s="122" t="s">
        <v>1713</v>
      </c>
      <c r="N3243" s="204">
        <f t="shared" si="59"/>
        <v>0.85354375363019241</v>
      </c>
    </row>
    <row r="3244" spans="1:14" ht="12.75" customHeight="1" x14ac:dyDescent="0.2">
      <c r="A3244" s="341">
        <v>41945</v>
      </c>
      <c r="B3244" s="342" t="s">
        <v>3151</v>
      </c>
      <c r="C3244" s="170" t="s">
        <v>71</v>
      </c>
      <c r="D3244" s="190" t="s">
        <v>8</v>
      </c>
      <c r="E3244" s="343">
        <v>3500</v>
      </c>
      <c r="F3244" s="189">
        <f t="shared" si="58"/>
        <v>5.3357156033093629</v>
      </c>
      <c r="G3244" s="189">
        <f t="shared" si="57"/>
        <v>6.2512502500500098</v>
      </c>
      <c r="H3244" s="201">
        <v>559.88800000000003</v>
      </c>
      <c r="I3244" s="138" t="s">
        <v>2742</v>
      </c>
      <c r="J3244" s="127" t="s">
        <v>1710</v>
      </c>
      <c r="K3244" s="344" t="s">
        <v>3150</v>
      </c>
      <c r="L3244" s="136" t="s">
        <v>14</v>
      </c>
      <c r="M3244" s="122" t="s">
        <v>1713</v>
      </c>
      <c r="N3244" s="204">
        <f t="shared" si="59"/>
        <v>0.85354375363019219</v>
      </c>
    </row>
    <row r="3245" spans="1:14" ht="12.75" customHeight="1" x14ac:dyDescent="0.2">
      <c r="A3245" s="341">
        <v>41945</v>
      </c>
      <c r="B3245" s="342" t="s">
        <v>3149</v>
      </c>
      <c r="C3245" s="170" t="s">
        <v>18</v>
      </c>
      <c r="D3245" s="190" t="s">
        <v>8</v>
      </c>
      <c r="E3245" s="343">
        <v>600</v>
      </c>
      <c r="F3245" s="189">
        <f t="shared" si="58"/>
        <v>0.91469410342446233</v>
      </c>
      <c r="G3245" s="189">
        <f t="shared" si="57"/>
        <v>1.071642900008573</v>
      </c>
      <c r="H3245" s="201">
        <v>559.88800000000003</v>
      </c>
      <c r="I3245" s="138" t="s">
        <v>2742</v>
      </c>
      <c r="J3245" s="127" t="s">
        <v>1710</v>
      </c>
      <c r="K3245" s="344" t="s">
        <v>3150</v>
      </c>
      <c r="L3245" s="136" t="s">
        <v>14</v>
      </c>
      <c r="M3245" s="122" t="s">
        <v>1713</v>
      </c>
      <c r="N3245" s="204">
        <f t="shared" si="59"/>
        <v>0.85354375363019241</v>
      </c>
    </row>
    <row r="3246" spans="1:14" ht="12.75" customHeight="1" x14ac:dyDescent="0.2">
      <c r="A3246" s="341">
        <v>41945</v>
      </c>
      <c r="B3246" s="342" t="s">
        <v>3146</v>
      </c>
      <c r="C3246" s="170" t="s">
        <v>18</v>
      </c>
      <c r="D3246" s="190" t="s">
        <v>8</v>
      </c>
      <c r="E3246" s="343">
        <v>600</v>
      </c>
      <c r="F3246" s="189">
        <f t="shared" si="58"/>
        <v>0.91469410342446233</v>
      </c>
      <c r="G3246" s="189">
        <f t="shared" si="57"/>
        <v>1.071642900008573</v>
      </c>
      <c r="H3246" s="201">
        <v>559.88800000000003</v>
      </c>
      <c r="I3246" s="138" t="s">
        <v>2742</v>
      </c>
      <c r="J3246" s="127" t="s">
        <v>1710</v>
      </c>
      <c r="K3246" s="344" t="s">
        <v>3147</v>
      </c>
      <c r="L3246" s="136" t="s">
        <v>14</v>
      </c>
      <c r="M3246" s="122" t="s">
        <v>1713</v>
      </c>
      <c r="N3246" s="204">
        <f t="shared" si="59"/>
        <v>0.85354375363019241</v>
      </c>
    </row>
    <row r="3247" spans="1:14" ht="12.75" customHeight="1" x14ac:dyDescent="0.2">
      <c r="A3247" s="341">
        <v>41945</v>
      </c>
      <c r="B3247" s="342" t="s">
        <v>3148</v>
      </c>
      <c r="C3247" s="170" t="s">
        <v>18</v>
      </c>
      <c r="D3247" s="190" t="s">
        <v>8</v>
      </c>
      <c r="E3247" s="343">
        <v>600</v>
      </c>
      <c r="F3247" s="189">
        <f t="shared" si="58"/>
        <v>0.91469410342446233</v>
      </c>
      <c r="G3247" s="189">
        <f t="shared" si="57"/>
        <v>1.071642900008573</v>
      </c>
      <c r="H3247" s="201">
        <v>559.88800000000003</v>
      </c>
      <c r="I3247" s="138" t="s">
        <v>2742</v>
      </c>
      <c r="J3247" s="127" t="s">
        <v>1710</v>
      </c>
      <c r="K3247" s="344" t="s">
        <v>3147</v>
      </c>
      <c r="L3247" s="136" t="s">
        <v>14</v>
      </c>
      <c r="M3247" s="122" t="s">
        <v>1713</v>
      </c>
      <c r="N3247" s="204">
        <f t="shared" si="59"/>
        <v>0.85354375363019241</v>
      </c>
    </row>
    <row r="3248" spans="1:14" ht="12.75" customHeight="1" x14ac:dyDescent="0.2">
      <c r="A3248" s="357">
        <v>41945</v>
      </c>
      <c r="B3248" s="346" t="s">
        <v>3152</v>
      </c>
      <c r="C3248" s="144" t="s">
        <v>18</v>
      </c>
      <c r="D3248" s="190" t="s">
        <v>8</v>
      </c>
      <c r="E3248" s="347">
        <v>600</v>
      </c>
      <c r="F3248" s="189">
        <f t="shared" si="58"/>
        <v>0.91469410342446233</v>
      </c>
      <c r="G3248" s="189">
        <f t="shared" si="57"/>
        <v>1.071642900008573</v>
      </c>
      <c r="H3248" s="201">
        <v>559.88800000000003</v>
      </c>
      <c r="I3248" s="138" t="s">
        <v>2742</v>
      </c>
      <c r="J3248" s="127" t="s">
        <v>1710</v>
      </c>
      <c r="K3248" s="344" t="s">
        <v>3153</v>
      </c>
      <c r="L3248" s="136" t="s">
        <v>14</v>
      </c>
      <c r="M3248" s="122" t="s">
        <v>1713</v>
      </c>
      <c r="N3248" s="204">
        <f t="shared" si="59"/>
        <v>0.85354375363019241</v>
      </c>
    </row>
    <row r="3249" spans="1:14" ht="12.75" customHeight="1" x14ac:dyDescent="0.2">
      <c r="A3249" s="341">
        <v>41945</v>
      </c>
      <c r="B3249" s="170" t="s">
        <v>3154</v>
      </c>
      <c r="C3249" s="170" t="s">
        <v>25</v>
      </c>
      <c r="D3249" s="342" t="s">
        <v>347</v>
      </c>
      <c r="E3249" s="343">
        <v>35410</v>
      </c>
      <c r="F3249" s="189">
        <f t="shared" si="58"/>
        <v>53.982197003767013</v>
      </c>
      <c r="G3249" s="189">
        <f t="shared" si="57"/>
        <v>63.244791815505955</v>
      </c>
      <c r="H3249" s="201">
        <v>559.88800000000003</v>
      </c>
      <c r="I3249" s="342" t="s">
        <v>12</v>
      </c>
      <c r="J3249" s="127" t="s">
        <v>1710</v>
      </c>
      <c r="K3249" s="344" t="s">
        <v>3155</v>
      </c>
      <c r="L3249" s="136" t="s">
        <v>14</v>
      </c>
      <c r="M3249" s="122" t="s">
        <v>1713</v>
      </c>
      <c r="N3249" s="204">
        <f t="shared" si="59"/>
        <v>0.85354375363019219</v>
      </c>
    </row>
    <row r="3250" spans="1:14" ht="12.75" customHeight="1" x14ac:dyDescent="0.2">
      <c r="A3250" s="341">
        <v>41947</v>
      </c>
      <c r="B3250" s="162" t="s">
        <v>3156</v>
      </c>
      <c r="C3250" s="144" t="s">
        <v>18</v>
      </c>
      <c r="D3250" s="190" t="s">
        <v>9</v>
      </c>
      <c r="E3250" s="343">
        <v>800</v>
      </c>
      <c r="F3250" s="189">
        <f t="shared" si="58"/>
        <v>1.2195921378992831</v>
      </c>
      <c r="G3250" s="189">
        <f t="shared" si="57"/>
        <v>1.4288572000114308</v>
      </c>
      <c r="H3250" s="201">
        <v>559.88800000000003</v>
      </c>
      <c r="I3250" s="342" t="s">
        <v>83</v>
      </c>
      <c r="J3250" s="127" t="s">
        <v>1710</v>
      </c>
      <c r="K3250" s="344" t="s">
        <v>3157</v>
      </c>
      <c r="L3250" s="136" t="s">
        <v>14</v>
      </c>
      <c r="M3250" s="122" t="s">
        <v>1713</v>
      </c>
      <c r="N3250" s="204">
        <f t="shared" si="59"/>
        <v>0.8535437536301923</v>
      </c>
    </row>
    <row r="3251" spans="1:14" ht="12.75" customHeight="1" x14ac:dyDescent="0.2">
      <c r="A3251" s="341">
        <v>41947</v>
      </c>
      <c r="B3251" s="162" t="s">
        <v>3158</v>
      </c>
      <c r="C3251" s="144" t="s">
        <v>71</v>
      </c>
      <c r="D3251" s="190" t="s">
        <v>9</v>
      </c>
      <c r="E3251" s="343">
        <v>32550</v>
      </c>
      <c r="F3251" s="189">
        <f t="shared" si="58"/>
        <v>49.622155110777079</v>
      </c>
      <c r="G3251" s="189">
        <f t="shared" si="57"/>
        <v>58.136627325465092</v>
      </c>
      <c r="H3251" s="201">
        <v>559.88800000000003</v>
      </c>
      <c r="I3251" s="342" t="s">
        <v>83</v>
      </c>
      <c r="J3251" s="127" t="s">
        <v>1710</v>
      </c>
      <c r="K3251" s="344" t="s">
        <v>3157</v>
      </c>
      <c r="L3251" s="136" t="s">
        <v>14</v>
      </c>
      <c r="M3251" s="122" t="s">
        <v>1713</v>
      </c>
      <c r="N3251" s="204">
        <f t="shared" si="59"/>
        <v>0.8535437536301923</v>
      </c>
    </row>
    <row r="3252" spans="1:14" ht="12.75" customHeight="1" x14ac:dyDescent="0.2">
      <c r="A3252" s="341">
        <v>41947</v>
      </c>
      <c r="B3252" s="342" t="s">
        <v>3146</v>
      </c>
      <c r="C3252" s="170" t="s">
        <v>18</v>
      </c>
      <c r="D3252" s="190" t="s">
        <v>8</v>
      </c>
      <c r="E3252" s="343">
        <v>600</v>
      </c>
      <c r="F3252" s="189">
        <f t="shared" si="58"/>
        <v>0.91469410342446233</v>
      </c>
      <c r="G3252" s="189">
        <f t="shared" si="57"/>
        <v>1.071642900008573</v>
      </c>
      <c r="H3252" s="201">
        <v>559.88800000000003</v>
      </c>
      <c r="I3252" s="138" t="s">
        <v>2742</v>
      </c>
      <c r="J3252" s="127" t="s">
        <v>1710</v>
      </c>
      <c r="K3252" s="344" t="s">
        <v>3147</v>
      </c>
      <c r="L3252" s="136" t="s">
        <v>14</v>
      </c>
      <c r="M3252" s="122" t="s">
        <v>1713</v>
      </c>
      <c r="N3252" s="204">
        <f t="shared" si="59"/>
        <v>0.85354375363019241</v>
      </c>
    </row>
    <row r="3253" spans="1:14" ht="12.75" customHeight="1" x14ac:dyDescent="0.2">
      <c r="A3253" s="341">
        <v>41947</v>
      </c>
      <c r="B3253" s="342" t="s">
        <v>3148</v>
      </c>
      <c r="C3253" s="170" t="s">
        <v>18</v>
      </c>
      <c r="D3253" s="190" t="s">
        <v>8</v>
      </c>
      <c r="E3253" s="343">
        <v>600</v>
      </c>
      <c r="F3253" s="189">
        <f t="shared" si="58"/>
        <v>0.91469410342446233</v>
      </c>
      <c r="G3253" s="189">
        <f t="shared" si="57"/>
        <v>1.071642900008573</v>
      </c>
      <c r="H3253" s="201">
        <v>559.88800000000003</v>
      </c>
      <c r="I3253" s="138" t="s">
        <v>2742</v>
      </c>
      <c r="J3253" s="127" t="s">
        <v>1710</v>
      </c>
      <c r="K3253" s="344" t="s">
        <v>3147</v>
      </c>
      <c r="L3253" s="136" t="s">
        <v>14</v>
      </c>
      <c r="M3253" s="122" t="s">
        <v>1713</v>
      </c>
      <c r="N3253" s="204">
        <f t="shared" si="59"/>
        <v>0.85354375363019241</v>
      </c>
    </row>
    <row r="3254" spans="1:14" ht="12.75" customHeight="1" x14ac:dyDescent="0.2">
      <c r="A3254" s="348">
        <v>41947</v>
      </c>
      <c r="B3254" s="349" t="s">
        <v>3159</v>
      </c>
      <c r="C3254" s="350" t="s">
        <v>27</v>
      </c>
      <c r="D3254" s="349" t="s">
        <v>9</v>
      </c>
      <c r="E3254" s="351">
        <v>350000</v>
      </c>
      <c r="F3254" s="189">
        <f t="shared" si="58"/>
        <v>533.57156033093634</v>
      </c>
      <c r="G3254" s="189">
        <f t="shared" si="57"/>
        <v>625.12502500500091</v>
      </c>
      <c r="H3254" s="201">
        <v>559.88800000000003</v>
      </c>
      <c r="I3254" s="352" t="s">
        <v>343</v>
      </c>
      <c r="J3254" s="127" t="s">
        <v>1710</v>
      </c>
      <c r="K3254" s="353" t="s">
        <v>3160</v>
      </c>
      <c r="L3254" s="136" t="s">
        <v>14</v>
      </c>
      <c r="M3254" s="122" t="s">
        <v>1713</v>
      </c>
      <c r="N3254" s="204">
        <f t="shared" si="59"/>
        <v>0.85354375363019241</v>
      </c>
    </row>
    <row r="3255" spans="1:14" ht="12.75" customHeight="1" x14ac:dyDescent="0.2">
      <c r="A3255" s="348">
        <v>41947</v>
      </c>
      <c r="B3255" s="162" t="s">
        <v>3161</v>
      </c>
      <c r="C3255" s="164" t="s">
        <v>29</v>
      </c>
      <c r="D3255" s="354" t="s">
        <v>9</v>
      </c>
      <c r="E3255" s="347">
        <v>5500</v>
      </c>
      <c r="F3255" s="189">
        <f t="shared" si="58"/>
        <v>8.3846959480575709</v>
      </c>
      <c r="G3255" s="189">
        <f t="shared" si="57"/>
        <v>9.8233932500785865</v>
      </c>
      <c r="H3255" s="201">
        <v>559.88800000000003</v>
      </c>
      <c r="I3255" s="352" t="s">
        <v>343</v>
      </c>
      <c r="J3255" s="127" t="s">
        <v>1710</v>
      </c>
      <c r="K3255" s="353" t="s">
        <v>3162</v>
      </c>
      <c r="L3255" s="136" t="s">
        <v>14</v>
      </c>
      <c r="M3255" s="122" t="s">
        <v>1713</v>
      </c>
      <c r="N3255" s="204">
        <f t="shared" si="59"/>
        <v>0.8535437536301923</v>
      </c>
    </row>
    <row r="3256" spans="1:14" ht="12.75" customHeight="1" x14ac:dyDescent="0.2">
      <c r="A3256" s="348">
        <v>41947</v>
      </c>
      <c r="B3256" s="162" t="s">
        <v>342</v>
      </c>
      <c r="C3256" s="164" t="s">
        <v>29</v>
      </c>
      <c r="D3256" s="354" t="s">
        <v>9</v>
      </c>
      <c r="E3256" s="347">
        <v>3300</v>
      </c>
      <c r="F3256" s="189">
        <f t="shared" si="58"/>
        <v>5.0308175688345429</v>
      </c>
      <c r="G3256" s="189">
        <f t="shared" si="57"/>
        <v>5.8940359500471518</v>
      </c>
      <c r="H3256" s="201">
        <v>559.88800000000003</v>
      </c>
      <c r="I3256" s="352" t="s">
        <v>343</v>
      </c>
      <c r="J3256" s="127" t="s">
        <v>1710</v>
      </c>
      <c r="K3256" s="353" t="s">
        <v>3163</v>
      </c>
      <c r="L3256" s="136" t="s">
        <v>14</v>
      </c>
      <c r="M3256" s="122" t="s">
        <v>1713</v>
      </c>
      <c r="N3256" s="204">
        <f t="shared" si="59"/>
        <v>0.85354375363019241</v>
      </c>
    </row>
    <row r="3257" spans="1:14" ht="12.75" customHeight="1" x14ac:dyDescent="0.2">
      <c r="A3257" s="341">
        <v>41948</v>
      </c>
      <c r="B3257" s="342" t="s">
        <v>3164</v>
      </c>
      <c r="C3257" s="355" t="s">
        <v>18</v>
      </c>
      <c r="D3257" s="190" t="s">
        <v>9</v>
      </c>
      <c r="E3257" s="343">
        <v>400</v>
      </c>
      <c r="F3257" s="189">
        <f t="shared" si="58"/>
        <v>0.60979606894964156</v>
      </c>
      <c r="G3257" s="189">
        <f t="shared" ref="G3257:G3320" si="60">E3257/H3257</f>
        <v>0.7144286000057154</v>
      </c>
      <c r="H3257" s="201">
        <v>559.88800000000003</v>
      </c>
      <c r="I3257" s="342" t="s">
        <v>83</v>
      </c>
      <c r="J3257" s="127" t="s">
        <v>1710</v>
      </c>
      <c r="K3257" s="344" t="s">
        <v>3165</v>
      </c>
      <c r="L3257" s="136" t="s">
        <v>14</v>
      </c>
      <c r="M3257" s="122" t="s">
        <v>1713</v>
      </c>
      <c r="N3257" s="204">
        <f t="shared" si="59"/>
        <v>0.8535437536301923</v>
      </c>
    </row>
    <row r="3258" spans="1:14" ht="12.75" customHeight="1" x14ac:dyDescent="0.2">
      <c r="A3258" s="341">
        <v>41948</v>
      </c>
      <c r="B3258" s="342" t="s">
        <v>3166</v>
      </c>
      <c r="C3258" s="355" t="s">
        <v>18</v>
      </c>
      <c r="D3258" s="190" t="s">
        <v>9</v>
      </c>
      <c r="E3258" s="343">
        <v>400</v>
      </c>
      <c r="F3258" s="189">
        <f t="shared" si="58"/>
        <v>0.60979606894964156</v>
      </c>
      <c r="G3258" s="189">
        <f t="shared" si="60"/>
        <v>0.7144286000057154</v>
      </c>
      <c r="H3258" s="201">
        <v>559.88800000000003</v>
      </c>
      <c r="I3258" s="342" t="s">
        <v>83</v>
      </c>
      <c r="J3258" s="127" t="s">
        <v>1710</v>
      </c>
      <c r="K3258" s="344" t="s">
        <v>3165</v>
      </c>
      <c r="L3258" s="136" t="s">
        <v>14</v>
      </c>
      <c r="M3258" s="122" t="s">
        <v>1713</v>
      </c>
      <c r="N3258" s="204">
        <f t="shared" si="59"/>
        <v>0.8535437536301923</v>
      </c>
    </row>
    <row r="3259" spans="1:14" ht="12.75" customHeight="1" x14ac:dyDescent="0.2">
      <c r="A3259" s="341">
        <v>41948</v>
      </c>
      <c r="B3259" s="342" t="s">
        <v>3167</v>
      </c>
      <c r="C3259" s="170" t="s">
        <v>71</v>
      </c>
      <c r="D3259" s="190" t="s">
        <v>9</v>
      </c>
      <c r="E3259" s="343">
        <v>5000</v>
      </c>
      <c r="F3259" s="189">
        <f t="shared" si="58"/>
        <v>7.6224508618705187</v>
      </c>
      <c r="G3259" s="189">
        <f t="shared" si="60"/>
        <v>8.9303575000714428</v>
      </c>
      <c r="H3259" s="201">
        <v>559.88800000000003</v>
      </c>
      <c r="I3259" s="342" t="s">
        <v>83</v>
      </c>
      <c r="J3259" s="127" t="s">
        <v>1710</v>
      </c>
      <c r="K3259" s="344" t="s">
        <v>3165</v>
      </c>
      <c r="L3259" s="136" t="s">
        <v>14</v>
      </c>
      <c r="M3259" s="122" t="s">
        <v>1713</v>
      </c>
      <c r="N3259" s="204">
        <f t="shared" si="59"/>
        <v>0.85354375363019219</v>
      </c>
    </row>
    <row r="3260" spans="1:14" ht="12.75" customHeight="1" x14ac:dyDescent="0.2">
      <c r="A3260" s="341">
        <v>41948</v>
      </c>
      <c r="B3260" s="342" t="s">
        <v>84</v>
      </c>
      <c r="C3260" s="170" t="s">
        <v>27</v>
      </c>
      <c r="D3260" s="190" t="s">
        <v>9</v>
      </c>
      <c r="E3260" s="343">
        <v>3000</v>
      </c>
      <c r="F3260" s="189">
        <f t="shared" si="58"/>
        <v>4.5734705171223116</v>
      </c>
      <c r="G3260" s="189">
        <f t="shared" si="60"/>
        <v>5.3582145000428651</v>
      </c>
      <c r="H3260" s="201">
        <v>559.88800000000003</v>
      </c>
      <c r="I3260" s="342" t="s">
        <v>83</v>
      </c>
      <c r="J3260" s="127" t="s">
        <v>1710</v>
      </c>
      <c r="K3260" s="344" t="s">
        <v>3168</v>
      </c>
      <c r="L3260" s="136" t="s">
        <v>14</v>
      </c>
      <c r="M3260" s="122" t="s">
        <v>1713</v>
      </c>
      <c r="N3260" s="204">
        <f t="shared" si="59"/>
        <v>0.8535437536301923</v>
      </c>
    </row>
    <row r="3261" spans="1:14" ht="12.75" customHeight="1" x14ac:dyDescent="0.2">
      <c r="A3261" s="341">
        <v>41948</v>
      </c>
      <c r="B3261" s="170" t="s">
        <v>3169</v>
      </c>
      <c r="C3261" s="170" t="s">
        <v>18</v>
      </c>
      <c r="D3261" s="342" t="s">
        <v>11</v>
      </c>
      <c r="E3261" s="343">
        <v>300</v>
      </c>
      <c r="F3261" s="189">
        <f t="shared" si="58"/>
        <v>0.45734705171223117</v>
      </c>
      <c r="G3261" s="189">
        <f t="shared" si="60"/>
        <v>0.53582145000428649</v>
      </c>
      <c r="H3261" s="201">
        <v>559.88800000000003</v>
      </c>
      <c r="I3261" s="342" t="s">
        <v>1614</v>
      </c>
      <c r="J3261" s="127" t="s">
        <v>1710</v>
      </c>
      <c r="K3261" s="344" t="s">
        <v>3170</v>
      </c>
      <c r="L3261" s="136" t="s">
        <v>14</v>
      </c>
      <c r="M3261" s="122" t="s">
        <v>1713</v>
      </c>
      <c r="N3261" s="204">
        <f t="shared" si="59"/>
        <v>0.85354375363019241</v>
      </c>
    </row>
    <row r="3262" spans="1:14" ht="12.75" customHeight="1" x14ac:dyDescent="0.2">
      <c r="A3262" s="341">
        <v>41948</v>
      </c>
      <c r="B3262" s="170" t="s">
        <v>3171</v>
      </c>
      <c r="C3262" s="170" t="s">
        <v>18</v>
      </c>
      <c r="D3262" s="342" t="s">
        <v>11</v>
      </c>
      <c r="E3262" s="343">
        <v>300</v>
      </c>
      <c r="F3262" s="189">
        <f t="shared" si="58"/>
        <v>0.45734705171223117</v>
      </c>
      <c r="G3262" s="189">
        <f t="shared" si="60"/>
        <v>0.53582145000428649</v>
      </c>
      <c r="H3262" s="201">
        <v>559.88800000000003</v>
      </c>
      <c r="I3262" s="342" t="s">
        <v>1614</v>
      </c>
      <c r="J3262" s="127" t="s">
        <v>1710</v>
      </c>
      <c r="K3262" s="344" t="s">
        <v>3170</v>
      </c>
      <c r="L3262" s="136" t="s">
        <v>14</v>
      </c>
      <c r="M3262" s="122" t="s">
        <v>1713</v>
      </c>
      <c r="N3262" s="204">
        <f t="shared" si="59"/>
        <v>0.85354375363019241</v>
      </c>
    </row>
    <row r="3263" spans="1:14" ht="12.75" customHeight="1" x14ac:dyDescent="0.2">
      <c r="A3263" s="341">
        <v>41948</v>
      </c>
      <c r="B3263" s="170" t="s">
        <v>3172</v>
      </c>
      <c r="C3263" s="170" t="s">
        <v>18</v>
      </c>
      <c r="D3263" s="342" t="s">
        <v>11</v>
      </c>
      <c r="E3263" s="343">
        <v>15000</v>
      </c>
      <c r="F3263" s="189">
        <f t="shared" si="58"/>
        <v>22.867352585611556</v>
      </c>
      <c r="G3263" s="189">
        <f t="shared" si="60"/>
        <v>26.791072500214327</v>
      </c>
      <c r="H3263" s="201">
        <v>559.88800000000003</v>
      </c>
      <c r="I3263" s="342" t="s">
        <v>1614</v>
      </c>
      <c r="J3263" s="127" t="s">
        <v>1710</v>
      </c>
      <c r="K3263" s="344" t="s">
        <v>3170</v>
      </c>
      <c r="L3263" s="136" t="s">
        <v>14</v>
      </c>
      <c r="M3263" s="122" t="s">
        <v>1713</v>
      </c>
      <c r="N3263" s="204">
        <f t="shared" si="59"/>
        <v>0.8535437536301923</v>
      </c>
    </row>
    <row r="3264" spans="1:14" ht="12.75" customHeight="1" x14ac:dyDescent="0.2">
      <c r="A3264" s="341">
        <v>41948</v>
      </c>
      <c r="B3264" s="170" t="s">
        <v>1430</v>
      </c>
      <c r="C3264" s="170" t="s">
        <v>18</v>
      </c>
      <c r="D3264" s="342" t="s">
        <v>10</v>
      </c>
      <c r="E3264" s="343">
        <v>300</v>
      </c>
      <c r="F3264" s="189">
        <f t="shared" si="58"/>
        <v>0.45734705171223117</v>
      </c>
      <c r="G3264" s="189">
        <f t="shared" si="60"/>
        <v>0.53582145000428649</v>
      </c>
      <c r="H3264" s="201">
        <v>559.88800000000003</v>
      </c>
      <c r="I3264" s="342" t="s">
        <v>82</v>
      </c>
      <c r="J3264" s="127" t="s">
        <v>1710</v>
      </c>
      <c r="K3264" s="345" t="s">
        <v>3173</v>
      </c>
      <c r="L3264" s="136" t="s">
        <v>14</v>
      </c>
      <c r="M3264" s="122" t="s">
        <v>1713</v>
      </c>
      <c r="N3264" s="204">
        <f t="shared" si="59"/>
        <v>0.85354375363019241</v>
      </c>
    </row>
    <row r="3265" spans="1:14" ht="12.75" customHeight="1" x14ac:dyDescent="0.2">
      <c r="A3265" s="341">
        <v>41948</v>
      </c>
      <c r="B3265" s="170" t="s">
        <v>1440</v>
      </c>
      <c r="C3265" s="170" t="s">
        <v>18</v>
      </c>
      <c r="D3265" s="342" t="s">
        <v>10</v>
      </c>
      <c r="E3265" s="343">
        <v>300</v>
      </c>
      <c r="F3265" s="189">
        <f t="shared" si="58"/>
        <v>0.45734705171223117</v>
      </c>
      <c r="G3265" s="189">
        <f t="shared" si="60"/>
        <v>0.53582145000428649</v>
      </c>
      <c r="H3265" s="201">
        <v>559.88800000000003</v>
      </c>
      <c r="I3265" s="342" t="s">
        <v>82</v>
      </c>
      <c r="J3265" s="127" t="s">
        <v>1710</v>
      </c>
      <c r="K3265" s="345" t="s">
        <v>3173</v>
      </c>
      <c r="L3265" s="136" t="s">
        <v>14</v>
      </c>
      <c r="M3265" s="122" t="s">
        <v>1713</v>
      </c>
      <c r="N3265" s="204">
        <f t="shared" si="59"/>
        <v>0.85354375363019241</v>
      </c>
    </row>
    <row r="3266" spans="1:14" ht="12.75" customHeight="1" x14ac:dyDescent="0.2">
      <c r="A3266" s="341">
        <v>41948</v>
      </c>
      <c r="B3266" s="342" t="s">
        <v>3146</v>
      </c>
      <c r="C3266" s="170" t="s">
        <v>18</v>
      </c>
      <c r="D3266" s="190" t="s">
        <v>8</v>
      </c>
      <c r="E3266" s="343">
        <v>600</v>
      </c>
      <c r="F3266" s="189">
        <f t="shared" si="58"/>
        <v>0.91469410342446233</v>
      </c>
      <c r="G3266" s="189">
        <f t="shared" si="60"/>
        <v>1.071642900008573</v>
      </c>
      <c r="H3266" s="201">
        <v>559.88800000000003</v>
      </c>
      <c r="I3266" s="138" t="s">
        <v>2742</v>
      </c>
      <c r="J3266" s="127" t="s">
        <v>1710</v>
      </c>
      <c r="K3266" s="344" t="s">
        <v>3147</v>
      </c>
      <c r="L3266" s="136" t="s">
        <v>14</v>
      </c>
      <c r="M3266" s="122" t="s">
        <v>1713</v>
      </c>
      <c r="N3266" s="204">
        <f t="shared" si="59"/>
        <v>0.85354375363019241</v>
      </c>
    </row>
    <row r="3267" spans="1:14" ht="12.75" customHeight="1" x14ac:dyDescent="0.2">
      <c r="A3267" s="341">
        <v>41948</v>
      </c>
      <c r="B3267" s="342" t="s">
        <v>3148</v>
      </c>
      <c r="C3267" s="170" t="s">
        <v>18</v>
      </c>
      <c r="D3267" s="190" t="s">
        <v>8</v>
      </c>
      <c r="E3267" s="343">
        <v>600</v>
      </c>
      <c r="F3267" s="189">
        <f t="shared" si="58"/>
        <v>0.91469410342446233</v>
      </c>
      <c r="G3267" s="189">
        <f t="shared" si="60"/>
        <v>1.071642900008573</v>
      </c>
      <c r="H3267" s="201">
        <v>559.88800000000003</v>
      </c>
      <c r="I3267" s="138" t="s">
        <v>2742</v>
      </c>
      <c r="J3267" s="127" t="s">
        <v>1710</v>
      </c>
      <c r="K3267" s="344" t="s">
        <v>3147</v>
      </c>
      <c r="L3267" s="136" t="s">
        <v>14</v>
      </c>
      <c r="M3267" s="122" t="s">
        <v>1713</v>
      </c>
      <c r="N3267" s="204">
        <f t="shared" si="59"/>
        <v>0.85354375363019241</v>
      </c>
    </row>
    <row r="3268" spans="1:14" ht="12.75" customHeight="1" x14ac:dyDescent="0.2">
      <c r="A3268" s="341">
        <v>41948</v>
      </c>
      <c r="B3268" s="170" t="s">
        <v>3094</v>
      </c>
      <c r="C3268" s="170" t="s">
        <v>18</v>
      </c>
      <c r="D3268" s="342" t="s">
        <v>8</v>
      </c>
      <c r="E3268" s="343">
        <v>600</v>
      </c>
      <c r="F3268" s="189">
        <f t="shared" si="58"/>
        <v>0.91469410342446233</v>
      </c>
      <c r="G3268" s="189">
        <f t="shared" si="60"/>
        <v>1.071642900008573</v>
      </c>
      <c r="H3268" s="201">
        <v>559.88800000000003</v>
      </c>
      <c r="I3268" s="342" t="s">
        <v>12</v>
      </c>
      <c r="J3268" s="127" t="s">
        <v>1710</v>
      </c>
      <c r="K3268" s="344" t="s">
        <v>3174</v>
      </c>
      <c r="L3268" s="136" t="s">
        <v>14</v>
      </c>
      <c r="M3268" s="122" t="s">
        <v>1713</v>
      </c>
      <c r="N3268" s="204">
        <f t="shared" si="59"/>
        <v>0.85354375363019241</v>
      </c>
    </row>
    <row r="3269" spans="1:14" ht="12.75" customHeight="1" x14ac:dyDescent="0.2">
      <c r="A3269" s="341">
        <v>41948</v>
      </c>
      <c r="B3269" s="170" t="s">
        <v>3175</v>
      </c>
      <c r="C3269" s="170" t="s">
        <v>18</v>
      </c>
      <c r="D3269" s="342" t="s">
        <v>8</v>
      </c>
      <c r="E3269" s="343">
        <v>6500</v>
      </c>
      <c r="F3269" s="189">
        <f t="shared" si="58"/>
        <v>9.9091861204316753</v>
      </c>
      <c r="G3269" s="189">
        <f t="shared" si="60"/>
        <v>11.609464750092876</v>
      </c>
      <c r="H3269" s="201">
        <v>559.88800000000003</v>
      </c>
      <c r="I3269" s="342" t="s">
        <v>12</v>
      </c>
      <c r="J3269" s="127" t="s">
        <v>1710</v>
      </c>
      <c r="K3269" s="344" t="s">
        <v>3174</v>
      </c>
      <c r="L3269" s="136" t="s">
        <v>14</v>
      </c>
      <c r="M3269" s="122" t="s">
        <v>1713</v>
      </c>
      <c r="N3269" s="204">
        <f t="shared" si="59"/>
        <v>0.8535437536301923</v>
      </c>
    </row>
    <row r="3270" spans="1:14" ht="12.75" customHeight="1" x14ac:dyDescent="0.2">
      <c r="A3270" s="341">
        <v>41948</v>
      </c>
      <c r="B3270" s="170" t="s">
        <v>3176</v>
      </c>
      <c r="C3270" s="170" t="s">
        <v>18</v>
      </c>
      <c r="D3270" s="342" t="s">
        <v>8</v>
      </c>
      <c r="E3270" s="343">
        <v>4000</v>
      </c>
      <c r="F3270" s="189">
        <f t="shared" si="58"/>
        <v>6.0979606894964151</v>
      </c>
      <c r="G3270" s="189">
        <f t="shared" si="60"/>
        <v>7.1442860000571535</v>
      </c>
      <c r="H3270" s="201">
        <v>559.88800000000003</v>
      </c>
      <c r="I3270" s="342" t="s">
        <v>12</v>
      </c>
      <c r="J3270" s="127" t="s">
        <v>1710</v>
      </c>
      <c r="K3270" s="344" t="s">
        <v>3174</v>
      </c>
      <c r="L3270" s="136" t="s">
        <v>14</v>
      </c>
      <c r="M3270" s="122" t="s">
        <v>1713</v>
      </c>
      <c r="N3270" s="204">
        <f t="shared" si="59"/>
        <v>0.8535437536301923</v>
      </c>
    </row>
    <row r="3271" spans="1:14" ht="12.75" customHeight="1" x14ac:dyDescent="0.2">
      <c r="A3271" s="341">
        <v>41948</v>
      </c>
      <c r="B3271" s="170" t="s">
        <v>224</v>
      </c>
      <c r="C3271" s="170" t="s">
        <v>18</v>
      </c>
      <c r="D3271" s="342" t="s">
        <v>8</v>
      </c>
      <c r="E3271" s="343">
        <v>1900</v>
      </c>
      <c r="F3271" s="189">
        <f t="shared" si="58"/>
        <v>2.8965313275107971</v>
      </c>
      <c r="G3271" s="189">
        <f t="shared" si="60"/>
        <v>3.3935358500271482</v>
      </c>
      <c r="H3271" s="201">
        <v>559.88800000000003</v>
      </c>
      <c r="I3271" s="342" t="s">
        <v>12</v>
      </c>
      <c r="J3271" s="127" t="s">
        <v>1710</v>
      </c>
      <c r="K3271" s="344" t="s">
        <v>3174</v>
      </c>
      <c r="L3271" s="136" t="s">
        <v>14</v>
      </c>
      <c r="M3271" s="122" t="s">
        <v>1713</v>
      </c>
      <c r="N3271" s="204">
        <f t="shared" si="59"/>
        <v>0.85354375363019219</v>
      </c>
    </row>
    <row r="3272" spans="1:14" ht="12.75" customHeight="1" x14ac:dyDescent="0.2">
      <c r="A3272" s="341">
        <v>41948</v>
      </c>
      <c r="B3272" s="170" t="s">
        <v>3177</v>
      </c>
      <c r="C3272" s="170" t="s">
        <v>72</v>
      </c>
      <c r="D3272" s="342" t="s">
        <v>8</v>
      </c>
      <c r="E3272" s="343">
        <v>5800</v>
      </c>
      <c r="F3272" s="189">
        <f t="shared" si="58"/>
        <v>8.8420429997698022</v>
      </c>
      <c r="G3272" s="189">
        <f t="shared" si="60"/>
        <v>10.359214700082873</v>
      </c>
      <c r="H3272" s="201">
        <v>559.88800000000003</v>
      </c>
      <c r="I3272" s="342" t="s">
        <v>12</v>
      </c>
      <c r="J3272" s="127" t="s">
        <v>1710</v>
      </c>
      <c r="K3272" s="344" t="s">
        <v>3174</v>
      </c>
      <c r="L3272" s="136" t="s">
        <v>14</v>
      </c>
      <c r="M3272" s="122" t="s">
        <v>1713</v>
      </c>
      <c r="N3272" s="204">
        <f t="shared" si="59"/>
        <v>0.8535437536301923</v>
      </c>
    </row>
    <row r="3273" spans="1:14" ht="12.75" customHeight="1" x14ac:dyDescent="0.2">
      <c r="A3273" s="341">
        <v>41948</v>
      </c>
      <c r="B3273" s="170" t="s">
        <v>225</v>
      </c>
      <c r="C3273" s="170" t="s">
        <v>72</v>
      </c>
      <c r="D3273" s="342" t="s">
        <v>8</v>
      </c>
      <c r="E3273" s="343">
        <v>3000</v>
      </c>
      <c r="F3273" s="189">
        <f t="shared" si="58"/>
        <v>4.5734705171223116</v>
      </c>
      <c r="G3273" s="189">
        <f t="shared" si="60"/>
        <v>5.3582145000428651</v>
      </c>
      <c r="H3273" s="201">
        <v>559.88800000000003</v>
      </c>
      <c r="I3273" s="342" t="s">
        <v>12</v>
      </c>
      <c r="J3273" s="127" t="s">
        <v>1710</v>
      </c>
      <c r="K3273" s="344" t="s">
        <v>3174</v>
      </c>
      <c r="L3273" s="136" t="s">
        <v>14</v>
      </c>
      <c r="M3273" s="122" t="s">
        <v>1713</v>
      </c>
      <c r="N3273" s="204">
        <f t="shared" si="59"/>
        <v>0.8535437536301923</v>
      </c>
    </row>
    <row r="3274" spans="1:14" ht="12.75" customHeight="1" x14ac:dyDescent="0.2">
      <c r="A3274" s="341">
        <v>41948</v>
      </c>
      <c r="B3274" s="170" t="s">
        <v>227</v>
      </c>
      <c r="C3274" s="170" t="s">
        <v>73</v>
      </c>
      <c r="D3274" s="342" t="s">
        <v>8</v>
      </c>
      <c r="E3274" s="343">
        <v>2000</v>
      </c>
      <c r="F3274" s="189">
        <f t="shared" ref="F3274:F3337" si="61">E3274/655.957</f>
        <v>3.0489803447482076</v>
      </c>
      <c r="G3274" s="189">
        <f t="shared" si="60"/>
        <v>3.5721430000285768</v>
      </c>
      <c r="H3274" s="201">
        <v>559.88800000000003</v>
      </c>
      <c r="I3274" s="342" t="s">
        <v>12</v>
      </c>
      <c r="J3274" s="127" t="s">
        <v>1710</v>
      </c>
      <c r="K3274" s="344" t="s">
        <v>3174</v>
      </c>
      <c r="L3274" s="136" t="s">
        <v>14</v>
      </c>
      <c r="M3274" s="122" t="s">
        <v>1713</v>
      </c>
      <c r="N3274" s="204">
        <f t="shared" si="59"/>
        <v>0.8535437536301923</v>
      </c>
    </row>
    <row r="3275" spans="1:14" ht="12.75" customHeight="1" x14ac:dyDescent="0.2">
      <c r="A3275" s="341">
        <v>41949</v>
      </c>
      <c r="B3275" s="162" t="s">
        <v>3178</v>
      </c>
      <c r="C3275" s="144" t="s">
        <v>27</v>
      </c>
      <c r="D3275" s="190" t="s">
        <v>9</v>
      </c>
      <c r="E3275" s="343">
        <v>15000</v>
      </c>
      <c r="F3275" s="189">
        <f t="shared" si="61"/>
        <v>22.867352585611556</v>
      </c>
      <c r="G3275" s="189">
        <f t="shared" si="60"/>
        <v>26.791072500214327</v>
      </c>
      <c r="H3275" s="201">
        <v>559.88800000000003</v>
      </c>
      <c r="I3275" s="342" t="s">
        <v>83</v>
      </c>
      <c r="J3275" s="127" t="s">
        <v>1710</v>
      </c>
      <c r="K3275" s="344" t="s">
        <v>3179</v>
      </c>
      <c r="L3275" s="136" t="s">
        <v>14</v>
      </c>
      <c r="M3275" s="122" t="s">
        <v>1713</v>
      </c>
      <c r="N3275" s="204">
        <f t="shared" ref="N3275:N3338" si="62">F3275/G3275</f>
        <v>0.8535437536301923</v>
      </c>
    </row>
    <row r="3276" spans="1:14" ht="12.75" customHeight="1" x14ac:dyDescent="0.2">
      <c r="A3276" s="341">
        <v>41949</v>
      </c>
      <c r="B3276" s="170" t="s">
        <v>3180</v>
      </c>
      <c r="C3276" s="170" t="s">
        <v>18</v>
      </c>
      <c r="D3276" s="342" t="s">
        <v>11</v>
      </c>
      <c r="E3276" s="343">
        <v>700</v>
      </c>
      <c r="F3276" s="189">
        <f t="shared" si="61"/>
        <v>1.0671431206618727</v>
      </c>
      <c r="G3276" s="189">
        <f t="shared" si="60"/>
        <v>1.250250050010002</v>
      </c>
      <c r="H3276" s="201">
        <v>559.88800000000003</v>
      </c>
      <c r="I3276" s="342" t="s">
        <v>1614</v>
      </c>
      <c r="J3276" s="127" t="s">
        <v>1710</v>
      </c>
      <c r="K3276" s="344" t="s">
        <v>3181</v>
      </c>
      <c r="L3276" s="136" t="s">
        <v>14</v>
      </c>
      <c r="M3276" s="122" t="s">
        <v>1713</v>
      </c>
      <c r="N3276" s="204">
        <f t="shared" si="62"/>
        <v>0.85354375363019219</v>
      </c>
    </row>
    <row r="3277" spans="1:14" ht="12.75" customHeight="1" x14ac:dyDescent="0.2">
      <c r="A3277" s="341">
        <v>41949</v>
      </c>
      <c r="B3277" s="170" t="s">
        <v>3182</v>
      </c>
      <c r="C3277" s="170" t="s">
        <v>18</v>
      </c>
      <c r="D3277" s="342" t="s">
        <v>11</v>
      </c>
      <c r="E3277" s="343">
        <v>600</v>
      </c>
      <c r="F3277" s="189">
        <f t="shared" si="61"/>
        <v>0.91469410342446233</v>
      </c>
      <c r="G3277" s="189">
        <f t="shared" si="60"/>
        <v>1.071642900008573</v>
      </c>
      <c r="H3277" s="201">
        <v>559.88800000000003</v>
      </c>
      <c r="I3277" s="342" t="s">
        <v>1614</v>
      </c>
      <c r="J3277" s="127" t="s">
        <v>1710</v>
      </c>
      <c r="K3277" s="344" t="s">
        <v>3181</v>
      </c>
      <c r="L3277" s="136" t="s">
        <v>14</v>
      </c>
      <c r="M3277" s="122" t="s">
        <v>1713</v>
      </c>
      <c r="N3277" s="204">
        <f t="shared" si="62"/>
        <v>0.85354375363019241</v>
      </c>
    </row>
    <row r="3278" spans="1:14" ht="12.75" customHeight="1" x14ac:dyDescent="0.2">
      <c r="A3278" s="341">
        <v>41949</v>
      </c>
      <c r="B3278" s="170" t="s">
        <v>3183</v>
      </c>
      <c r="C3278" s="170" t="s">
        <v>18</v>
      </c>
      <c r="D3278" s="342" t="s">
        <v>15</v>
      </c>
      <c r="E3278" s="343">
        <v>700</v>
      </c>
      <c r="F3278" s="189">
        <f t="shared" si="61"/>
        <v>1.0671431206618727</v>
      </c>
      <c r="G3278" s="189">
        <f t="shared" si="60"/>
        <v>1.250250050010002</v>
      </c>
      <c r="H3278" s="201">
        <v>559.88800000000003</v>
      </c>
      <c r="I3278" s="342" t="s">
        <v>24</v>
      </c>
      <c r="J3278" s="127" t="s">
        <v>1710</v>
      </c>
      <c r="K3278" s="344" t="s">
        <v>3184</v>
      </c>
      <c r="L3278" s="136" t="s">
        <v>14</v>
      </c>
      <c r="M3278" s="122" t="s">
        <v>1713</v>
      </c>
      <c r="N3278" s="204">
        <f t="shared" si="62"/>
        <v>0.85354375363019219</v>
      </c>
    </row>
    <row r="3279" spans="1:14" ht="12.75" customHeight="1" x14ac:dyDescent="0.2">
      <c r="A3279" s="341">
        <v>41949</v>
      </c>
      <c r="B3279" s="170" t="s">
        <v>3185</v>
      </c>
      <c r="C3279" s="170" t="s">
        <v>18</v>
      </c>
      <c r="D3279" s="342" t="s">
        <v>15</v>
      </c>
      <c r="E3279" s="343">
        <v>700</v>
      </c>
      <c r="F3279" s="189">
        <f t="shared" si="61"/>
        <v>1.0671431206618727</v>
      </c>
      <c r="G3279" s="189">
        <f t="shared" si="60"/>
        <v>1.250250050010002</v>
      </c>
      <c r="H3279" s="201">
        <v>559.88800000000003</v>
      </c>
      <c r="I3279" s="342" t="s">
        <v>24</v>
      </c>
      <c r="J3279" s="127" t="s">
        <v>1710</v>
      </c>
      <c r="K3279" s="344" t="s">
        <v>3184</v>
      </c>
      <c r="L3279" s="136" t="s">
        <v>14</v>
      </c>
      <c r="M3279" s="122" t="s">
        <v>1713</v>
      </c>
      <c r="N3279" s="204">
        <f t="shared" si="62"/>
        <v>0.85354375363019219</v>
      </c>
    </row>
    <row r="3280" spans="1:14" ht="12.75" customHeight="1" x14ac:dyDescent="0.2">
      <c r="A3280" s="341">
        <v>41949</v>
      </c>
      <c r="B3280" s="170" t="s">
        <v>1313</v>
      </c>
      <c r="C3280" s="170" t="s">
        <v>18</v>
      </c>
      <c r="D3280" s="342" t="s">
        <v>11</v>
      </c>
      <c r="E3280" s="343">
        <v>500</v>
      </c>
      <c r="F3280" s="189">
        <f t="shared" si="61"/>
        <v>0.76224508618705189</v>
      </c>
      <c r="G3280" s="189">
        <f t="shared" si="60"/>
        <v>0.89303575000714419</v>
      </c>
      <c r="H3280" s="201">
        <v>559.88800000000003</v>
      </c>
      <c r="I3280" s="342" t="s">
        <v>23</v>
      </c>
      <c r="J3280" s="127" t="s">
        <v>1710</v>
      </c>
      <c r="K3280" s="344" t="s">
        <v>3186</v>
      </c>
      <c r="L3280" s="136" t="s">
        <v>14</v>
      </c>
      <c r="M3280" s="122" t="s">
        <v>1713</v>
      </c>
      <c r="N3280" s="204">
        <f t="shared" si="62"/>
        <v>0.8535437536301923</v>
      </c>
    </row>
    <row r="3281" spans="1:14" ht="12.75" customHeight="1" x14ac:dyDescent="0.2">
      <c r="A3281" s="341">
        <v>41949</v>
      </c>
      <c r="B3281" s="170" t="s">
        <v>1315</v>
      </c>
      <c r="C3281" s="170" t="s">
        <v>18</v>
      </c>
      <c r="D3281" s="342" t="s">
        <v>11</v>
      </c>
      <c r="E3281" s="343">
        <v>500</v>
      </c>
      <c r="F3281" s="189">
        <f t="shared" si="61"/>
        <v>0.76224508618705189</v>
      </c>
      <c r="G3281" s="189">
        <f t="shared" si="60"/>
        <v>0.89303575000714419</v>
      </c>
      <c r="H3281" s="201">
        <v>559.88800000000003</v>
      </c>
      <c r="I3281" s="342" t="s">
        <v>23</v>
      </c>
      <c r="J3281" s="127" t="s">
        <v>1710</v>
      </c>
      <c r="K3281" s="344" t="s">
        <v>3186</v>
      </c>
      <c r="L3281" s="136" t="s">
        <v>14</v>
      </c>
      <c r="M3281" s="122" t="s">
        <v>1713</v>
      </c>
      <c r="N3281" s="204">
        <f t="shared" si="62"/>
        <v>0.8535437536301923</v>
      </c>
    </row>
    <row r="3282" spans="1:14" ht="12.75" customHeight="1" x14ac:dyDescent="0.2">
      <c r="A3282" s="341">
        <v>41949</v>
      </c>
      <c r="B3282" s="342" t="s">
        <v>3187</v>
      </c>
      <c r="C3282" s="170" t="s">
        <v>18</v>
      </c>
      <c r="D3282" s="190" t="s">
        <v>8</v>
      </c>
      <c r="E3282" s="343">
        <v>1200</v>
      </c>
      <c r="F3282" s="189">
        <f t="shared" si="61"/>
        <v>1.8293882068489247</v>
      </c>
      <c r="G3282" s="189">
        <f t="shared" si="60"/>
        <v>2.143285800017146</v>
      </c>
      <c r="H3282" s="201">
        <v>559.88800000000003</v>
      </c>
      <c r="I3282" s="138" t="s">
        <v>2742</v>
      </c>
      <c r="J3282" s="127" t="s">
        <v>1710</v>
      </c>
      <c r="K3282" s="344" t="s">
        <v>3188</v>
      </c>
      <c r="L3282" s="136" t="s">
        <v>14</v>
      </c>
      <c r="M3282" s="122" t="s">
        <v>1713</v>
      </c>
      <c r="N3282" s="204">
        <f t="shared" si="62"/>
        <v>0.85354375363019241</v>
      </c>
    </row>
    <row r="3283" spans="1:14" ht="12.75" customHeight="1" x14ac:dyDescent="0.2">
      <c r="A3283" s="341">
        <v>41949</v>
      </c>
      <c r="B3283" s="342" t="s">
        <v>3189</v>
      </c>
      <c r="C3283" s="170" t="s">
        <v>18</v>
      </c>
      <c r="D3283" s="190" t="s">
        <v>8</v>
      </c>
      <c r="E3283" s="343">
        <v>200</v>
      </c>
      <c r="F3283" s="189">
        <f t="shared" si="61"/>
        <v>0.30489803447482078</v>
      </c>
      <c r="G3283" s="189">
        <f t="shared" si="60"/>
        <v>0.3572143000028577</v>
      </c>
      <c r="H3283" s="201">
        <v>559.88800000000003</v>
      </c>
      <c r="I3283" s="138" t="s">
        <v>2742</v>
      </c>
      <c r="J3283" s="127" t="s">
        <v>1710</v>
      </c>
      <c r="K3283" s="344" t="s">
        <v>3188</v>
      </c>
      <c r="L3283" s="136" t="s">
        <v>14</v>
      </c>
      <c r="M3283" s="122" t="s">
        <v>1713</v>
      </c>
      <c r="N3283" s="204">
        <f t="shared" si="62"/>
        <v>0.8535437536301923</v>
      </c>
    </row>
    <row r="3284" spans="1:14" ht="12.75" customHeight="1" x14ac:dyDescent="0.2">
      <c r="A3284" s="341">
        <v>41949</v>
      </c>
      <c r="B3284" s="342" t="s">
        <v>3190</v>
      </c>
      <c r="C3284" s="355" t="s">
        <v>26</v>
      </c>
      <c r="D3284" s="190" t="s">
        <v>8</v>
      </c>
      <c r="E3284" s="343">
        <v>5000</v>
      </c>
      <c r="F3284" s="189">
        <f t="shared" si="61"/>
        <v>7.6224508618705187</v>
      </c>
      <c r="G3284" s="189">
        <f t="shared" si="60"/>
        <v>8.9303575000714428</v>
      </c>
      <c r="H3284" s="201">
        <v>559.88800000000003</v>
      </c>
      <c r="I3284" s="138" t="s">
        <v>2742</v>
      </c>
      <c r="J3284" s="127" t="s">
        <v>1710</v>
      </c>
      <c r="K3284" s="344" t="s">
        <v>3188</v>
      </c>
      <c r="L3284" s="136" t="s">
        <v>14</v>
      </c>
      <c r="M3284" s="122" t="s">
        <v>1713</v>
      </c>
      <c r="N3284" s="204">
        <f t="shared" si="62"/>
        <v>0.85354375363019219</v>
      </c>
    </row>
    <row r="3285" spans="1:14" ht="12.75" customHeight="1" x14ac:dyDescent="0.2">
      <c r="A3285" s="341">
        <v>41949</v>
      </c>
      <c r="B3285" s="342" t="s">
        <v>386</v>
      </c>
      <c r="C3285" s="170" t="s">
        <v>73</v>
      </c>
      <c r="D3285" s="190" t="s">
        <v>8</v>
      </c>
      <c r="E3285" s="343">
        <v>1050</v>
      </c>
      <c r="F3285" s="189">
        <f t="shared" si="61"/>
        <v>1.600714680992809</v>
      </c>
      <c r="G3285" s="189">
        <f t="shared" si="60"/>
        <v>1.8753750750150029</v>
      </c>
      <c r="H3285" s="201">
        <v>559.88800000000003</v>
      </c>
      <c r="I3285" s="138" t="s">
        <v>2742</v>
      </c>
      <c r="J3285" s="127" t="s">
        <v>1710</v>
      </c>
      <c r="K3285" s="344" t="s">
        <v>3188</v>
      </c>
      <c r="L3285" s="136" t="s">
        <v>14</v>
      </c>
      <c r="M3285" s="122" t="s">
        <v>1713</v>
      </c>
      <c r="N3285" s="204">
        <f t="shared" si="62"/>
        <v>0.8535437536301923</v>
      </c>
    </row>
    <row r="3286" spans="1:14" ht="12.75" customHeight="1" x14ac:dyDescent="0.2">
      <c r="A3286" s="341">
        <v>41949</v>
      </c>
      <c r="B3286" s="162" t="s">
        <v>3191</v>
      </c>
      <c r="C3286" s="143" t="s">
        <v>18</v>
      </c>
      <c r="D3286" s="190" t="s">
        <v>8</v>
      </c>
      <c r="E3286" s="356">
        <v>700</v>
      </c>
      <c r="F3286" s="189">
        <f t="shared" si="61"/>
        <v>1.0671431206618727</v>
      </c>
      <c r="G3286" s="189">
        <f t="shared" si="60"/>
        <v>1.250250050010002</v>
      </c>
      <c r="H3286" s="201">
        <v>559.88800000000003</v>
      </c>
      <c r="I3286" s="138" t="s">
        <v>2742</v>
      </c>
      <c r="J3286" s="127" t="s">
        <v>1710</v>
      </c>
      <c r="K3286" s="344" t="s">
        <v>3188</v>
      </c>
      <c r="L3286" s="136" t="s">
        <v>14</v>
      </c>
      <c r="M3286" s="122" t="s">
        <v>1713</v>
      </c>
      <c r="N3286" s="204">
        <f t="shared" si="62"/>
        <v>0.85354375363019219</v>
      </c>
    </row>
    <row r="3287" spans="1:14" ht="12.75" customHeight="1" x14ac:dyDescent="0.2">
      <c r="A3287" s="341">
        <v>41949</v>
      </c>
      <c r="B3287" s="342" t="s">
        <v>3192</v>
      </c>
      <c r="C3287" s="143" t="s">
        <v>18</v>
      </c>
      <c r="D3287" s="190" t="s">
        <v>8</v>
      </c>
      <c r="E3287" s="343">
        <v>600</v>
      </c>
      <c r="F3287" s="189">
        <f t="shared" si="61"/>
        <v>0.91469410342446233</v>
      </c>
      <c r="G3287" s="189">
        <f t="shared" si="60"/>
        <v>1.071642900008573</v>
      </c>
      <c r="H3287" s="201">
        <v>559.88800000000003</v>
      </c>
      <c r="I3287" s="138" t="s">
        <v>2742</v>
      </c>
      <c r="J3287" s="127" t="s">
        <v>1710</v>
      </c>
      <c r="K3287" s="344" t="s">
        <v>3188</v>
      </c>
      <c r="L3287" s="136" t="s">
        <v>14</v>
      </c>
      <c r="M3287" s="122" t="s">
        <v>1713</v>
      </c>
      <c r="N3287" s="204">
        <f t="shared" si="62"/>
        <v>0.85354375363019241</v>
      </c>
    </row>
    <row r="3288" spans="1:14" ht="12.75" customHeight="1" x14ac:dyDescent="0.2">
      <c r="A3288" s="341">
        <v>41949</v>
      </c>
      <c r="B3288" s="170" t="s">
        <v>224</v>
      </c>
      <c r="C3288" s="170" t="s">
        <v>18</v>
      </c>
      <c r="D3288" s="342" t="s">
        <v>8</v>
      </c>
      <c r="E3288" s="343">
        <v>3200</v>
      </c>
      <c r="F3288" s="189">
        <f t="shared" si="61"/>
        <v>4.8783685515971325</v>
      </c>
      <c r="G3288" s="189">
        <f t="shared" si="60"/>
        <v>5.7154288000457232</v>
      </c>
      <c r="H3288" s="201">
        <v>559.88800000000003</v>
      </c>
      <c r="I3288" s="342" t="s">
        <v>12</v>
      </c>
      <c r="J3288" s="127" t="s">
        <v>1710</v>
      </c>
      <c r="K3288" s="344" t="s">
        <v>3174</v>
      </c>
      <c r="L3288" s="136" t="s">
        <v>14</v>
      </c>
      <c r="M3288" s="122" t="s">
        <v>1713</v>
      </c>
      <c r="N3288" s="204">
        <f t="shared" si="62"/>
        <v>0.8535437536301923</v>
      </c>
    </row>
    <row r="3289" spans="1:14" ht="12.75" customHeight="1" x14ac:dyDescent="0.2">
      <c r="A3289" s="341">
        <v>41949</v>
      </c>
      <c r="B3289" s="170" t="s">
        <v>225</v>
      </c>
      <c r="C3289" s="170" t="s">
        <v>72</v>
      </c>
      <c r="D3289" s="342" t="s">
        <v>8</v>
      </c>
      <c r="E3289" s="343">
        <v>3000</v>
      </c>
      <c r="F3289" s="189">
        <f t="shared" si="61"/>
        <v>4.5734705171223116</v>
      </c>
      <c r="G3289" s="189">
        <f t="shared" si="60"/>
        <v>5.3582145000428651</v>
      </c>
      <c r="H3289" s="201">
        <v>559.88800000000003</v>
      </c>
      <c r="I3289" s="342" t="s">
        <v>12</v>
      </c>
      <c r="J3289" s="127" t="s">
        <v>1710</v>
      </c>
      <c r="K3289" s="344" t="s">
        <v>3174</v>
      </c>
      <c r="L3289" s="136" t="s">
        <v>14</v>
      </c>
      <c r="M3289" s="122" t="s">
        <v>1713</v>
      </c>
      <c r="N3289" s="204">
        <f t="shared" si="62"/>
        <v>0.8535437536301923</v>
      </c>
    </row>
    <row r="3290" spans="1:14" ht="12.75" customHeight="1" x14ac:dyDescent="0.2">
      <c r="A3290" s="341">
        <v>41949</v>
      </c>
      <c r="B3290" s="170" t="s">
        <v>3193</v>
      </c>
      <c r="C3290" s="170" t="s">
        <v>18</v>
      </c>
      <c r="D3290" s="342" t="s">
        <v>8</v>
      </c>
      <c r="E3290" s="343">
        <v>1500</v>
      </c>
      <c r="F3290" s="189">
        <f t="shared" si="61"/>
        <v>2.2867352585611558</v>
      </c>
      <c r="G3290" s="189">
        <f t="shared" si="60"/>
        <v>2.6791072500214326</v>
      </c>
      <c r="H3290" s="201">
        <v>559.88800000000003</v>
      </c>
      <c r="I3290" s="342" t="s">
        <v>12</v>
      </c>
      <c r="J3290" s="127" t="s">
        <v>1710</v>
      </c>
      <c r="K3290" s="344" t="s">
        <v>3174</v>
      </c>
      <c r="L3290" s="136" t="s">
        <v>14</v>
      </c>
      <c r="M3290" s="122" t="s">
        <v>1713</v>
      </c>
      <c r="N3290" s="204">
        <f t="shared" si="62"/>
        <v>0.8535437536301923</v>
      </c>
    </row>
    <row r="3291" spans="1:14" ht="12.75" customHeight="1" x14ac:dyDescent="0.2">
      <c r="A3291" s="341">
        <v>41949</v>
      </c>
      <c r="B3291" s="170" t="s">
        <v>3194</v>
      </c>
      <c r="C3291" s="170" t="s">
        <v>18</v>
      </c>
      <c r="D3291" s="342" t="s">
        <v>8</v>
      </c>
      <c r="E3291" s="343">
        <v>1500</v>
      </c>
      <c r="F3291" s="189">
        <f t="shared" si="61"/>
        <v>2.2867352585611558</v>
      </c>
      <c r="G3291" s="189">
        <f t="shared" si="60"/>
        <v>2.6791072500214326</v>
      </c>
      <c r="H3291" s="201">
        <v>559.88800000000003</v>
      </c>
      <c r="I3291" s="342" t="s">
        <v>12</v>
      </c>
      <c r="J3291" s="127" t="s">
        <v>1710</v>
      </c>
      <c r="K3291" s="344" t="s">
        <v>3174</v>
      </c>
      <c r="L3291" s="136" t="s">
        <v>14</v>
      </c>
      <c r="M3291" s="122" t="s">
        <v>1713</v>
      </c>
      <c r="N3291" s="204">
        <f t="shared" si="62"/>
        <v>0.8535437536301923</v>
      </c>
    </row>
    <row r="3292" spans="1:14" ht="12.75" customHeight="1" x14ac:dyDescent="0.2">
      <c r="A3292" s="341">
        <v>41949</v>
      </c>
      <c r="B3292" s="170" t="s">
        <v>3177</v>
      </c>
      <c r="C3292" s="170" t="s">
        <v>72</v>
      </c>
      <c r="D3292" s="342" t="s">
        <v>8</v>
      </c>
      <c r="E3292" s="343">
        <v>5000</v>
      </c>
      <c r="F3292" s="189">
        <f t="shared" si="61"/>
        <v>7.6224508618705187</v>
      </c>
      <c r="G3292" s="189">
        <f t="shared" si="60"/>
        <v>8.9303575000714428</v>
      </c>
      <c r="H3292" s="201">
        <v>559.88800000000003</v>
      </c>
      <c r="I3292" s="342" t="s">
        <v>12</v>
      </c>
      <c r="J3292" s="127" t="s">
        <v>1710</v>
      </c>
      <c r="K3292" s="344" t="s">
        <v>3174</v>
      </c>
      <c r="L3292" s="136" t="s">
        <v>14</v>
      </c>
      <c r="M3292" s="122" t="s">
        <v>1713</v>
      </c>
      <c r="N3292" s="204">
        <f t="shared" si="62"/>
        <v>0.85354375363019219</v>
      </c>
    </row>
    <row r="3293" spans="1:14" ht="12.75" customHeight="1" x14ac:dyDescent="0.2">
      <c r="A3293" s="341">
        <v>41949</v>
      </c>
      <c r="B3293" s="170" t="s">
        <v>227</v>
      </c>
      <c r="C3293" s="170" t="s">
        <v>73</v>
      </c>
      <c r="D3293" s="342" t="s">
        <v>8</v>
      </c>
      <c r="E3293" s="343">
        <v>3000</v>
      </c>
      <c r="F3293" s="189">
        <f t="shared" si="61"/>
        <v>4.5734705171223116</v>
      </c>
      <c r="G3293" s="189">
        <f t="shared" si="60"/>
        <v>5.3582145000428651</v>
      </c>
      <c r="H3293" s="201">
        <v>559.88800000000003</v>
      </c>
      <c r="I3293" s="342" t="s">
        <v>12</v>
      </c>
      <c r="J3293" s="127" t="s">
        <v>1710</v>
      </c>
      <c r="K3293" s="344" t="s">
        <v>3174</v>
      </c>
      <c r="L3293" s="136" t="s">
        <v>14</v>
      </c>
      <c r="M3293" s="122" t="s">
        <v>1713</v>
      </c>
      <c r="N3293" s="204">
        <f t="shared" si="62"/>
        <v>0.8535437536301923</v>
      </c>
    </row>
    <row r="3294" spans="1:14" ht="12.75" customHeight="1" x14ac:dyDescent="0.2">
      <c r="A3294" s="341">
        <v>41949</v>
      </c>
      <c r="B3294" s="170" t="s">
        <v>3195</v>
      </c>
      <c r="C3294" s="170" t="s">
        <v>18</v>
      </c>
      <c r="D3294" s="342" t="s">
        <v>8</v>
      </c>
      <c r="E3294" s="343">
        <v>4000</v>
      </c>
      <c r="F3294" s="189">
        <f t="shared" si="61"/>
        <v>6.0979606894964151</v>
      </c>
      <c r="G3294" s="189">
        <f t="shared" si="60"/>
        <v>7.1442860000571535</v>
      </c>
      <c r="H3294" s="201">
        <v>559.88800000000003</v>
      </c>
      <c r="I3294" s="342" t="s">
        <v>12</v>
      </c>
      <c r="J3294" s="127" t="s">
        <v>1710</v>
      </c>
      <c r="K3294" s="344" t="s">
        <v>3174</v>
      </c>
      <c r="L3294" s="136" t="s">
        <v>14</v>
      </c>
      <c r="M3294" s="122" t="s">
        <v>1713</v>
      </c>
      <c r="N3294" s="204">
        <f t="shared" si="62"/>
        <v>0.8535437536301923</v>
      </c>
    </row>
    <row r="3295" spans="1:14" ht="12.75" customHeight="1" x14ac:dyDescent="0.2">
      <c r="A3295" s="341">
        <v>41949</v>
      </c>
      <c r="B3295" s="170" t="s">
        <v>1915</v>
      </c>
      <c r="C3295" s="170" t="s">
        <v>18</v>
      </c>
      <c r="D3295" s="342" t="s">
        <v>9</v>
      </c>
      <c r="E3295" s="343">
        <v>1400</v>
      </c>
      <c r="F3295" s="189">
        <f t="shared" si="61"/>
        <v>2.1342862413237453</v>
      </c>
      <c r="G3295" s="189">
        <f t="shared" si="60"/>
        <v>2.500500100020004</v>
      </c>
      <c r="H3295" s="201">
        <v>559.88800000000003</v>
      </c>
      <c r="I3295" s="342" t="s">
        <v>352</v>
      </c>
      <c r="J3295" s="127" t="s">
        <v>1710</v>
      </c>
      <c r="K3295" s="344" t="s">
        <v>3196</v>
      </c>
      <c r="L3295" s="136" t="s">
        <v>14</v>
      </c>
      <c r="M3295" s="122" t="s">
        <v>1713</v>
      </c>
      <c r="N3295" s="204">
        <f t="shared" si="62"/>
        <v>0.85354375363019219</v>
      </c>
    </row>
    <row r="3296" spans="1:14" ht="12.75" customHeight="1" x14ac:dyDescent="0.2">
      <c r="A3296" s="341">
        <v>41949</v>
      </c>
      <c r="B3296" s="170" t="s">
        <v>3197</v>
      </c>
      <c r="C3296" s="170" t="s">
        <v>18</v>
      </c>
      <c r="D3296" s="342" t="s">
        <v>9</v>
      </c>
      <c r="E3296" s="343">
        <v>1400</v>
      </c>
      <c r="F3296" s="189">
        <f t="shared" si="61"/>
        <v>2.1342862413237453</v>
      </c>
      <c r="G3296" s="189">
        <f t="shared" si="60"/>
        <v>2.500500100020004</v>
      </c>
      <c r="H3296" s="201">
        <v>559.88800000000003</v>
      </c>
      <c r="I3296" s="342" t="s">
        <v>352</v>
      </c>
      <c r="J3296" s="127" t="s">
        <v>1710</v>
      </c>
      <c r="K3296" s="344" t="s">
        <v>3196</v>
      </c>
      <c r="L3296" s="136" t="s">
        <v>14</v>
      </c>
      <c r="M3296" s="122" t="s">
        <v>1713</v>
      </c>
      <c r="N3296" s="204">
        <f t="shared" si="62"/>
        <v>0.85354375363019219</v>
      </c>
    </row>
    <row r="3297" spans="1:14" ht="12.75" customHeight="1" x14ac:dyDescent="0.2">
      <c r="A3297" s="341">
        <v>41949</v>
      </c>
      <c r="B3297" s="170" t="s">
        <v>3198</v>
      </c>
      <c r="C3297" s="170" t="s">
        <v>18</v>
      </c>
      <c r="D3297" s="342" t="s">
        <v>9</v>
      </c>
      <c r="E3297" s="343">
        <v>700</v>
      </c>
      <c r="F3297" s="189">
        <f t="shared" si="61"/>
        <v>1.0671431206618727</v>
      </c>
      <c r="G3297" s="189">
        <f t="shared" si="60"/>
        <v>1.250250050010002</v>
      </c>
      <c r="H3297" s="201">
        <v>559.88800000000003</v>
      </c>
      <c r="I3297" s="342" t="s">
        <v>352</v>
      </c>
      <c r="J3297" s="127" t="s">
        <v>1710</v>
      </c>
      <c r="K3297" s="344" t="s">
        <v>3199</v>
      </c>
      <c r="L3297" s="136" t="s">
        <v>14</v>
      </c>
      <c r="M3297" s="122" t="s">
        <v>1713</v>
      </c>
      <c r="N3297" s="204">
        <f t="shared" si="62"/>
        <v>0.85354375363019219</v>
      </c>
    </row>
    <row r="3298" spans="1:14" ht="12.75" customHeight="1" x14ac:dyDescent="0.2">
      <c r="A3298" s="341">
        <v>41949</v>
      </c>
      <c r="B3298" s="170" t="s">
        <v>3200</v>
      </c>
      <c r="C3298" s="170" t="s">
        <v>18</v>
      </c>
      <c r="D3298" s="342" t="s">
        <v>9</v>
      </c>
      <c r="E3298" s="343">
        <v>700</v>
      </c>
      <c r="F3298" s="189">
        <f t="shared" si="61"/>
        <v>1.0671431206618727</v>
      </c>
      <c r="G3298" s="189">
        <f t="shared" si="60"/>
        <v>1.250250050010002</v>
      </c>
      <c r="H3298" s="201">
        <v>559.88800000000003</v>
      </c>
      <c r="I3298" s="342" t="s">
        <v>352</v>
      </c>
      <c r="J3298" s="127" t="s">
        <v>1710</v>
      </c>
      <c r="K3298" s="344" t="s">
        <v>3199</v>
      </c>
      <c r="L3298" s="136" t="s">
        <v>14</v>
      </c>
      <c r="M3298" s="122" t="s">
        <v>1713</v>
      </c>
      <c r="N3298" s="204">
        <f t="shared" si="62"/>
        <v>0.85354375363019219</v>
      </c>
    </row>
    <row r="3299" spans="1:14" ht="12.75" customHeight="1" x14ac:dyDescent="0.2">
      <c r="A3299" s="341">
        <v>41949</v>
      </c>
      <c r="B3299" s="170" t="s">
        <v>3201</v>
      </c>
      <c r="C3299" s="170" t="s">
        <v>3202</v>
      </c>
      <c r="D3299" s="342" t="s">
        <v>9</v>
      </c>
      <c r="E3299" s="343">
        <v>13200</v>
      </c>
      <c r="F3299" s="189">
        <f t="shared" si="61"/>
        <v>20.123270275338172</v>
      </c>
      <c r="G3299" s="189">
        <f t="shared" si="60"/>
        <v>23.576143800188607</v>
      </c>
      <c r="H3299" s="201">
        <v>559.88800000000003</v>
      </c>
      <c r="I3299" s="342" t="s">
        <v>352</v>
      </c>
      <c r="J3299" s="127" t="s">
        <v>1710</v>
      </c>
      <c r="K3299" s="344" t="s">
        <v>3199</v>
      </c>
      <c r="L3299" s="136" t="s">
        <v>14</v>
      </c>
      <c r="M3299" s="122" t="s">
        <v>1713</v>
      </c>
      <c r="N3299" s="204">
        <f t="shared" si="62"/>
        <v>0.85354375363019241</v>
      </c>
    </row>
    <row r="3300" spans="1:14" ht="12.75" customHeight="1" x14ac:dyDescent="0.2">
      <c r="A3300" s="341">
        <v>41949</v>
      </c>
      <c r="B3300" s="170" t="s">
        <v>3203</v>
      </c>
      <c r="C3300" s="170" t="s">
        <v>3202</v>
      </c>
      <c r="D3300" s="342" t="s">
        <v>9</v>
      </c>
      <c r="E3300" s="343">
        <v>5000</v>
      </c>
      <c r="F3300" s="189">
        <f t="shared" si="61"/>
        <v>7.6224508618705187</v>
      </c>
      <c r="G3300" s="189">
        <f t="shared" si="60"/>
        <v>8.9303575000714428</v>
      </c>
      <c r="H3300" s="201">
        <v>559.88800000000003</v>
      </c>
      <c r="I3300" s="342" t="s">
        <v>352</v>
      </c>
      <c r="J3300" s="127" t="s">
        <v>1710</v>
      </c>
      <c r="K3300" s="344" t="s">
        <v>3199</v>
      </c>
      <c r="L3300" s="136" t="s">
        <v>14</v>
      </c>
      <c r="M3300" s="122" t="s">
        <v>1713</v>
      </c>
      <c r="N3300" s="204">
        <f t="shared" si="62"/>
        <v>0.85354375363019219</v>
      </c>
    </row>
    <row r="3301" spans="1:14" ht="12.75" customHeight="1" x14ac:dyDescent="0.2">
      <c r="A3301" s="341">
        <v>41949</v>
      </c>
      <c r="B3301" s="170" t="s">
        <v>3204</v>
      </c>
      <c r="C3301" s="170" t="s">
        <v>18</v>
      </c>
      <c r="D3301" s="342" t="s">
        <v>9</v>
      </c>
      <c r="E3301" s="343">
        <v>100</v>
      </c>
      <c r="F3301" s="189">
        <f t="shared" si="61"/>
        <v>0.15244901723741039</v>
      </c>
      <c r="G3301" s="189">
        <f t="shared" si="60"/>
        <v>0.17860715000142885</v>
      </c>
      <c r="H3301" s="201">
        <v>559.88800000000003</v>
      </c>
      <c r="I3301" s="342" t="s">
        <v>352</v>
      </c>
      <c r="J3301" s="127" t="s">
        <v>1710</v>
      </c>
      <c r="K3301" s="344" t="s">
        <v>3199</v>
      </c>
      <c r="L3301" s="136" t="s">
        <v>14</v>
      </c>
      <c r="M3301" s="122" t="s">
        <v>1713</v>
      </c>
      <c r="N3301" s="204">
        <f t="shared" si="62"/>
        <v>0.8535437536301923</v>
      </c>
    </row>
    <row r="3302" spans="1:14" ht="12.75" customHeight="1" x14ac:dyDescent="0.2">
      <c r="A3302" s="341">
        <v>41950</v>
      </c>
      <c r="B3302" s="162" t="s">
        <v>3205</v>
      </c>
      <c r="C3302" s="144" t="s">
        <v>18</v>
      </c>
      <c r="D3302" s="190" t="s">
        <v>9</v>
      </c>
      <c r="E3302" s="343">
        <v>300</v>
      </c>
      <c r="F3302" s="189">
        <f t="shared" si="61"/>
        <v>0.45734705171223117</v>
      </c>
      <c r="G3302" s="189">
        <f t="shared" si="60"/>
        <v>0.53582145000428649</v>
      </c>
      <c r="H3302" s="201">
        <v>559.88800000000003</v>
      </c>
      <c r="I3302" s="342" t="s">
        <v>83</v>
      </c>
      <c r="J3302" s="127" t="s">
        <v>1710</v>
      </c>
      <c r="K3302" s="344" t="s">
        <v>3206</v>
      </c>
      <c r="L3302" s="136" t="s">
        <v>14</v>
      </c>
      <c r="M3302" s="122" t="s">
        <v>1713</v>
      </c>
      <c r="N3302" s="204">
        <f t="shared" si="62"/>
        <v>0.85354375363019241</v>
      </c>
    </row>
    <row r="3303" spans="1:14" ht="12.75" customHeight="1" x14ac:dyDescent="0.2">
      <c r="A3303" s="341">
        <v>41950</v>
      </c>
      <c r="B3303" s="342" t="s">
        <v>3207</v>
      </c>
      <c r="C3303" s="170" t="s">
        <v>349</v>
      </c>
      <c r="D3303" s="190" t="s">
        <v>9</v>
      </c>
      <c r="E3303" s="343">
        <v>2750</v>
      </c>
      <c r="F3303" s="189">
        <f t="shared" si="61"/>
        <v>4.1923479740287855</v>
      </c>
      <c r="G3303" s="189">
        <f t="shared" si="60"/>
        <v>4.9116966250392933</v>
      </c>
      <c r="H3303" s="201">
        <v>559.88800000000003</v>
      </c>
      <c r="I3303" s="342" t="s">
        <v>83</v>
      </c>
      <c r="J3303" s="127" t="s">
        <v>1710</v>
      </c>
      <c r="K3303" s="344" t="s">
        <v>3206</v>
      </c>
      <c r="L3303" s="136" t="s">
        <v>14</v>
      </c>
      <c r="M3303" s="122" t="s">
        <v>1713</v>
      </c>
      <c r="N3303" s="204">
        <f t="shared" si="62"/>
        <v>0.8535437536301923</v>
      </c>
    </row>
    <row r="3304" spans="1:14" ht="12.75" customHeight="1" x14ac:dyDescent="0.2">
      <c r="A3304" s="341">
        <v>41950</v>
      </c>
      <c r="B3304" s="170" t="s">
        <v>3208</v>
      </c>
      <c r="C3304" s="170" t="s">
        <v>18</v>
      </c>
      <c r="D3304" s="342" t="s">
        <v>11</v>
      </c>
      <c r="E3304" s="343">
        <v>700</v>
      </c>
      <c r="F3304" s="189">
        <f t="shared" si="61"/>
        <v>1.0671431206618727</v>
      </c>
      <c r="G3304" s="189">
        <f t="shared" si="60"/>
        <v>1.250250050010002</v>
      </c>
      <c r="H3304" s="201">
        <v>559.88800000000003</v>
      </c>
      <c r="I3304" s="342" t="s">
        <v>1614</v>
      </c>
      <c r="J3304" s="127" t="s">
        <v>1710</v>
      </c>
      <c r="K3304" s="344" t="s">
        <v>3209</v>
      </c>
      <c r="L3304" s="136" t="s">
        <v>14</v>
      </c>
      <c r="M3304" s="122" t="s">
        <v>1713</v>
      </c>
      <c r="N3304" s="204">
        <f t="shared" si="62"/>
        <v>0.85354375363019219</v>
      </c>
    </row>
    <row r="3305" spans="1:14" ht="12.75" customHeight="1" x14ac:dyDescent="0.2">
      <c r="A3305" s="341">
        <v>41950</v>
      </c>
      <c r="B3305" s="170" t="s">
        <v>3182</v>
      </c>
      <c r="C3305" s="170" t="s">
        <v>18</v>
      </c>
      <c r="D3305" s="342" t="s">
        <v>11</v>
      </c>
      <c r="E3305" s="343">
        <v>600</v>
      </c>
      <c r="F3305" s="189">
        <f t="shared" si="61"/>
        <v>0.91469410342446233</v>
      </c>
      <c r="G3305" s="189">
        <f t="shared" si="60"/>
        <v>1.071642900008573</v>
      </c>
      <c r="H3305" s="201">
        <v>559.88800000000003</v>
      </c>
      <c r="I3305" s="342" t="s">
        <v>1614</v>
      </c>
      <c r="J3305" s="127" t="s">
        <v>1710</v>
      </c>
      <c r="K3305" s="344" t="s">
        <v>3209</v>
      </c>
      <c r="L3305" s="136" t="s">
        <v>14</v>
      </c>
      <c r="M3305" s="122" t="s">
        <v>1713</v>
      </c>
      <c r="N3305" s="204">
        <f t="shared" si="62"/>
        <v>0.85354375363019241</v>
      </c>
    </row>
    <row r="3306" spans="1:14" ht="12.75" customHeight="1" x14ac:dyDescent="0.2">
      <c r="A3306" s="341">
        <v>41950</v>
      </c>
      <c r="B3306" s="170" t="s">
        <v>3210</v>
      </c>
      <c r="C3306" s="170" t="s">
        <v>18</v>
      </c>
      <c r="D3306" s="342" t="s">
        <v>10</v>
      </c>
      <c r="E3306" s="343">
        <v>500</v>
      </c>
      <c r="F3306" s="189">
        <f t="shared" si="61"/>
        <v>0.76224508618705189</v>
      </c>
      <c r="G3306" s="189">
        <f t="shared" si="60"/>
        <v>0.89303575000714419</v>
      </c>
      <c r="H3306" s="201">
        <v>559.88800000000003</v>
      </c>
      <c r="I3306" s="342" t="s">
        <v>82</v>
      </c>
      <c r="J3306" s="127" t="s">
        <v>1710</v>
      </c>
      <c r="K3306" s="345" t="s">
        <v>3211</v>
      </c>
      <c r="L3306" s="136" t="s">
        <v>14</v>
      </c>
      <c r="M3306" s="122" t="s">
        <v>1713</v>
      </c>
      <c r="N3306" s="204">
        <f t="shared" si="62"/>
        <v>0.8535437536301923</v>
      </c>
    </row>
    <row r="3307" spans="1:14" ht="12.75" customHeight="1" x14ac:dyDescent="0.2">
      <c r="A3307" s="341">
        <v>41950</v>
      </c>
      <c r="B3307" s="170" t="s">
        <v>3212</v>
      </c>
      <c r="C3307" s="170" t="s">
        <v>18</v>
      </c>
      <c r="D3307" s="342" t="s">
        <v>10</v>
      </c>
      <c r="E3307" s="343">
        <v>600</v>
      </c>
      <c r="F3307" s="189">
        <f t="shared" si="61"/>
        <v>0.91469410342446233</v>
      </c>
      <c r="G3307" s="189">
        <f t="shared" si="60"/>
        <v>1.071642900008573</v>
      </c>
      <c r="H3307" s="201">
        <v>559.88800000000003</v>
      </c>
      <c r="I3307" s="342" t="s">
        <v>82</v>
      </c>
      <c r="J3307" s="127" t="s">
        <v>1710</v>
      </c>
      <c r="K3307" s="345" t="s">
        <v>3211</v>
      </c>
      <c r="L3307" s="136" t="s">
        <v>14</v>
      </c>
      <c r="M3307" s="122" t="s">
        <v>1713</v>
      </c>
      <c r="N3307" s="204">
        <f t="shared" si="62"/>
        <v>0.85354375363019241</v>
      </c>
    </row>
    <row r="3308" spans="1:14" ht="12.75" customHeight="1" x14ac:dyDescent="0.2">
      <c r="A3308" s="341">
        <v>41950</v>
      </c>
      <c r="B3308" s="170" t="s">
        <v>3213</v>
      </c>
      <c r="C3308" s="170" t="s">
        <v>18</v>
      </c>
      <c r="D3308" s="342" t="s">
        <v>10</v>
      </c>
      <c r="E3308" s="343">
        <v>500</v>
      </c>
      <c r="F3308" s="189">
        <f t="shared" si="61"/>
        <v>0.76224508618705189</v>
      </c>
      <c r="G3308" s="189">
        <f t="shared" si="60"/>
        <v>0.89303575000714419</v>
      </c>
      <c r="H3308" s="201">
        <v>559.88800000000003</v>
      </c>
      <c r="I3308" s="342" t="s">
        <v>82</v>
      </c>
      <c r="J3308" s="127" t="s">
        <v>1710</v>
      </c>
      <c r="K3308" s="345" t="s">
        <v>3214</v>
      </c>
      <c r="L3308" s="136" t="s">
        <v>14</v>
      </c>
      <c r="M3308" s="122" t="s">
        <v>1713</v>
      </c>
      <c r="N3308" s="204">
        <f t="shared" si="62"/>
        <v>0.8535437536301923</v>
      </c>
    </row>
    <row r="3309" spans="1:14" ht="12.75" customHeight="1" x14ac:dyDescent="0.2">
      <c r="A3309" s="341">
        <v>41950</v>
      </c>
      <c r="B3309" s="170" t="s">
        <v>3215</v>
      </c>
      <c r="C3309" s="170" t="s">
        <v>18</v>
      </c>
      <c r="D3309" s="342" t="s">
        <v>10</v>
      </c>
      <c r="E3309" s="343">
        <v>600</v>
      </c>
      <c r="F3309" s="189">
        <f t="shared" si="61"/>
        <v>0.91469410342446233</v>
      </c>
      <c r="G3309" s="189">
        <f t="shared" si="60"/>
        <v>1.071642900008573</v>
      </c>
      <c r="H3309" s="201">
        <v>559.88800000000003</v>
      </c>
      <c r="I3309" s="342" t="s">
        <v>82</v>
      </c>
      <c r="J3309" s="127" t="s">
        <v>1710</v>
      </c>
      <c r="K3309" s="345" t="s">
        <v>3214</v>
      </c>
      <c r="L3309" s="136" t="s">
        <v>14</v>
      </c>
      <c r="M3309" s="122" t="s">
        <v>1713</v>
      </c>
      <c r="N3309" s="204">
        <f t="shared" si="62"/>
        <v>0.85354375363019241</v>
      </c>
    </row>
    <row r="3310" spans="1:14" ht="12.75" customHeight="1" x14ac:dyDescent="0.2">
      <c r="A3310" s="341">
        <v>41950</v>
      </c>
      <c r="B3310" s="170" t="s">
        <v>3216</v>
      </c>
      <c r="C3310" s="170" t="s">
        <v>25</v>
      </c>
      <c r="D3310" s="342" t="s">
        <v>10</v>
      </c>
      <c r="E3310" s="343">
        <v>5000</v>
      </c>
      <c r="F3310" s="189">
        <f t="shared" si="61"/>
        <v>7.6224508618705187</v>
      </c>
      <c r="G3310" s="189">
        <f t="shared" si="60"/>
        <v>8.9303575000714428</v>
      </c>
      <c r="H3310" s="201">
        <v>559.88800000000003</v>
      </c>
      <c r="I3310" s="342" t="s">
        <v>82</v>
      </c>
      <c r="J3310" s="127" t="s">
        <v>1710</v>
      </c>
      <c r="K3310" s="345" t="s">
        <v>3214</v>
      </c>
      <c r="L3310" s="136" t="s">
        <v>14</v>
      </c>
      <c r="M3310" s="122" t="s">
        <v>1713</v>
      </c>
      <c r="N3310" s="204">
        <f t="shared" si="62"/>
        <v>0.85354375363019219</v>
      </c>
    </row>
    <row r="3311" spans="1:14" ht="12.75" customHeight="1" x14ac:dyDescent="0.2">
      <c r="A3311" s="341">
        <v>41950</v>
      </c>
      <c r="B3311" s="170" t="s">
        <v>3217</v>
      </c>
      <c r="C3311" s="170" t="s">
        <v>18</v>
      </c>
      <c r="D3311" s="342" t="s">
        <v>11</v>
      </c>
      <c r="E3311" s="343">
        <v>700</v>
      </c>
      <c r="F3311" s="189">
        <f t="shared" si="61"/>
        <v>1.0671431206618727</v>
      </c>
      <c r="G3311" s="189">
        <f t="shared" si="60"/>
        <v>1.250250050010002</v>
      </c>
      <c r="H3311" s="201">
        <v>559.88800000000003</v>
      </c>
      <c r="I3311" s="342" t="s">
        <v>23</v>
      </c>
      <c r="J3311" s="127" t="s">
        <v>1710</v>
      </c>
      <c r="K3311" s="344" t="s">
        <v>3218</v>
      </c>
      <c r="L3311" s="136" t="s">
        <v>14</v>
      </c>
      <c r="M3311" s="122" t="s">
        <v>1713</v>
      </c>
      <c r="N3311" s="204">
        <f t="shared" si="62"/>
        <v>0.85354375363019219</v>
      </c>
    </row>
    <row r="3312" spans="1:14" ht="12.75" customHeight="1" x14ac:dyDescent="0.2">
      <c r="A3312" s="341">
        <v>41950</v>
      </c>
      <c r="B3312" s="170" t="s">
        <v>2036</v>
      </c>
      <c r="C3312" s="170" t="s">
        <v>18</v>
      </c>
      <c r="D3312" s="342" t="s">
        <v>11</v>
      </c>
      <c r="E3312" s="343">
        <v>600</v>
      </c>
      <c r="F3312" s="189">
        <f t="shared" si="61"/>
        <v>0.91469410342446233</v>
      </c>
      <c r="G3312" s="189">
        <f t="shared" si="60"/>
        <v>1.071642900008573</v>
      </c>
      <c r="H3312" s="201">
        <v>559.88800000000003</v>
      </c>
      <c r="I3312" s="342" t="s">
        <v>23</v>
      </c>
      <c r="J3312" s="127" t="s">
        <v>1710</v>
      </c>
      <c r="K3312" s="344" t="s">
        <v>3218</v>
      </c>
      <c r="L3312" s="136" t="s">
        <v>14</v>
      </c>
      <c r="M3312" s="122" t="s">
        <v>1713</v>
      </c>
      <c r="N3312" s="204">
        <f t="shared" si="62"/>
        <v>0.85354375363019241</v>
      </c>
    </row>
    <row r="3313" spans="1:14" ht="12.75" customHeight="1" x14ac:dyDescent="0.2">
      <c r="A3313" s="357">
        <v>41950</v>
      </c>
      <c r="B3313" s="342" t="s">
        <v>2352</v>
      </c>
      <c r="C3313" s="170" t="s">
        <v>18</v>
      </c>
      <c r="D3313" s="190" t="s">
        <v>10</v>
      </c>
      <c r="E3313" s="343">
        <v>25000</v>
      </c>
      <c r="F3313" s="189">
        <f t="shared" si="61"/>
        <v>38.112254309352593</v>
      </c>
      <c r="G3313" s="189">
        <f t="shared" si="60"/>
        <v>44.651787500357209</v>
      </c>
      <c r="H3313" s="201">
        <v>559.88800000000003</v>
      </c>
      <c r="I3313" s="342" t="s">
        <v>74</v>
      </c>
      <c r="J3313" s="127" t="s">
        <v>1710</v>
      </c>
      <c r="K3313" s="358" t="s">
        <v>3219</v>
      </c>
      <c r="L3313" s="136" t="s">
        <v>14</v>
      </c>
      <c r="M3313" s="122" t="s">
        <v>1713</v>
      </c>
      <c r="N3313" s="204">
        <f t="shared" si="62"/>
        <v>0.8535437536301923</v>
      </c>
    </row>
    <row r="3314" spans="1:14" ht="12.75" customHeight="1" x14ac:dyDescent="0.2">
      <c r="A3314" s="359">
        <v>41950</v>
      </c>
      <c r="B3314" s="360" t="s">
        <v>3220</v>
      </c>
      <c r="C3314" s="355" t="s">
        <v>18</v>
      </c>
      <c r="D3314" s="190" t="s">
        <v>8</v>
      </c>
      <c r="E3314" s="343">
        <v>700</v>
      </c>
      <c r="F3314" s="189">
        <f t="shared" si="61"/>
        <v>1.0671431206618727</v>
      </c>
      <c r="G3314" s="189">
        <f t="shared" si="60"/>
        <v>1.250250050010002</v>
      </c>
      <c r="H3314" s="201">
        <v>559.88800000000003</v>
      </c>
      <c r="I3314" s="138" t="s">
        <v>2742</v>
      </c>
      <c r="J3314" s="127" t="s">
        <v>1710</v>
      </c>
      <c r="K3314" s="344" t="s">
        <v>3221</v>
      </c>
      <c r="L3314" s="136" t="s">
        <v>14</v>
      </c>
      <c r="M3314" s="122" t="s">
        <v>1713</v>
      </c>
      <c r="N3314" s="204">
        <f t="shared" si="62"/>
        <v>0.85354375363019219</v>
      </c>
    </row>
    <row r="3315" spans="1:14" ht="12.75" customHeight="1" x14ac:dyDescent="0.2">
      <c r="A3315" s="359">
        <v>41950</v>
      </c>
      <c r="B3315" s="360" t="s">
        <v>3222</v>
      </c>
      <c r="C3315" s="355" t="s">
        <v>18</v>
      </c>
      <c r="D3315" s="190" t="s">
        <v>8</v>
      </c>
      <c r="E3315" s="343">
        <v>1300</v>
      </c>
      <c r="F3315" s="189">
        <f t="shared" si="61"/>
        <v>1.9818372240863349</v>
      </c>
      <c r="G3315" s="189">
        <f t="shared" si="60"/>
        <v>2.321892950018575</v>
      </c>
      <c r="H3315" s="201">
        <v>559.88800000000003</v>
      </c>
      <c r="I3315" s="138" t="s">
        <v>2742</v>
      </c>
      <c r="J3315" s="127" t="s">
        <v>1710</v>
      </c>
      <c r="K3315" s="344" t="s">
        <v>3221</v>
      </c>
      <c r="L3315" s="136" t="s">
        <v>14</v>
      </c>
      <c r="M3315" s="122" t="s">
        <v>1713</v>
      </c>
      <c r="N3315" s="204">
        <f t="shared" si="62"/>
        <v>0.8535437536301923</v>
      </c>
    </row>
    <row r="3316" spans="1:14" ht="12.75" customHeight="1" x14ac:dyDescent="0.2">
      <c r="A3316" s="357">
        <v>41950</v>
      </c>
      <c r="B3316" s="346" t="s">
        <v>3223</v>
      </c>
      <c r="C3316" s="144" t="s">
        <v>18</v>
      </c>
      <c r="D3316" s="190" t="s">
        <v>8</v>
      </c>
      <c r="E3316" s="347">
        <v>600</v>
      </c>
      <c r="F3316" s="189">
        <f t="shared" si="61"/>
        <v>0.91469410342446233</v>
      </c>
      <c r="G3316" s="189">
        <f t="shared" si="60"/>
        <v>1.071642900008573</v>
      </c>
      <c r="H3316" s="201">
        <v>559.88800000000003</v>
      </c>
      <c r="I3316" s="138" t="s">
        <v>2742</v>
      </c>
      <c r="J3316" s="127" t="s">
        <v>1710</v>
      </c>
      <c r="K3316" s="344" t="s">
        <v>3153</v>
      </c>
      <c r="L3316" s="136" t="s">
        <v>14</v>
      </c>
      <c r="M3316" s="122" t="s">
        <v>1713</v>
      </c>
      <c r="N3316" s="204">
        <f t="shared" si="62"/>
        <v>0.85354375363019241</v>
      </c>
    </row>
    <row r="3317" spans="1:14" ht="12.75" customHeight="1" x14ac:dyDescent="0.2">
      <c r="A3317" s="341">
        <v>41950</v>
      </c>
      <c r="B3317" s="170" t="s">
        <v>224</v>
      </c>
      <c r="C3317" s="170" t="s">
        <v>18</v>
      </c>
      <c r="D3317" s="342" t="s">
        <v>8</v>
      </c>
      <c r="E3317" s="343">
        <v>1400</v>
      </c>
      <c r="F3317" s="189">
        <f t="shared" si="61"/>
        <v>2.1342862413237453</v>
      </c>
      <c r="G3317" s="189">
        <f t="shared" si="60"/>
        <v>2.500500100020004</v>
      </c>
      <c r="H3317" s="201">
        <v>559.88800000000003</v>
      </c>
      <c r="I3317" s="342" t="s">
        <v>12</v>
      </c>
      <c r="J3317" s="127" t="s">
        <v>1710</v>
      </c>
      <c r="K3317" s="344" t="s">
        <v>3174</v>
      </c>
      <c r="L3317" s="136" t="s">
        <v>14</v>
      </c>
      <c r="M3317" s="122" t="s">
        <v>1713</v>
      </c>
      <c r="N3317" s="204">
        <f t="shared" si="62"/>
        <v>0.85354375363019219</v>
      </c>
    </row>
    <row r="3318" spans="1:14" ht="12.75" customHeight="1" x14ac:dyDescent="0.2">
      <c r="A3318" s="341">
        <v>41950</v>
      </c>
      <c r="B3318" s="170" t="s">
        <v>3224</v>
      </c>
      <c r="C3318" s="170" t="s">
        <v>18</v>
      </c>
      <c r="D3318" s="342" t="s">
        <v>8</v>
      </c>
      <c r="E3318" s="343">
        <v>3000</v>
      </c>
      <c r="F3318" s="189">
        <f t="shared" si="61"/>
        <v>4.5734705171223116</v>
      </c>
      <c r="G3318" s="189">
        <f t="shared" si="60"/>
        <v>5.3582145000428651</v>
      </c>
      <c r="H3318" s="201">
        <v>559.88800000000003</v>
      </c>
      <c r="I3318" s="342" t="s">
        <v>12</v>
      </c>
      <c r="J3318" s="127" t="s">
        <v>1710</v>
      </c>
      <c r="K3318" s="344" t="s">
        <v>3174</v>
      </c>
      <c r="L3318" s="136" t="s">
        <v>14</v>
      </c>
      <c r="M3318" s="122" t="s">
        <v>1713</v>
      </c>
      <c r="N3318" s="204">
        <f t="shared" si="62"/>
        <v>0.8535437536301923</v>
      </c>
    </row>
    <row r="3319" spans="1:14" ht="12.75" customHeight="1" x14ac:dyDescent="0.2">
      <c r="A3319" s="341">
        <v>41950</v>
      </c>
      <c r="B3319" s="170" t="s">
        <v>3225</v>
      </c>
      <c r="C3319" s="170" t="s">
        <v>18</v>
      </c>
      <c r="D3319" s="342" t="s">
        <v>8</v>
      </c>
      <c r="E3319" s="343">
        <v>3500</v>
      </c>
      <c r="F3319" s="189">
        <f t="shared" si="61"/>
        <v>5.3357156033093629</v>
      </c>
      <c r="G3319" s="189">
        <f t="shared" si="60"/>
        <v>6.2512502500500098</v>
      </c>
      <c r="H3319" s="201">
        <v>559.88800000000003</v>
      </c>
      <c r="I3319" s="342" t="s">
        <v>12</v>
      </c>
      <c r="J3319" s="127" t="s">
        <v>1710</v>
      </c>
      <c r="K3319" s="344" t="s">
        <v>3174</v>
      </c>
      <c r="L3319" s="136" t="s">
        <v>14</v>
      </c>
      <c r="M3319" s="122" t="s">
        <v>1713</v>
      </c>
      <c r="N3319" s="204">
        <f t="shared" si="62"/>
        <v>0.85354375363019219</v>
      </c>
    </row>
    <row r="3320" spans="1:14" ht="12.75" customHeight="1" x14ac:dyDescent="0.2">
      <c r="A3320" s="341">
        <v>41950</v>
      </c>
      <c r="B3320" s="170" t="s">
        <v>3226</v>
      </c>
      <c r="C3320" s="170" t="s">
        <v>18</v>
      </c>
      <c r="D3320" s="342" t="s">
        <v>8</v>
      </c>
      <c r="E3320" s="343">
        <v>1800</v>
      </c>
      <c r="F3320" s="189">
        <f t="shared" si="61"/>
        <v>2.7440823102733867</v>
      </c>
      <c r="G3320" s="189">
        <f t="shared" si="60"/>
        <v>3.2149287000257192</v>
      </c>
      <c r="H3320" s="201">
        <v>559.88800000000003</v>
      </c>
      <c r="I3320" s="342" t="s">
        <v>12</v>
      </c>
      <c r="J3320" s="127" t="s">
        <v>1710</v>
      </c>
      <c r="K3320" s="344" t="s">
        <v>3174</v>
      </c>
      <c r="L3320" s="136" t="s">
        <v>14</v>
      </c>
      <c r="M3320" s="122" t="s">
        <v>1713</v>
      </c>
      <c r="N3320" s="204">
        <f t="shared" si="62"/>
        <v>0.85354375363019219</v>
      </c>
    </row>
    <row r="3321" spans="1:14" ht="12.75" customHeight="1" x14ac:dyDescent="0.2">
      <c r="A3321" s="341">
        <v>41950</v>
      </c>
      <c r="B3321" s="170" t="s">
        <v>3105</v>
      </c>
      <c r="C3321" s="170" t="s">
        <v>18</v>
      </c>
      <c r="D3321" s="342" t="s">
        <v>8</v>
      </c>
      <c r="E3321" s="343">
        <v>600</v>
      </c>
      <c r="F3321" s="189">
        <f t="shared" si="61"/>
        <v>0.91469410342446233</v>
      </c>
      <c r="G3321" s="189">
        <f t="shared" ref="G3321:G3384" si="63">E3321/H3321</f>
        <v>1.071642900008573</v>
      </c>
      <c r="H3321" s="201">
        <v>559.88800000000003</v>
      </c>
      <c r="I3321" s="342" t="s">
        <v>12</v>
      </c>
      <c r="J3321" s="127" t="s">
        <v>1710</v>
      </c>
      <c r="K3321" s="344" t="s">
        <v>3174</v>
      </c>
      <c r="L3321" s="136" t="s">
        <v>14</v>
      </c>
      <c r="M3321" s="122" t="s">
        <v>1713</v>
      </c>
      <c r="N3321" s="204">
        <f t="shared" si="62"/>
        <v>0.85354375363019241</v>
      </c>
    </row>
    <row r="3322" spans="1:14" ht="12.75" customHeight="1" x14ac:dyDescent="0.2">
      <c r="A3322" s="341">
        <v>41950</v>
      </c>
      <c r="B3322" s="170" t="s">
        <v>225</v>
      </c>
      <c r="C3322" s="170" t="s">
        <v>72</v>
      </c>
      <c r="D3322" s="342" t="s">
        <v>8</v>
      </c>
      <c r="E3322" s="343">
        <v>3000</v>
      </c>
      <c r="F3322" s="189">
        <f t="shared" si="61"/>
        <v>4.5734705171223116</v>
      </c>
      <c r="G3322" s="189">
        <f t="shared" si="63"/>
        <v>5.3582145000428651</v>
      </c>
      <c r="H3322" s="201">
        <v>559.88800000000003</v>
      </c>
      <c r="I3322" s="342" t="s">
        <v>12</v>
      </c>
      <c r="J3322" s="127" t="s">
        <v>1710</v>
      </c>
      <c r="K3322" s="344" t="s">
        <v>3174</v>
      </c>
      <c r="L3322" s="136" t="s">
        <v>14</v>
      </c>
      <c r="M3322" s="122" t="s">
        <v>1713</v>
      </c>
      <c r="N3322" s="204">
        <f t="shared" si="62"/>
        <v>0.8535437536301923</v>
      </c>
    </row>
    <row r="3323" spans="1:14" ht="12.75" customHeight="1" x14ac:dyDescent="0.2">
      <c r="A3323" s="341">
        <v>41950</v>
      </c>
      <c r="B3323" s="170" t="s">
        <v>3227</v>
      </c>
      <c r="C3323" s="170" t="s">
        <v>18</v>
      </c>
      <c r="D3323" s="342" t="s">
        <v>9</v>
      </c>
      <c r="E3323" s="343">
        <v>600</v>
      </c>
      <c r="F3323" s="189">
        <f t="shared" si="61"/>
        <v>0.91469410342446233</v>
      </c>
      <c r="G3323" s="189">
        <f t="shared" si="63"/>
        <v>1.071642900008573</v>
      </c>
      <c r="H3323" s="201">
        <v>559.88800000000003</v>
      </c>
      <c r="I3323" s="342" t="s">
        <v>352</v>
      </c>
      <c r="J3323" s="127" t="s">
        <v>1710</v>
      </c>
      <c r="K3323" s="344" t="s">
        <v>3228</v>
      </c>
      <c r="L3323" s="136" t="s">
        <v>14</v>
      </c>
      <c r="M3323" s="122" t="s">
        <v>1713</v>
      </c>
      <c r="N3323" s="204">
        <f t="shared" si="62"/>
        <v>0.85354375363019241</v>
      </c>
    </row>
    <row r="3324" spans="1:14" ht="12.75" customHeight="1" x14ac:dyDescent="0.2">
      <c r="A3324" s="341">
        <v>41950</v>
      </c>
      <c r="B3324" s="170" t="s">
        <v>1127</v>
      </c>
      <c r="C3324" s="170" t="s">
        <v>18</v>
      </c>
      <c r="D3324" s="342" t="s">
        <v>9</v>
      </c>
      <c r="E3324" s="343">
        <v>600</v>
      </c>
      <c r="F3324" s="189">
        <f t="shared" si="61"/>
        <v>0.91469410342446233</v>
      </c>
      <c r="G3324" s="189">
        <f t="shared" si="63"/>
        <v>1.071642900008573</v>
      </c>
      <c r="H3324" s="201">
        <v>559.88800000000003</v>
      </c>
      <c r="I3324" s="342" t="s">
        <v>352</v>
      </c>
      <c r="J3324" s="127" t="s">
        <v>1710</v>
      </c>
      <c r="K3324" s="344" t="s">
        <v>3228</v>
      </c>
      <c r="L3324" s="136" t="s">
        <v>14</v>
      </c>
      <c r="M3324" s="122" t="s">
        <v>1713</v>
      </c>
      <c r="N3324" s="204">
        <f t="shared" si="62"/>
        <v>0.85354375363019241</v>
      </c>
    </row>
    <row r="3325" spans="1:14" ht="12.75" customHeight="1" x14ac:dyDescent="0.2">
      <c r="A3325" s="341">
        <v>41950</v>
      </c>
      <c r="B3325" s="170" t="s">
        <v>3229</v>
      </c>
      <c r="C3325" s="170" t="s">
        <v>26</v>
      </c>
      <c r="D3325" s="342" t="s">
        <v>8</v>
      </c>
      <c r="E3325" s="343">
        <v>46500</v>
      </c>
      <c r="F3325" s="189">
        <f t="shared" si="61"/>
        <v>70.888793015395834</v>
      </c>
      <c r="G3325" s="189">
        <f t="shared" si="63"/>
        <v>83.052324750664411</v>
      </c>
      <c r="H3325" s="201">
        <v>559.88800000000003</v>
      </c>
      <c r="I3325" s="342" t="s">
        <v>352</v>
      </c>
      <c r="J3325" s="127" t="s">
        <v>1710</v>
      </c>
      <c r="K3325" s="344" t="s">
        <v>3228</v>
      </c>
      <c r="L3325" s="136" t="s">
        <v>14</v>
      </c>
      <c r="M3325" s="122" t="s">
        <v>1713</v>
      </c>
      <c r="N3325" s="204">
        <f t="shared" si="62"/>
        <v>0.85354375363019241</v>
      </c>
    </row>
    <row r="3326" spans="1:14" ht="12.75" customHeight="1" x14ac:dyDescent="0.2">
      <c r="A3326" s="341">
        <v>41950</v>
      </c>
      <c r="B3326" s="170" t="s">
        <v>3230</v>
      </c>
      <c r="C3326" s="170" t="s">
        <v>26</v>
      </c>
      <c r="D3326" s="342" t="s">
        <v>8</v>
      </c>
      <c r="E3326" s="343">
        <v>1000</v>
      </c>
      <c r="F3326" s="189">
        <f t="shared" si="61"/>
        <v>1.5244901723741038</v>
      </c>
      <c r="G3326" s="189">
        <f t="shared" si="63"/>
        <v>1.7860715000142884</v>
      </c>
      <c r="H3326" s="201">
        <v>559.88800000000003</v>
      </c>
      <c r="I3326" s="342" t="s">
        <v>352</v>
      </c>
      <c r="J3326" s="127" t="s">
        <v>1710</v>
      </c>
      <c r="K3326" s="344" t="s">
        <v>3228</v>
      </c>
      <c r="L3326" s="136" t="s">
        <v>14</v>
      </c>
      <c r="M3326" s="122" t="s">
        <v>1713</v>
      </c>
      <c r="N3326" s="204">
        <f t="shared" si="62"/>
        <v>0.8535437536301923</v>
      </c>
    </row>
    <row r="3327" spans="1:14" ht="12.75" customHeight="1" x14ac:dyDescent="0.2">
      <c r="A3327" s="341">
        <v>41950</v>
      </c>
      <c r="B3327" s="170" t="s">
        <v>3231</v>
      </c>
      <c r="C3327" s="170" t="s">
        <v>26</v>
      </c>
      <c r="D3327" s="342" t="s">
        <v>8</v>
      </c>
      <c r="E3327" s="343">
        <v>500</v>
      </c>
      <c r="F3327" s="189">
        <f t="shared" si="61"/>
        <v>0.76224508618705189</v>
      </c>
      <c r="G3327" s="189">
        <f t="shared" si="63"/>
        <v>0.89303575000714419</v>
      </c>
      <c r="H3327" s="201">
        <v>559.88800000000003</v>
      </c>
      <c r="I3327" s="342" t="s">
        <v>352</v>
      </c>
      <c r="J3327" s="127" t="s">
        <v>1710</v>
      </c>
      <c r="K3327" s="344" t="s">
        <v>3228</v>
      </c>
      <c r="L3327" s="136" t="s">
        <v>14</v>
      </c>
      <c r="M3327" s="122" t="s">
        <v>1713</v>
      </c>
      <c r="N3327" s="204">
        <f t="shared" si="62"/>
        <v>0.8535437536301923</v>
      </c>
    </row>
    <row r="3328" spans="1:14" ht="12.75" customHeight="1" x14ac:dyDescent="0.2">
      <c r="A3328" s="341">
        <v>41951</v>
      </c>
      <c r="B3328" s="342" t="s">
        <v>3232</v>
      </c>
      <c r="C3328" s="170" t="s">
        <v>22</v>
      </c>
      <c r="D3328" s="190" t="s">
        <v>9</v>
      </c>
      <c r="E3328" s="343">
        <v>1000</v>
      </c>
      <c r="F3328" s="189">
        <f t="shared" si="61"/>
        <v>1.5244901723741038</v>
      </c>
      <c r="G3328" s="189">
        <f t="shared" si="63"/>
        <v>1.7860715000142884</v>
      </c>
      <c r="H3328" s="201">
        <v>559.88800000000003</v>
      </c>
      <c r="I3328" s="342" t="s">
        <v>83</v>
      </c>
      <c r="J3328" s="127" t="s">
        <v>1710</v>
      </c>
      <c r="K3328" s="344" t="s">
        <v>3233</v>
      </c>
      <c r="L3328" s="136" t="s">
        <v>14</v>
      </c>
      <c r="M3328" s="122" t="s">
        <v>1713</v>
      </c>
      <c r="N3328" s="204">
        <f t="shared" si="62"/>
        <v>0.8535437536301923</v>
      </c>
    </row>
    <row r="3329" spans="1:14" ht="12.75" customHeight="1" x14ac:dyDescent="0.2">
      <c r="A3329" s="341">
        <v>41951</v>
      </c>
      <c r="B3329" s="342" t="s">
        <v>3234</v>
      </c>
      <c r="C3329" s="170" t="s">
        <v>1939</v>
      </c>
      <c r="D3329" s="190" t="s">
        <v>9</v>
      </c>
      <c r="E3329" s="343">
        <v>6670</v>
      </c>
      <c r="F3329" s="189">
        <f t="shared" si="61"/>
        <v>10.168349449735272</v>
      </c>
      <c r="G3329" s="189">
        <f t="shared" si="63"/>
        <v>11.913096905095305</v>
      </c>
      <c r="H3329" s="201">
        <v>559.88800000000003</v>
      </c>
      <c r="I3329" s="342" t="s">
        <v>83</v>
      </c>
      <c r="J3329" s="127" t="s">
        <v>1710</v>
      </c>
      <c r="K3329" s="344" t="s">
        <v>3235</v>
      </c>
      <c r="L3329" s="136" t="s">
        <v>14</v>
      </c>
      <c r="M3329" s="122" t="s">
        <v>1713</v>
      </c>
      <c r="N3329" s="204">
        <f t="shared" si="62"/>
        <v>0.85354375363019219</v>
      </c>
    </row>
    <row r="3330" spans="1:14" ht="12.75" customHeight="1" x14ac:dyDescent="0.2">
      <c r="A3330" s="341">
        <v>41951</v>
      </c>
      <c r="B3330" s="170" t="s">
        <v>3026</v>
      </c>
      <c r="C3330" s="170" t="s">
        <v>18</v>
      </c>
      <c r="D3330" s="342" t="s">
        <v>11</v>
      </c>
      <c r="E3330" s="343">
        <v>300</v>
      </c>
      <c r="F3330" s="189">
        <f t="shared" si="61"/>
        <v>0.45734705171223117</v>
      </c>
      <c r="G3330" s="189">
        <f t="shared" si="63"/>
        <v>0.53582145000428649</v>
      </c>
      <c r="H3330" s="201">
        <v>559.88800000000003</v>
      </c>
      <c r="I3330" s="342" t="s">
        <v>23</v>
      </c>
      <c r="J3330" s="127" t="s">
        <v>1710</v>
      </c>
      <c r="K3330" s="344" t="s">
        <v>3236</v>
      </c>
      <c r="L3330" s="136" t="s">
        <v>14</v>
      </c>
      <c r="M3330" s="122" t="s">
        <v>1713</v>
      </c>
      <c r="N3330" s="204">
        <f t="shared" si="62"/>
        <v>0.85354375363019241</v>
      </c>
    </row>
    <row r="3331" spans="1:14" ht="12.75" customHeight="1" x14ac:dyDescent="0.2">
      <c r="A3331" s="341">
        <v>41951</v>
      </c>
      <c r="B3331" s="170" t="s">
        <v>3028</v>
      </c>
      <c r="C3331" s="170" t="s">
        <v>18</v>
      </c>
      <c r="D3331" s="342" t="s">
        <v>11</v>
      </c>
      <c r="E3331" s="343">
        <v>300</v>
      </c>
      <c r="F3331" s="189">
        <f t="shared" si="61"/>
        <v>0.45734705171223117</v>
      </c>
      <c r="G3331" s="189">
        <f t="shared" si="63"/>
        <v>0.53582145000428649</v>
      </c>
      <c r="H3331" s="201">
        <v>559.88800000000003</v>
      </c>
      <c r="I3331" s="342" t="s">
        <v>23</v>
      </c>
      <c r="J3331" s="127" t="s">
        <v>1710</v>
      </c>
      <c r="K3331" s="344" t="s">
        <v>3236</v>
      </c>
      <c r="L3331" s="136" t="s">
        <v>14</v>
      </c>
      <c r="M3331" s="122" t="s">
        <v>1713</v>
      </c>
      <c r="N3331" s="204">
        <f t="shared" si="62"/>
        <v>0.85354375363019241</v>
      </c>
    </row>
    <row r="3332" spans="1:14" ht="12.75" customHeight="1" x14ac:dyDescent="0.2">
      <c r="A3332" s="341">
        <v>41951</v>
      </c>
      <c r="B3332" s="170" t="s">
        <v>3237</v>
      </c>
      <c r="C3332" s="170" t="s">
        <v>28</v>
      </c>
      <c r="D3332" s="342" t="s">
        <v>10</v>
      </c>
      <c r="E3332" s="343">
        <v>4000</v>
      </c>
      <c r="F3332" s="189">
        <f t="shared" si="61"/>
        <v>6.0979606894964151</v>
      </c>
      <c r="G3332" s="189">
        <f t="shared" si="63"/>
        <v>7.1442860000571535</v>
      </c>
      <c r="H3332" s="201">
        <v>559.88800000000003</v>
      </c>
      <c r="I3332" s="342" t="s">
        <v>23</v>
      </c>
      <c r="J3332" s="127" t="s">
        <v>1710</v>
      </c>
      <c r="K3332" s="344" t="s">
        <v>3236</v>
      </c>
      <c r="L3332" s="136" t="s">
        <v>14</v>
      </c>
      <c r="M3332" s="122" t="s">
        <v>1713</v>
      </c>
      <c r="N3332" s="204">
        <f t="shared" si="62"/>
        <v>0.8535437536301923</v>
      </c>
    </row>
    <row r="3333" spans="1:14" ht="12.75" customHeight="1" x14ac:dyDescent="0.2">
      <c r="A3333" s="357">
        <v>41951</v>
      </c>
      <c r="B3333" s="346" t="s">
        <v>3223</v>
      </c>
      <c r="C3333" s="144" t="s">
        <v>18</v>
      </c>
      <c r="D3333" s="190" t="s">
        <v>8</v>
      </c>
      <c r="E3333" s="347">
        <v>600</v>
      </c>
      <c r="F3333" s="189">
        <f t="shared" si="61"/>
        <v>0.91469410342446233</v>
      </c>
      <c r="G3333" s="189">
        <f t="shared" si="63"/>
        <v>1.071642900008573</v>
      </c>
      <c r="H3333" s="201">
        <v>559.88800000000003</v>
      </c>
      <c r="I3333" s="138" t="s">
        <v>2742</v>
      </c>
      <c r="J3333" s="127" t="s">
        <v>1710</v>
      </c>
      <c r="K3333" s="344" t="s">
        <v>3153</v>
      </c>
      <c r="L3333" s="136" t="s">
        <v>14</v>
      </c>
      <c r="M3333" s="122" t="s">
        <v>1713</v>
      </c>
      <c r="N3333" s="204">
        <f t="shared" si="62"/>
        <v>0.85354375363019241</v>
      </c>
    </row>
    <row r="3334" spans="1:14" ht="12.75" customHeight="1" x14ac:dyDescent="0.2">
      <c r="A3334" s="341">
        <v>41951</v>
      </c>
      <c r="B3334" s="342" t="s">
        <v>3238</v>
      </c>
      <c r="C3334" s="143" t="s">
        <v>18</v>
      </c>
      <c r="D3334" s="190" t="s">
        <v>8</v>
      </c>
      <c r="E3334" s="343">
        <v>600</v>
      </c>
      <c r="F3334" s="189">
        <f t="shared" si="61"/>
        <v>0.91469410342446233</v>
      </c>
      <c r="G3334" s="189">
        <f t="shared" si="63"/>
        <v>1.071642900008573</v>
      </c>
      <c r="H3334" s="201">
        <v>559.88800000000003</v>
      </c>
      <c r="I3334" s="138" t="s">
        <v>2742</v>
      </c>
      <c r="J3334" s="127" t="s">
        <v>1710</v>
      </c>
      <c r="K3334" s="344" t="s">
        <v>3239</v>
      </c>
      <c r="L3334" s="136" t="s">
        <v>14</v>
      </c>
      <c r="M3334" s="122" t="s">
        <v>1713</v>
      </c>
      <c r="N3334" s="204">
        <f t="shared" si="62"/>
        <v>0.85354375363019241</v>
      </c>
    </row>
    <row r="3335" spans="1:14" ht="12.75" customHeight="1" x14ac:dyDescent="0.2">
      <c r="A3335" s="341">
        <v>41951</v>
      </c>
      <c r="B3335" s="342" t="s">
        <v>386</v>
      </c>
      <c r="C3335" s="170" t="s">
        <v>73</v>
      </c>
      <c r="D3335" s="190" t="s">
        <v>8</v>
      </c>
      <c r="E3335" s="343">
        <v>1000</v>
      </c>
      <c r="F3335" s="189">
        <f t="shared" si="61"/>
        <v>1.5244901723741038</v>
      </c>
      <c r="G3335" s="189">
        <f t="shared" si="63"/>
        <v>1.7860715000142884</v>
      </c>
      <c r="H3335" s="201">
        <v>559.88800000000003</v>
      </c>
      <c r="I3335" s="138" t="s">
        <v>2742</v>
      </c>
      <c r="J3335" s="127" t="s">
        <v>1710</v>
      </c>
      <c r="K3335" s="344" t="s">
        <v>3239</v>
      </c>
      <c r="L3335" s="136" t="s">
        <v>14</v>
      </c>
      <c r="M3335" s="122" t="s">
        <v>1713</v>
      </c>
      <c r="N3335" s="204">
        <f t="shared" si="62"/>
        <v>0.8535437536301923</v>
      </c>
    </row>
    <row r="3336" spans="1:14" ht="12.75" customHeight="1" x14ac:dyDescent="0.2">
      <c r="A3336" s="341">
        <v>41951</v>
      </c>
      <c r="B3336" s="342" t="s">
        <v>3240</v>
      </c>
      <c r="C3336" s="170" t="s">
        <v>18</v>
      </c>
      <c r="D3336" s="190" t="s">
        <v>8</v>
      </c>
      <c r="E3336" s="343">
        <v>600</v>
      </c>
      <c r="F3336" s="189">
        <f t="shared" si="61"/>
        <v>0.91469410342446233</v>
      </c>
      <c r="G3336" s="189">
        <f t="shared" si="63"/>
        <v>1.071642900008573</v>
      </c>
      <c r="H3336" s="201">
        <v>559.88800000000003</v>
      </c>
      <c r="I3336" s="138" t="s">
        <v>2742</v>
      </c>
      <c r="J3336" s="127" t="s">
        <v>1710</v>
      </c>
      <c r="K3336" s="344" t="s">
        <v>3239</v>
      </c>
      <c r="L3336" s="136" t="s">
        <v>14</v>
      </c>
      <c r="M3336" s="122" t="s">
        <v>1713</v>
      </c>
      <c r="N3336" s="204">
        <f t="shared" si="62"/>
        <v>0.85354375363019241</v>
      </c>
    </row>
    <row r="3337" spans="1:14" ht="12.75" customHeight="1" x14ac:dyDescent="0.2">
      <c r="A3337" s="341">
        <v>41951</v>
      </c>
      <c r="B3337" s="170" t="s">
        <v>3241</v>
      </c>
      <c r="C3337" s="170" t="s">
        <v>18</v>
      </c>
      <c r="D3337" s="342" t="s">
        <v>8</v>
      </c>
      <c r="E3337" s="343">
        <v>700</v>
      </c>
      <c r="F3337" s="189">
        <f t="shared" si="61"/>
        <v>1.0671431206618727</v>
      </c>
      <c r="G3337" s="189">
        <f t="shared" si="63"/>
        <v>1.250250050010002</v>
      </c>
      <c r="H3337" s="201">
        <v>559.88800000000003</v>
      </c>
      <c r="I3337" s="342" t="s">
        <v>12</v>
      </c>
      <c r="J3337" s="127" t="s">
        <v>1710</v>
      </c>
      <c r="K3337" s="344" t="s">
        <v>3242</v>
      </c>
      <c r="L3337" s="136" t="s">
        <v>14</v>
      </c>
      <c r="M3337" s="122" t="s">
        <v>1713</v>
      </c>
      <c r="N3337" s="204">
        <f t="shared" si="62"/>
        <v>0.85354375363019219</v>
      </c>
    </row>
    <row r="3338" spans="1:14" ht="12.75" customHeight="1" x14ac:dyDescent="0.2">
      <c r="A3338" s="341">
        <v>41951</v>
      </c>
      <c r="B3338" s="170" t="s">
        <v>3243</v>
      </c>
      <c r="C3338" s="170" t="s">
        <v>18</v>
      </c>
      <c r="D3338" s="342" t="s">
        <v>8</v>
      </c>
      <c r="E3338" s="343">
        <v>200</v>
      </c>
      <c r="F3338" s="189">
        <f t="shared" ref="F3338:F3401" si="64">E3338/655.957</f>
        <v>0.30489803447482078</v>
      </c>
      <c r="G3338" s="189">
        <f t="shared" si="63"/>
        <v>0.3572143000028577</v>
      </c>
      <c r="H3338" s="201">
        <v>559.88800000000003</v>
      </c>
      <c r="I3338" s="342" t="s">
        <v>12</v>
      </c>
      <c r="J3338" s="127" t="s">
        <v>1710</v>
      </c>
      <c r="K3338" s="344" t="s">
        <v>3242</v>
      </c>
      <c r="L3338" s="136" t="s">
        <v>14</v>
      </c>
      <c r="M3338" s="122" t="s">
        <v>1713</v>
      </c>
      <c r="N3338" s="204">
        <f t="shared" si="62"/>
        <v>0.8535437536301923</v>
      </c>
    </row>
    <row r="3339" spans="1:14" ht="12.75" customHeight="1" x14ac:dyDescent="0.2">
      <c r="A3339" s="341">
        <v>41951</v>
      </c>
      <c r="B3339" s="170" t="s">
        <v>3244</v>
      </c>
      <c r="C3339" s="170" t="s">
        <v>18</v>
      </c>
      <c r="D3339" s="342" t="s">
        <v>8</v>
      </c>
      <c r="E3339" s="343">
        <v>700</v>
      </c>
      <c r="F3339" s="189">
        <f t="shared" si="64"/>
        <v>1.0671431206618727</v>
      </c>
      <c r="G3339" s="189">
        <f t="shared" si="63"/>
        <v>1.250250050010002</v>
      </c>
      <c r="H3339" s="201">
        <v>559.88800000000003</v>
      </c>
      <c r="I3339" s="342" t="s">
        <v>12</v>
      </c>
      <c r="J3339" s="127" t="s">
        <v>1710</v>
      </c>
      <c r="K3339" s="344" t="s">
        <v>3242</v>
      </c>
      <c r="L3339" s="136" t="s">
        <v>14</v>
      </c>
      <c r="M3339" s="122" t="s">
        <v>1713</v>
      </c>
      <c r="N3339" s="204">
        <f t="shared" ref="N3339:N3402" si="65">F3339/G3339</f>
        <v>0.85354375363019219</v>
      </c>
    </row>
    <row r="3340" spans="1:14" ht="12.75" customHeight="1" x14ac:dyDescent="0.2">
      <c r="A3340" s="341">
        <v>41951</v>
      </c>
      <c r="B3340" s="170" t="s">
        <v>3245</v>
      </c>
      <c r="C3340" s="170" t="s">
        <v>73</v>
      </c>
      <c r="D3340" s="342" t="s">
        <v>8</v>
      </c>
      <c r="E3340" s="343">
        <v>1200</v>
      </c>
      <c r="F3340" s="189">
        <f t="shared" si="64"/>
        <v>1.8293882068489247</v>
      </c>
      <c r="G3340" s="189">
        <f t="shared" si="63"/>
        <v>2.143285800017146</v>
      </c>
      <c r="H3340" s="201">
        <v>559.88800000000003</v>
      </c>
      <c r="I3340" s="342" t="s">
        <v>12</v>
      </c>
      <c r="J3340" s="127" t="s">
        <v>1710</v>
      </c>
      <c r="K3340" s="344" t="s">
        <v>3242</v>
      </c>
      <c r="L3340" s="136" t="s">
        <v>14</v>
      </c>
      <c r="M3340" s="122" t="s">
        <v>1713</v>
      </c>
      <c r="N3340" s="204">
        <f t="shared" si="65"/>
        <v>0.85354375363019241</v>
      </c>
    </row>
    <row r="3341" spans="1:14" ht="12.75" customHeight="1" x14ac:dyDescent="0.2">
      <c r="A3341" s="341">
        <v>41952</v>
      </c>
      <c r="B3341" s="342" t="s">
        <v>3246</v>
      </c>
      <c r="C3341" s="170" t="s">
        <v>18</v>
      </c>
      <c r="D3341" s="190" t="s">
        <v>9</v>
      </c>
      <c r="E3341" s="343">
        <v>700</v>
      </c>
      <c r="F3341" s="189">
        <f t="shared" si="64"/>
        <v>1.0671431206618727</v>
      </c>
      <c r="G3341" s="189">
        <f t="shared" si="63"/>
        <v>1.250250050010002</v>
      </c>
      <c r="H3341" s="201">
        <v>559.88800000000003</v>
      </c>
      <c r="I3341" s="342" t="s">
        <v>83</v>
      </c>
      <c r="J3341" s="127" t="s">
        <v>1710</v>
      </c>
      <c r="K3341" s="344" t="s">
        <v>3247</v>
      </c>
      <c r="L3341" s="136" t="s">
        <v>14</v>
      </c>
      <c r="M3341" s="122" t="s">
        <v>1713</v>
      </c>
      <c r="N3341" s="204">
        <f t="shared" si="65"/>
        <v>0.85354375363019219</v>
      </c>
    </row>
    <row r="3342" spans="1:14" ht="12.75" customHeight="1" x14ac:dyDescent="0.2">
      <c r="A3342" s="341">
        <v>41952</v>
      </c>
      <c r="B3342" s="342" t="s">
        <v>3248</v>
      </c>
      <c r="C3342" s="170" t="s">
        <v>18</v>
      </c>
      <c r="D3342" s="190" t="s">
        <v>9</v>
      </c>
      <c r="E3342" s="343">
        <v>700</v>
      </c>
      <c r="F3342" s="189">
        <f t="shared" si="64"/>
        <v>1.0671431206618727</v>
      </c>
      <c r="G3342" s="189">
        <f t="shared" si="63"/>
        <v>1.250250050010002</v>
      </c>
      <c r="H3342" s="201">
        <v>559.88800000000003</v>
      </c>
      <c r="I3342" s="342" t="s">
        <v>83</v>
      </c>
      <c r="J3342" s="127" t="s">
        <v>1710</v>
      </c>
      <c r="K3342" s="344" t="s">
        <v>3247</v>
      </c>
      <c r="L3342" s="136" t="s">
        <v>14</v>
      </c>
      <c r="M3342" s="122" t="s">
        <v>1713</v>
      </c>
      <c r="N3342" s="204">
        <f t="shared" si="65"/>
        <v>0.85354375363019219</v>
      </c>
    </row>
    <row r="3343" spans="1:14" ht="12.75" customHeight="1" x14ac:dyDescent="0.2">
      <c r="A3343" s="341">
        <v>41952</v>
      </c>
      <c r="B3343" s="342" t="s">
        <v>3249</v>
      </c>
      <c r="C3343" s="170" t="s">
        <v>18</v>
      </c>
      <c r="D3343" s="190" t="s">
        <v>9</v>
      </c>
      <c r="E3343" s="343">
        <v>900</v>
      </c>
      <c r="F3343" s="189">
        <f t="shared" si="64"/>
        <v>1.3720411551366933</v>
      </c>
      <c r="G3343" s="189">
        <f t="shared" si="63"/>
        <v>1.6074643500128596</v>
      </c>
      <c r="H3343" s="201">
        <v>559.88800000000003</v>
      </c>
      <c r="I3343" s="342" t="s">
        <v>83</v>
      </c>
      <c r="J3343" s="127" t="s">
        <v>1710</v>
      </c>
      <c r="K3343" s="344" t="s">
        <v>3250</v>
      </c>
      <c r="L3343" s="136" t="s">
        <v>14</v>
      </c>
      <c r="M3343" s="122" t="s">
        <v>1713</v>
      </c>
      <c r="N3343" s="204">
        <f t="shared" si="65"/>
        <v>0.85354375363019219</v>
      </c>
    </row>
    <row r="3344" spans="1:14" ht="12.75" customHeight="1" x14ac:dyDescent="0.2">
      <c r="A3344" s="341">
        <v>41952</v>
      </c>
      <c r="B3344" s="342" t="s">
        <v>3251</v>
      </c>
      <c r="C3344" s="170" t="s">
        <v>18</v>
      </c>
      <c r="D3344" s="190" t="s">
        <v>9</v>
      </c>
      <c r="E3344" s="343">
        <v>900</v>
      </c>
      <c r="F3344" s="189">
        <f t="shared" si="64"/>
        <v>1.3720411551366933</v>
      </c>
      <c r="G3344" s="189">
        <f t="shared" si="63"/>
        <v>1.6074643500128596</v>
      </c>
      <c r="H3344" s="201">
        <v>559.88800000000003</v>
      </c>
      <c r="I3344" s="342" t="s">
        <v>83</v>
      </c>
      <c r="J3344" s="127" t="s">
        <v>1710</v>
      </c>
      <c r="K3344" s="344" t="s">
        <v>3250</v>
      </c>
      <c r="L3344" s="136" t="s">
        <v>14</v>
      </c>
      <c r="M3344" s="122" t="s">
        <v>1713</v>
      </c>
      <c r="N3344" s="204">
        <f t="shared" si="65"/>
        <v>0.85354375363019219</v>
      </c>
    </row>
    <row r="3345" spans="1:14" ht="12.75" customHeight="1" x14ac:dyDescent="0.2">
      <c r="A3345" s="357">
        <v>41952</v>
      </c>
      <c r="B3345" s="342" t="s">
        <v>2353</v>
      </c>
      <c r="C3345" s="170" t="s">
        <v>18</v>
      </c>
      <c r="D3345" s="190" t="s">
        <v>10</v>
      </c>
      <c r="E3345" s="343">
        <v>25000</v>
      </c>
      <c r="F3345" s="189">
        <f t="shared" si="64"/>
        <v>38.112254309352593</v>
      </c>
      <c r="G3345" s="189">
        <f t="shared" si="63"/>
        <v>44.651787500357209</v>
      </c>
      <c r="H3345" s="201">
        <v>559.88800000000003</v>
      </c>
      <c r="I3345" s="342" t="s">
        <v>74</v>
      </c>
      <c r="J3345" s="127" t="s">
        <v>1710</v>
      </c>
      <c r="K3345" s="358" t="s">
        <v>3219</v>
      </c>
      <c r="L3345" s="136" t="s">
        <v>14</v>
      </c>
      <c r="M3345" s="122" t="s">
        <v>1713</v>
      </c>
      <c r="N3345" s="204">
        <f t="shared" si="65"/>
        <v>0.8535437536301923</v>
      </c>
    </row>
    <row r="3346" spans="1:14" ht="12.75" customHeight="1" x14ac:dyDescent="0.2">
      <c r="A3346" s="341">
        <v>41954</v>
      </c>
      <c r="B3346" s="342" t="s">
        <v>3252</v>
      </c>
      <c r="C3346" s="170" t="s">
        <v>18</v>
      </c>
      <c r="D3346" s="190" t="s">
        <v>9</v>
      </c>
      <c r="E3346" s="343">
        <v>600</v>
      </c>
      <c r="F3346" s="189">
        <f t="shared" si="64"/>
        <v>0.91469410342446233</v>
      </c>
      <c r="G3346" s="189">
        <f t="shared" si="63"/>
        <v>1.071642900008573</v>
      </c>
      <c r="H3346" s="201">
        <v>559.88800000000003</v>
      </c>
      <c r="I3346" s="342" t="s">
        <v>83</v>
      </c>
      <c r="J3346" s="127" t="s">
        <v>1710</v>
      </c>
      <c r="K3346" s="344" t="s">
        <v>3253</v>
      </c>
      <c r="L3346" s="136" t="s">
        <v>14</v>
      </c>
      <c r="M3346" s="122" t="s">
        <v>1713</v>
      </c>
      <c r="N3346" s="204">
        <f t="shared" si="65"/>
        <v>0.85354375363019241</v>
      </c>
    </row>
    <row r="3347" spans="1:14" ht="12.75" customHeight="1" x14ac:dyDescent="0.2">
      <c r="A3347" s="341">
        <v>41954</v>
      </c>
      <c r="B3347" s="342" t="s">
        <v>3254</v>
      </c>
      <c r="C3347" s="170" t="s">
        <v>18</v>
      </c>
      <c r="D3347" s="190" t="s">
        <v>9</v>
      </c>
      <c r="E3347" s="343">
        <v>600</v>
      </c>
      <c r="F3347" s="189">
        <f t="shared" si="64"/>
        <v>0.91469410342446233</v>
      </c>
      <c r="G3347" s="189">
        <f t="shared" si="63"/>
        <v>1.071642900008573</v>
      </c>
      <c r="H3347" s="201">
        <v>559.88800000000003</v>
      </c>
      <c r="I3347" s="342" t="s">
        <v>83</v>
      </c>
      <c r="J3347" s="127" t="s">
        <v>1710</v>
      </c>
      <c r="K3347" s="344" t="s">
        <v>3253</v>
      </c>
      <c r="L3347" s="136" t="s">
        <v>14</v>
      </c>
      <c r="M3347" s="122" t="s">
        <v>1713</v>
      </c>
      <c r="N3347" s="204">
        <f t="shared" si="65"/>
        <v>0.85354375363019241</v>
      </c>
    </row>
    <row r="3348" spans="1:14" ht="12.75" customHeight="1" x14ac:dyDescent="0.2">
      <c r="A3348" s="341">
        <v>41954</v>
      </c>
      <c r="B3348" s="162" t="s">
        <v>796</v>
      </c>
      <c r="C3348" s="144" t="s">
        <v>26</v>
      </c>
      <c r="D3348" s="190" t="s">
        <v>9</v>
      </c>
      <c r="E3348" s="343">
        <v>100000</v>
      </c>
      <c r="F3348" s="189">
        <f t="shared" si="64"/>
        <v>152.44901723741037</v>
      </c>
      <c r="G3348" s="189">
        <f t="shared" si="63"/>
        <v>178.60715000142883</v>
      </c>
      <c r="H3348" s="201">
        <v>559.88800000000003</v>
      </c>
      <c r="I3348" s="342" t="s">
        <v>83</v>
      </c>
      <c r="J3348" s="127" t="s">
        <v>1710</v>
      </c>
      <c r="K3348" s="344" t="s">
        <v>3253</v>
      </c>
      <c r="L3348" s="136" t="s">
        <v>14</v>
      </c>
      <c r="M3348" s="122" t="s">
        <v>1713</v>
      </c>
      <c r="N3348" s="204">
        <f t="shared" si="65"/>
        <v>0.8535437536301923</v>
      </c>
    </row>
    <row r="3349" spans="1:14" ht="12.75" customHeight="1" x14ac:dyDescent="0.2">
      <c r="A3349" s="341">
        <v>41954</v>
      </c>
      <c r="B3349" s="162" t="s">
        <v>3255</v>
      </c>
      <c r="C3349" s="144" t="s">
        <v>71</v>
      </c>
      <c r="D3349" s="190" t="s">
        <v>9</v>
      </c>
      <c r="E3349" s="343">
        <v>4125</v>
      </c>
      <c r="F3349" s="189">
        <f t="shared" si="64"/>
        <v>6.2885219610431786</v>
      </c>
      <c r="G3349" s="189">
        <f t="shared" si="63"/>
        <v>7.3675449375589404</v>
      </c>
      <c r="H3349" s="201">
        <v>559.88800000000003</v>
      </c>
      <c r="I3349" s="342" t="s">
        <v>83</v>
      </c>
      <c r="J3349" s="127" t="s">
        <v>1710</v>
      </c>
      <c r="K3349" s="344" t="s">
        <v>3256</v>
      </c>
      <c r="L3349" s="136" t="s">
        <v>14</v>
      </c>
      <c r="M3349" s="122" t="s">
        <v>1713</v>
      </c>
      <c r="N3349" s="204">
        <f t="shared" si="65"/>
        <v>0.8535437536301923</v>
      </c>
    </row>
    <row r="3350" spans="1:14" ht="12.75" customHeight="1" x14ac:dyDescent="0.2">
      <c r="A3350" s="341">
        <v>41954</v>
      </c>
      <c r="B3350" s="342" t="s">
        <v>3257</v>
      </c>
      <c r="C3350" s="144" t="s">
        <v>18</v>
      </c>
      <c r="D3350" s="190" t="s">
        <v>9</v>
      </c>
      <c r="E3350" s="343">
        <v>200</v>
      </c>
      <c r="F3350" s="189">
        <f t="shared" si="64"/>
        <v>0.30489803447482078</v>
      </c>
      <c r="G3350" s="189">
        <f t="shared" si="63"/>
        <v>0.3572143000028577</v>
      </c>
      <c r="H3350" s="201">
        <v>559.88800000000003</v>
      </c>
      <c r="I3350" s="342" t="s">
        <v>83</v>
      </c>
      <c r="J3350" s="127" t="s">
        <v>1710</v>
      </c>
      <c r="K3350" s="344" t="s">
        <v>3256</v>
      </c>
      <c r="L3350" s="136" t="s">
        <v>14</v>
      </c>
      <c r="M3350" s="122" t="s">
        <v>1713</v>
      </c>
      <c r="N3350" s="204">
        <f t="shared" si="65"/>
        <v>0.8535437536301923</v>
      </c>
    </row>
    <row r="3351" spans="1:14" ht="12.75" customHeight="1" x14ac:dyDescent="0.2">
      <c r="A3351" s="341">
        <v>41954</v>
      </c>
      <c r="B3351" s="342" t="s">
        <v>3258</v>
      </c>
      <c r="C3351" s="144" t="s">
        <v>18</v>
      </c>
      <c r="D3351" s="190" t="s">
        <v>9</v>
      </c>
      <c r="E3351" s="343">
        <v>200</v>
      </c>
      <c r="F3351" s="189">
        <f t="shared" si="64"/>
        <v>0.30489803447482078</v>
      </c>
      <c r="G3351" s="189">
        <f t="shared" si="63"/>
        <v>0.3572143000028577</v>
      </c>
      <c r="H3351" s="201">
        <v>559.88800000000003</v>
      </c>
      <c r="I3351" s="342" t="s">
        <v>83</v>
      </c>
      <c r="J3351" s="127" t="s">
        <v>1710</v>
      </c>
      <c r="K3351" s="344" t="s">
        <v>3256</v>
      </c>
      <c r="L3351" s="136" t="s">
        <v>14</v>
      </c>
      <c r="M3351" s="122" t="s">
        <v>1713</v>
      </c>
      <c r="N3351" s="204">
        <f t="shared" si="65"/>
        <v>0.8535437536301923</v>
      </c>
    </row>
    <row r="3352" spans="1:14" ht="12.75" customHeight="1" x14ac:dyDescent="0.2">
      <c r="A3352" s="341">
        <v>41954</v>
      </c>
      <c r="B3352" s="170" t="s">
        <v>2038</v>
      </c>
      <c r="C3352" s="170" t="s">
        <v>18</v>
      </c>
      <c r="D3352" s="342" t="s">
        <v>11</v>
      </c>
      <c r="E3352" s="343">
        <v>300</v>
      </c>
      <c r="F3352" s="189">
        <f t="shared" si="64"/>
        <v>0.45734705171223117</v>
      </c>
      <c r="G3352" s="189">
        <f t="shared" si="63"/>
        <v>0.53582145000428649</v>
      </c>
      <c r="H3352" s="201">
        <v>559.88800000000003</v>
      </c>
      <c r="I3352" s="342" t="s">
        <v>23</v>
      </c>
      <c r="J3352" s="127" t="s">
        <v>1710</v>
      </c>
      <c r="K3352" s="344" t="s">
        <v>3259</v>
      </c>
      <c r="L3352" s="136" t="s">
        <v>14</v>
      </c>
      <c r="M3352" s="122" t="s">
        <v>1713</v>
      </c>
      <c r="N3352" s="204">
        <f t="shared" si="65"/>
        <v>0.85354375363019241</v>
      </c>
    </row>
    <row r="3353" spans="1:14" ht="12.75" customHeight="1" x14ac:dyDescent="0.2">
      <c r="A3353" s="341">
        <v>41954</v>
      </c>
      <c r="B3353" s="170" t="s">
        <v>2040</v>
      </c>
      <c r="C3353" s="170" t="s">
        <v>18</v>
      </c>
      <c r="D3353" s="342" t="s">
        <v>11</v>
      </c>
      <c r="E3353" s="343">
        <v>300</v>
      </c>
      <c r="F3353" s="189">
        <f t="shared" si="64"/>
        <v>0.45734705171223117</v>
      </c>
      <c r="G3353" s="189">
        <f t="shared" si="63"/>
        <v>0.53582145000428649</v>
      </c>
      <c r="H3353" s="201">
        <v>559.88800000000003</v>
      </c>
      <c r="I3353" s="342" t="s">
        <v>23</v>
      </c>
      <c r="J3353" s="127" t="s">
        <v>1710</v>
      </c>
      <c r="K3353" s="344" t="s">
        <v>3259</v>
      </c>
      <c r="L3353" s="136" t="s">
        <v>14</v>
      </c>
      <c r="M3353" s="122" t="s">
        <v>1713</v>
      </c>
      <c r="N3353" s="204">
        <f t="shared" si="65"/>
        <v>0.85354375363019241</v>
      </c>
    </row>
    <row r="3354" spans="1:14" ht="12.75" customHeight="1" x14ac:dyDescent="0.2">
      <c r="A3354" s="341">
        <v>41954</v>
      </c>
      <c r="B3354" s="170" t="s">
        <v>1211</v>
      </c>
      <c r="C3354" s="170" t="s">
        <v>71</v>
      </c>
      <c r="D3354" s="342" t="s">
        <v>9</v>
      </c>
      <c r="E3354" s="343">
        <v>28000</v>
      </c>
      <c r="F3354" s="189">
        <f t="shared" si="64"/>
        <v>42.685724826474903</v>
      </c>
      <c r="G3354" s="189">
        <f t="shared" si="63"/>
        <v>50.010002000400078</v>
      </c>
      <c r="H3354" s="201">
        <v>559.88800000000003</v>
      </c>
      <c r="I3354" s="342" t="s">
        <v>23</v>
      </c>
      <c r="J3354" s="127" t="s">
        <v>1710</v>
      </c>
      <c r="K3354" s="344" t="s">
        <v>3259</v>
      </c>
      <c r="L3354" s="136" t="s">
        <v>14</v>
      </c>
      <c r="M3354" s="122" t="s">
        <v>1713</v>
      </c>
      <c r="N3354" s="204">
        <f t="shared" si="65"/>
        <v>0.85354375363019219</v>
      </c>
    </row>
    <row r="3355" spans="1:14" ht="12.75" customHeight="1" x14ac:dyDescent="0.2">
      <c r="A3355" s="341">
        <v>41954</v>
      </c>
      <c r="B3355" s="342" t="s">
        <v>3146</v>
      </c>
      <c r="C3355" s="170" t="s">
        <v>18</v>
      </c>
      <c r="D3355" s="190" t="s">
        <v>8</v>
      </c>
      <c r="E3355" s="343">
        <v>600</v>
      </c>
      <c r="F3355" s="189">
        <f t="shared" si="64"/>
        <v>0.91469410342446233</v>
      </c>
      <c r="G3355" s="189">
        <f t="shared" si="63"/>
        <v>1.071642900008573</v>
      </c>
      <c r="H3355" s="201">
        <v>559.88800000000003</v>
      </c>
      <c r="I3355" s="138" t="s">
        <v>2742</v>
      </c>
      <c r="J3355" s="127" t="s">
        <v>1710</v>
      </c>
      <c r="K3355" s="344" t="s">
        <v>3260</v>
      </c>
      <c r="L3355" s="136" t="s">
        <v>14</v>
      </c>
      <c r="M3355" s="122" t="s">
        <v>1713</v>
      </c>
      <c r="N3355" s="204">
        <f t="shared" si="65"/>
        <v>0.85354375363019241</v>
      </c>
    </row>
    <row r="3356" spans="1:14" ht="12.75" customHeight="1" x14ac:dyDescent="0.2">
      <c r="A3356" s="341">
        <v>41954</v>
      </c>
      <c r="B3356" s="342" t="s">
        <v>3148</v>
      </c>
      <c r="C3356" s="170" t="s">
        <v>18</v>
      </c>
      <c r="D3356" s="190" t="s">
        <v>8</v>
      </c>
      <c r="E3356" s="343">
        <v>600</v>
      </c>
      <c r="F3356" s="189">
        <f t="shared" si="64"/>
        <v>0.91469410342446233</v>
      </c>
      <c r="G3356" s="189">
        <f t="shared" si="63"/>
        <v>1.071642900008573</v>
      </c>
      <c r="H3356" s="201">
        <v>559.88800000000003</v>
      </c>
      <c r="I3356" s="138" t="s">
        <v>2742</v>
      </c>
      <c r="J3356" s="127" t="s">
        <v>1710</v>
      </c>
      <c r="K3356" s="344" t="s">
        <v>3260</v>
      </c>
      <c r="L3356" s="136" t="s">
        <v>14</v>
      </c>
      <c r="M3356" s="122" t="s">
        <v>1713</v>
      </c>
      <c r="N3356" s="204">
        <f t="shared" si="65"/>
        <v>0.85354375363019241</v>
      </c>
    </row>
    <row r="3357" spans="1:14" ht="12.75" customHeight="1" x14ac:dyDescent="0.2">
      <c r="A3357" s="341">
        <v>41954</v>
      </c>
      <c r="B3357" s="170" t="s">
        <v>3261</v>
      </c>
      <c r="C3357" s="170" t="s">
        <v>18</v>
      </c>
      <c r="D3357" s="342" t="s">
        <v>8</v>
      </c>
      <c r="E3357" s="343">
        <v>600</v>
      </c>
      <c r="F3357" s="189">
        <f t="shared" si="64"/>
        <v>0.91469410342446233</v>
      </c>
      <c r="G3357" s="189">
        <f t="shared" si="63"/>
        <v>1.071642900008573</v>
      </c>
      <c r="H3357" s="201">
        <v>559.88800000000003</v>
      </c>
      <c r="I3357" s="342" t="s">
        <v>12</v>
      </c>
      <c r="J3357" s="127" t="s">
        <v>1710</v>
      </c>
      <c r="K3357" s="344" t="s">
        <v>3262</v>
      </c>
      <c r="L3357" s="136" t="s">
        <v>14</v>
      </c>
      <c r="M3357" s="122" t="s">
        <v>1713</v>
      </c>
      <c r="N3357" s="204">
        <f t="shared" si="65"/>
        <v>0.85354375363019241</v>
      </c>
    </row>
    <row r="3358" spans="1:14" ht="12.75" customHeight="1" x14ac:dyDescent="0.2">
      <c r="A3358" s="341">
        <v>41954</v>
      </c>
      <c r="B3358" s="170" t="s">
        <v>3263</v>
      </c>
      <c r="C3358" s="170" t="s">
        <v>18</v>
      </c>
      <c r="D3358" s="342" t="s">
        <v>8</v>
      </c>
      <c r="E3358" s="343">
        <v>600</v>
      </c>
      <c r="F3358" s="189">
        <f t="shared" si="64"/>
        <v>0.91469410342446233</v>
      </c>
      <c r="G3358" s="189">
        <f t="shared" si="63"/>
        <v>1.071642900008573</v>
      </c>
      <c r="H3358" s="201">
        <v>559.88800000000003</v>
      </c>
      <c r="I3358" s="342" t="s">
        <v>12</v>
      </c>
      <c r="J3358" s="127" t="s">
        <v>1710</v>
      </c>
      <c r="K3358" s="344" t="s">
        <v>3262</v>
      </c>
      <c r="L3358" s="136" t="s">
        <v>14</v>
      </c>
      <c r="M3358" s="122" t="s">
        <v>1713</v>
      </c>
      <c r="N3358" s="204">
        <f t="shared" si="65"/>
        <v>0.85354375363019241</v>
      </c>
    </row>
    <row r="3359" spans="1:14" ht="12.75" customHeight="1" x14ac:dyDescent="0.2">
      <c r="A3359" s="341">
        <v>41954</v>
      </c>
      <c r="B3359" s="170" t="s">
        <v>3264</v>
      </c>
      <c r="C3359" s="170" t="s">
        <v>364</v>
      </c>
      <c r="D3359" s="342" t="s">
        <v>8</v>
      </c>
      <c r="E3359" s="343">
        <v>50000</v>
      </c>
      <c r="F3359" s="189">
        <f t="shared" si="64"/>
        <v>76.224508618705187</v>
      </c>
      <c r="G3359" s="189">
        <f t="shared" si="63"/>
        <v>89.303575000714417</v>
      </c>
      <c r="H3359" s="201">
        <v>559.88800000000003</v>
      </c>
      <c r="I3359" s="342" t="s">
        <v>12</v>
      </c>
      <c r="J3359" s="127" t="s">
        <v>1710</v>
      </c>
      <c r="K3359" s="344" t="s">
        <v>3262</v>
      </c>
      <c r="L3359" s="136" t="s">
        <v>14</v>
      </c>
      <c r="M3359" s="122" t="s">
        <v>1713</v>
      </c>
      <c r="N3359" s="204">
        <f t="shared" si="65"/>
        <v>0.8535437536301923</v>
      </c>
    </row>
    <row r="3360" spans="1:14" ht="12.75" customHeight="1" x14ac:dyDescent="0.2">
      <c r="A3360" s="341">
        <v>41954</v>
      </c>
      <c r="B3360" s="170" t="s">
        <v>3265</v>
      </c>
      <c r="C3360" s="170" t="s">
        <v>18</v>
      </c>
      <c r="D3360" s="342" t="s">
        <v>8</v>
      </c>
      <c r="E3360" s="343">
        <v>200</v>
      </c>
      <c r="F3360" s="189">
        <f t="shared" si="64"/>
        <v>0.30489803447482078</v>
      </c>
      <c r="G3360" s="189">
        <f t="shared" si="63"/>
        <v>0.3572143000028577</v>
      </c>
      <c r="H3360" s="201">
        <v>559.88800000000003</v>
      </c>
      <c r="I3360" s="342" t="s">
        <v>12</v>
      </c>
      <c r="J3360" s="127" t="s">
        <v>1710</v>
      </c>
      <c r="K3360" s="344" t="s">
        <v>3266</v>
      </c>
      <c r="L3360" s="136" t="s">
        <v>14</v>
      </c>
      <c r="M3360" s="122" t="s">
        <v>1713</v>
      </c>
      <c r="N3360" s="204">
        <f t="shared" si="65"/>
        <v>0.8535437536301923</v>
      </c>
    </row>
    <row r="3361" spans="1:14" ht="12.75" customHeight="1" x14ac:dyDescent="0.2">
      <c r="A3361" s="341">
        <v>41954</v>
      </c>
      <c r="B3361" s="170" t="s">
        <v>3267</v>
      </c>
      <c r="C3361" s="170" t="s">
        <v>18</v>
      </c>
      <c r="D3361" s="342" t="s">
        <v>8</v>
      </c>
      <c r="E3361" s="343">
        <v>200</v>
      </c>
      <c r="F3361" s="189">
        <f t="shared" si="64"/>
        <v>0.30489803447482078</v>
      </c>
      <c r="G3361" s="189">
        <f t="shared" si="63"/>
        <v>0.3572143000028577</v>
      </c>
      <c r="H3361" s="201">
        <v>559.88800000000003</v>
      </c>
      <c r="I3361" s="342" t="s">
        <v>12</v>
      </c>
      <c r="J3361" s="127" t="s">
        <v>1710</v>
      </c>
      <c r="K3361" s="344" t="s">
        <v>3266</v>
      </c>
      <c r="L3361" s="136" t="s">
        <v>14</v>
      </c>
      <c r="M3361" s="122" t="s">
        <v>1713</v>
      </c>
      <c r="N3361" s="204">
        <f t="shared" si="65"/>
        <v>0.8535437536301923</v>
      </c>
    </row>
    <row r="3362" spans="1:14" ht="12.75" customHeight="1" x14ac:dyDescent="0.2">
      <c r="A3362" s="341">
        <v>41954</v>
      </c>
      <c r="B3362" s="170" t="s">
        <v>3268</v>
      </c>
      <c r="C3362" s="170" t="s">
        <v>361</v>
      </c>
      <c r="D3362" s="342" t="s">
        <v>9</v>
      </c>
      <c r="E3362" s="343">
        <v>1000</v>
      </c>
      <c r="F3362" s="189">
        <f t="shared" si="64"/>
        <v>1.5244901723741038</v>
      </c>
      <c r="G3362" s="189">
        <f t="shared" si="63"/>
        <v>1.7860715000142884</v>
      </c>
      <c r="H3362" s="201">
        <v>559.88800000000003</v>
      </c>
      <c r="I3362" s="342" t="s">
        <v>12</v>
      </c>
      <c r="J3362" s="127" t="s">
        <v>1710</v>
      </c>
      <c r="K3362" s="344" t="s">
        <v>3266</v>
      </c>
      <c r="L3362" s="136" t="s">
        <v>14</v>
      </c>
      <c r="M3362" s="122" t="s">
        <v>1713</v>
      </c>
      <c r="N3362" s="204">
        <f t="shared" si="65"/>
        <v>0.8535437536301923</v>
      </c>
    </row>
    <row r="3363" spans="1:14" ht="12.75" customHeight="1" x14ac:dyDescent="0.2">
      <c r="A3363" s="341">
        <v>41954</v>
      </c>
      <c r="B3363" s="170" t="s">
        <v>3269</v>
      </c>
      <c r="C3363" s="170" t="s">
        <v>18</v>
      </c>
      <c r="D3363" s="342" t="s">
        <v>8</v>
      </c>
      <c r="E3363" s="343">
        <v>700</v>
      </c>
      <c r="F3363" s="189">
        <f t="shared" si="64"/>
        <v>1.0671431206618727</v>
      </c>
      <c r="G3363" s="189">
        <f t="shared" si="63"/>
        <v>1.250250050010002</v>
      </c>
      <c r="H3363" s="201">
        <v>559.88800000000003</v>
      </c>
      <c r="I3363" s="342" t="s">
        <v>12</v>
      </c>
      <c r="J3363" s="127" t="s">
        <v>1710</v>
      </c>
      <c r="K3363" s="344" t="s">
        <v>3270</v>
      </c>
      <c r="L3363" s="136" t="s">
        <v>14</v>
      </c>
      <c r="M3363" s="122" t="s">
        <v>1713</v>
      </c>
      <c r="N3363" s="204">
        <f t="shared" si="65"/>
        <v>0.85354375363019219</v>
      </c>
    </row>
    <row r="3364" spans="1:14" ht="12.75" customHeight="1" x14ac:dyDescent="0.2">
      <c r="A3364" s="341">
        <v>41954</v>
      </c>
      <c r="B3364" s="170" t="s">
        <v>3271</v>
      </c>
      <c r="C3364" s="170" t="s">
        <v>18</v>
      </c>
      <c r="D3364" s="342" t="s">
        <v>8</v>
      </c>
      <c r="E3364" s="343">
        <v>700</v>
      </c>
      <c r="F3364" s="189">
        <f t="shared" si="64"/>
        <v>1.0671431206618727</v>
      </c>
      <c r="G3364" s="189">
        <f t="shared" si="63"/>
        <v>1.250250050010002</v>
      </c>
      <c r="H3364" s="201">
        <v>559.88800000000003</v>
      </c>
      <c r="I3364" s="342" t="s">
        <v>12</v>
      </c>
      <c r="J3364" s="127" t="s">
        <v>1710</v>
      </c>
      <c r="K3364" s="344" t="s">
        <v>3270</v>
      </c>
      <c r="L3364" s="136" t="s">
        <v>14</v>
      </c>
      <c r="M3364" s="122" t="s">
        <v>1713</v>
      </c>
      <c r="N3364" s="204">
        <f t="shared" si="65"/>
        <v>0.85354375363019219</v>
      </c>
    </row>
    <row r="3365" spans="1:14" ht="12.75" customHeight="1" x14ac:dyDescent="0.2">
      <c r="A3365" s="341">
        <v>41954</v>
      </c>
      <c r="B3365" s="170" t="s">
        <v>3272</v>
      </c>
      <c r="C3365" s="170" t="s">
        <v>18</v>
      </c>
      <c r="D3365" s="342" t="s">
        <v>8</v>
      </c>
      <c r="E3365" s="343">
        <v>1500</v>
      </c>
      <c r="F3365" s="189">
        <f t="shared" si="64"/>
        <v>2.2867352585611558</v>
      </c>
      <c r="G3365" s="189">
        <f t="shared" si="63"/>
        <v>2.6791072500214326</v>
      </c>
      <c r="H3365" s="201">
        <v>559.88800000000003</v>
      </c>
      <c r="I3365" s="342" t="s">
        <v>12</v>
      </c>
      <c r="J3365" s="127" t="s">
        <v>1710</v>
      </c>
      <c r="K3365" s="344" t="s">
        <v>3270</v>
      </c>
      <c r="L3365" s="136" t="s">
        <v>14</v>
      </c>
      <c r="M3365" s="122" t="s">
        <v>1713</v>
      </c>
      <c r="N3365" s="204">
        <f t="shared" si="65"/>
        <v>0.8535437536301923</v>
      </c>
    </row>
    <row r="3366" spans="1:14" ht="12.75" customHeight="1" x14ac:dyDescent="0.2">
      <c r="A3366" s="341">
        <v>41954</v>
      </c>
      <c r="B3366" s="170" t="s">
        <v>3273</v>
      </c>
      <c r="C3366" s="170" t="s">
        <v>73</v>
      </c>
      <c r="D3366" s="342" t="s">
        <v>8</v>
      </c>
      <c r="E3366" s="343">
        <v>17500</v>
      </c>
      <c r="F3366" s="189">
        <f t="shared" si="64"/>
        <v>26.678578016546815</v>
      </c>
      <c r="G3366" s="189">
        <f t="shared" si="63"/>
        <v>31.256251250250049</v>
      </c>
      <c r="H3366" s="201">
        <v>559.88800000000003</v>
      </c>
      <c r="I3366" s="342" t="s">
        <v>12</v>
      </c>
      <c r="J3366" s="127" t="s">
        <v>1710</v>
      </c>
      <c r="K3366" s="344" t="s">
        <v>3270</v>
      </c>
      <c r="L3366" s="136" t="s">
        <v>14</v>
      </c>
      <c r="M3366" s="122" t="s">
        <v>1713</v>
      </c>
      <c r="N3366" s="204">
        <f t="shared" si="65"/>
        <v>0.85354375363019219</v>
      </c>
    </row>
    <row r="3367" spans="1:14" ht="12.75" customHeight="1" x14ac:dyDescent="0.2">
      <c r="A3367" s="341">
        <v>41954</v>
      </c>
      <c r="B3367" s="170" t="s">
        <v>3274</v>
      </c>
      <c r="C3367" s="170" t="s">
        <v>18</v>
      </c>
      <c r="D3367" s="342" t="s">
        <v>8</v>
      </c>
      <c r="E3367" s="343">
        <v>300</v>
      </c>
      <c r="F3367" s="189">
        <f t="shared" si="64"/>
        <v>0.45734705171223117</v>
      </c>
      <c r="G3367" s="189">
        <f t="shared" si="63"/>
        <v>0.53582145000428649</v>
      </c>
      <c r="H3367" s="201">
        <v>559.88800000000003</v>
      </c>
      <c r="I3367" s="342" t="s">
        <v>12</v>
      </c>
      <c r="J3367" s="127" t="s">
        <v>1710</v>
      </c>
      <c r="K3367" s="344" t="s">
        <v>3270</v>
      </c>
      <c r="L3367" s="136" t="s">
        <v>14</v>
      </c>
      <c r="M3367" s="122" t="s">
        <v>1713</v>
      </c>
      <c r="N3367" s="204">
        <f t="shared" si="65"/>
        <v>0.85354375363019241</v>
      </c>
    </row>
    <row r="3368" spans="1:14" ht="12.75" customHeight="1" x14ac:dyDescent="0.2">
      <c r="A3368" s="341">
        <v>41954</v>
      </c>
      <c r="B3368" s="170" t="s">
        <v>3275</v>
      </c>
      <c r="C3368" s="170" t="s">
        <v>18</v>
      </c>
      <c r="D3368" s="342" t="s">
        <v>8</v>
      </c>
      <c r="E3368" s="343">
        <v>300</v>
      </c>
      <c r="F3368" s="189">
        <f t="shared" si="64"/>
        <v>0.45734705171223117</v>
      </c>
      <c r="G3368" s="189">
        <f t="shared" si="63"/>
        <v>0.53582145000428649</v>
      </c>
      <c r="H3368" s="201">
        <v>559.88800000000003</v>
      </c>
      <c r="I3368" s="342" t="s">
        <v>12</v>
      </c>
      <c r="J3368" s="127" t="s">
        <v>1710</v>
      </c>
      <c r="K3368" s="344" t="s">
        <v>3270</v>
      </c>
      <c r="L3368" s="136" t="s">
        <v>14</v>
      </c>
      <c r="M3368" s="122" t="s">
        <v>1713</v>
      </c>
      <c r="N3368" s="204">
        <f t="shared" si="65"/>
        <v>0.85354375363019241</v>
      </c>
    </row>
    <row r="3369" spans="1:14" ht="12.75" customHeight="1" x14ac:dyDescent="0.2">
      <c r="A3369" s="341">
        <v>41954</v>
      </c>
      <c r="B3369" s="170" t="s">
        <v>3276</v>
      </c>
      <c r="C3369" s="170" t="s">
        <v>18</v>
      </c>
      <c r="D3369" s="342" t="s">
        <v>8</v>
      </c>
      <c r="E3369" s="343">
        <v>800</v>
      </c>
      <c r="F3369" s="189">
        <f t="shared" si="64"/>
        <v>1.2195921378992831</v>
      </c>
      <c r="G3369" s="189">
        <f t="shared" si="63"/>
        <v>1.4288572000114308</v>
      </c>
      <c r="H3369" s="201">
        <v>559.88800000000003</v>
      </c>
      <c r="I3369" s="342" t="s">
        <v>12</v>
      </c>
      <c r="J3369" s="127" t="s">
        <v>1710</v>
      </c>
      <c r="K3369" s="344" t="s">
        <v>3270</v>
      </c>
      <c r="L3369" s="136" t="s">
        <v>14</v>
      </c>
      <c r="M3369" s="122" t="s">
        <v>1713</v>
      </c>
      <c r="N3369" s="204">
        <f t="shared" si="65"/>
        <v>0.8535437536301923</v>
      </c>
    </row>
    <row r="3370" spans="1:14" ht="12.75" customHeight="1" x14ac:dyDescent="0.2">
      <c r="A3370" s="341">
        <v>41954</v>
      </c>
      <c r="B3370" s="170" t="s">
        <v>3277</v>
      </c>
      <c r="C3370" s="170" t="s">
        <v>18</v>
      </c>
      <c r="D3370" s="342" t="s">
        <v>8</v>
      </c>
      <c r="E3370" s="343">
        <v>600</v>
      </c>
      <c r="F3370" s="189">
        <f t="shared" si="64"/>
        <v>0.91469410342446233</v>
      </c>
      <c r="G3370" s="189">
        <f t="shared" si="63"/>
        <v>1.071642900008573</v>
      </c>
      <c r="H3370" s="201">
        <v>559.88800000000003</v>
      </c>
      <c r="I3370" s="342" t="s">
        <v>12</v>
      </c>
      <c r="J3370" s="127" t="s">
        <v>1710</v>
      </c>
      <c r="K3370" s="344" t="s">
        <v>3270</v>
      </c>
      <c r="L3370" s="136" t="s">
        <v>14</v>
      </c>
      <c r="M3370" s="122" t="s">
        <v>1713</v>
      </c>
      <c r="N3370" s="204">
        <f t="shared" si="65"/>
        <v>0.85354375363019241</v>
      </c>
    </row>
    <row r="3371" spans="1:14" ht="12.75" customHeight="1" x14ac:dyDescent="0.2">
      <c r="A3371" s="341">
        <v>41955</v>
      </c>
      <c r="B3371" s="170" t="s">
        <v>3278</v>
      </c>
      <c r="C3371" s="170" t="s">
        <v>18</v>
      </c>
      <c r="D3371" s="342" t="s">
        <v>11</v>
      </c>
      <c r="E3371" s="343">
        <v>400</v>
      </c>
      <c r="F3371" s="189">
        <f t="shared" si="64"/>
        <v>0.60979606894964156</v>
      </c>
      <c r="G3371" s="189">
        <f t="shared" si="63"/>
        <v>0.7144286000057154</v>
      </c>
      <c r="H3371" s="201">
        <v>559.88800000000003</v>
      </c>
      <c r="I3371" s="342" t="s">
        <v>1614</v>
      </c>
      <c r="J3371" s="127" t="s">
        <v>1710</v>
      </c>
      <c r="K3371" s="344" t="s">
        <v>3279</v>
      </c>
      <c r="L3371" s="136" t="s">
        <v>14</v>
      </c>
      <c r="M3371" s="122" t="s">
        <v>1713</v>
      </c>
      <c r="N3371" s="204">
        <f t="shared" si="65"/>
        <v>0.8535437536301923</v>
      </c>
    </row>
    <row r="3372" spans="1:14" ht="12.75" customHeight="1" x14ac:dyDescent="0.2">
      <c r="A3372" s="341">
        <v>41955</v>
      </c>
      <c r="B3372" s="170" t="s">
        <v>3280</v>
      </c>
      <c r="C3372" s="170" t="s">
        <v>18</v>
      </c>
      <c r="D3372" s="342" t="s">
        <v>11</v>
      </c>
      <c r="E3372" s="343">
        <v>400</v>
      </c>
      <c r="F3372" s="189">
        <f t="shared" si="64"/>
        <v>0.60979606894964156</v>
      </c>
      <c r="G3372" s="189">
        <f t="shared" si="63"/>
        <v>0.7144286000057154</v>
      </c>
      <c r="H3372" s="201">
        <v>559.88800000000003</v>
      </c>
      <c r="I3372" s="342" t="s">
        <v>1614</v>
      </c>
      <c r="J3372" s="127" t="s">
        <v>1710</v>
      </c>
      <c r="K3372" s="344" t="s">
        <v>3279</v>
      </c>
      <c r="L3372" s="136" t="s">
        <v>14</v>
      </c>
      <c r="M3372" s="122" t="s">
        <v>1713</v>
      </c>
      <c r="N3372" s="204">
        <f t="shared" si="65"/>
        <v>0.8535437536301923</v>
      </c>
    </row>
    <row r="3373" spans="1:14" ht="12.75" customHeight="1" x14ac:dyDescent="0.2">
      <c r="A3373" s="341">
        <v>41955</v>
      </c>
      <c r="B3373" s="170" t="s">
        <v>3281</v>
      </c>
      <c r="C3373" s="170" t="s">
        <v>18</v>
      </c>
      <c r="D3373" s="342" t="s">
        <v>10</v>
      </c>
      <c r="E3373" s="343">
        <v>400</v>
      </c>
      <c r="F3373" s="189">
        <f t="shared" si="64"/>
        <v>0.60979606894964156</v>
      </c>
      <c r="G3373" s="189">
        <f t="shared" si="63"/>
        <v>0.7144286000057154</v>
      </c>
      <c r="H3373" s="201">
        <v>559.88800000000003</v>
      </c>
      <c r="I3373" s="342" t="s">
        <v>82</v>
      </c>
      <c r="J3373" s="127" t="s">
        <v>1710</v>
      </c>
      <c r="K3373" s="345" t="s">
        <v>3282</v>
      </c>
      <c r="L3373" s="136" t="s">
        <v>14</v>
      </c>
      <c r="M3373" s="122" t="s">
        <v>1713</v>
      </c>
      <c r="N3373" s="204">
        <f t="shared" si="65"/>
        <v>0.8535437536301923</v>
      </c>
    </row>
    <row r="3374" spans="1:14" ht="12.75" customHeight="1" x14ac:dyDescent="0.2">
      <c r="A3374" s="341">
        <v>41955</v>
      </c>
      <c r="B3374" s="170" t="s">
        <v>3283</v>
      </c>
      <c r="C3374" s="170" t="s">
        <v>18</v>
      </c>
      <c r="D3374" s="342" t="s">
        <v>10</v>
      </c>
      <c r="E3374" s="343">
        <v>300</v>
      </c>
      <c r="F3374" s="189">
        <f t="shared" si="64"/>
        <v>0.45734705171223117</v>
      </c>
      <c r="G3374" s="189">
        <f t="shared" si="63"/>
        <v>0.53582145000428649</v>
      </c>
      <c r="H3374" s="201">
        <v>559.88800000000003</v>
      </c>
      <c r="I3374" s="342" t="s">
        <v>82</v>
      </c>
      <c r="J3374" s="127" t="s">
        <v>1710</v>
      </c>
      <c r="K3374" s="345" t="s">
        <v>3282</v>
      </c>
      <c r="L3374" s="136" t="s">
        <v>14</v>
      </c>
      <c r="M3374" s="122" t="s">
        <v>1713</v>
      </c>
      <c r="N3374" s="204">
        <f t="shared" si="65"/>
        <v>0.85354375363019241</v>
      </c>
    </row>
    <row r="3375" spans="1:14" ht="12.75" customHeight="1" x14ac:dyDescent="0.2">
      <c r="A3375" s="341">
        <v>41955</v>
      </c>
      <c r="B3375" s="170" t="s">
        <v>3284</v>
      </c>
      <c r="C3375" s="170" t="s">
        <v>28</v>
      </c>
      <c r="D3375" s="342" t="s">
        <v>10</v>
      </c>
      <c r="E3375" s="343">
        <v>2100</v>
      </c>
      <c r="F3375" s="189">
        <f t="shared" si="64"/>
        <v>3.201429361985618</v>
      </c>
      <c r="G3375" s="189">
        <f t="shared" si="63"/>
        <v>3.7507501500300058</v>
      </c>
      <c r="H3375" s="201">
        <v>559.88800000000003</v>
      </c>
      <c r="I3375" s="342" t="s">
        <v>82</v>
      </c>
      <c r="J3375" s="127" t="s">
        <v>1710</v>
      </c>
      <c r="K3375" s="345" t="s">
        <v>3282</v>
      </c>
      <c r="L3375" s="136" t="s">
        <v>14</v>
      </c>
      <c r="M3375" s="122" t="s">
        <v>1713</v>
      </c>
      <c r="N3375" s="204">
        <f t="shared" si="65"/>
        <v>0.8535437536301923</v>
      </c>
    </row>
    <row r="3376" spans="1:14" ht="12.75" customHeight="1" x14ac:dyDescent="0.2">
      <c r="A3376" s="341">
        <v>41955</v>
      </c>
      <c r="B3376" s="342" t="s">
        <v>3146</v>
      </c>
      <c r="C3376" s="170" t="s">
        <v>18</v>
      </c>
      <c r="D3376" s="190" t="s">
        <v>8</v>
      </c>
      <c r="E3376" s="343">
        <v>600</v>
      </c>
      <c r="F3376" s="189">
        <f t="shared" si="64"/>
        <v>0.91469410342446233</v>
      </c>
      <c r="G3376" s="189">
        <f t="shared" si="63"/>
        <v>1.071642900008573</v>
      </c>
      <c r="H3376" s="201">
        <v>559.88800000000003</v>
      </c>
      <c r="I3376" s="138" t="s">
        <v>2742</v>
      </c>
      <c r="J3376" s="127" t="s">
        <v>1710</v>
      </c>
      <c r="K3376" s="344" t="s">
        <v>3260</v>
      </c>
      <c r="L3376" s="136" t="s">
        <v>14</v>
      </c>
      <c r="M3376" s="122" t="s">
        <v>1713</v>
      </c>
      <c r="N3376" s="204">
        <f t="shared" si="65"/>
        <v>0.85354375363019241</v>
      </c>
    </row>
    <row r="3377" spans="1:14" ht="12.75" customHeight="1" x14ac:dyDescent="0.2">
      <c r="A3377" s="341">
        <v>41955</v>
      </c>
      <c r="B3377" s="342" t="s">
        <v>3148</v>
      </c>
      <c r="C3377" s="170" t="s">
        <v>18</v>
      </c>
      <c r="D3377" s="190" t="s">
        <v>8</v>
      </c>
      <c r="E3377" s="343">
        <v>600</v>
      </c>
      <c r="F3377" s="189">
        <f t="shared" si="64"/>
        <v>0.91469410342446233</v>
      </c>
      <c r="G3377" s="189">
        <f t="shared" si="63"/>
        <v>1.071642900008573</v>
      </c>
      <c r="H3377" s="201">
        <v>559.88800000000003</v>
      </c>
      <c r="I3377" s="138" t="s">
        <v>2742</v>
      </c>
      <c r="J3377" s="127" t="s">
        <v>1710</v>
      </c>
      <c r="K3377" s="344" t="s">
        <v>3260</v>
      </c>
      <c r="L3377" s="136" t="s">
        <v>14</v>
      </c>
      <c r="M3377" s="122" t="s">
        <v>1713</v>
      </c>
      <c r="N3377" s="204">
        <f t="shared" si="65"/>
        <v>0.85354375363019241</v>
      </c>
    </row>
    <row r="3378" spans="1:14" ht="12.75" customHeight="1" x14ac:dyDescent="0.2">
      <c r="A3378" s="341">
        <v>41955</v>
      </c>
      <c r="B3378" s="342" t="s">
        <v>3285</v>
      </c>
      <c r="C3378" s="170" t="s">
        <v>18</v>
      </c>
      <c r="D3378" s="190" t="s">
        <v>8</v>
      </c>
      <c r="E3378" s="356">
        <v>1000</v>
      </c>
      <c r="F3378" s="189">
        <f t="shared" si="64"/>
        <v>1.5244901723741038</v>
      </c>
      <c r="G3378" s="189">
        <f t="shared" si="63"/>
        <v>1.7860715000142884</v>
      </c>
      <c r="H3378" s="201">
        <v>559.88800000000003</v>
      </c>
      <c r="I3378" s="138" t="s">
        <v>2742</v>
      </c>
      <c r="J3378" s="127" t="s">
        <v>1710</v>
      </c>
      <c r="K3378" s="344" t="s">
        <v>3286</v>
      </c>
      <c r="L3378" s="136" t="s">
        <v>14</v>
      </c>
      <c r="M3378" s="122" t="s">
        <v>1713</v>
      </c>
      <c r="N3378" s="204">
        <f t="shared" si="65"/>
        <v>0.8535437536301923</v>
      </c>
    </row>
    <row r="3379" spans="1:14" ht="12.75" customHeight="1" x14ac:dyDescent="0.2">
      <c r="A3379" s="341">
        <v>41955</v>
      </c>
      <c r="B3379" s="342" t="s">
        <v>3287</v>
      </c>
      <c r="C3379" s="170" t="s">
        <v>18</v>
      </c>
      <c r="D3379" s="190" t="s">
        <v>8</v>
      </c>
      <c r="E3379" s="343">
        <v>1000</v>
      </c>
      <c r="F3379" s="189">
        <f t="shared" si="64"/>
        <v>1.5244901723741038</v>
      </c>
      <c r="G3379" s="189">
        <f t="shared" si="63"/>
        <v>1.7860715000142884</v>
      </c>
      <c r="H3379" s="201">
        <v>559.88800000000003</v>
      </c>
      <c r="I3379" s="138" t="s">
        <v>2742</v>
      </c>
      <c r="J3379" s="127" t="s">
        <v>1710</v>
      </c>
      <c r="K3379" s="344" t="s">
        <v>3286</v>
      </c>
      <c r="L3379" s="136" t="s">
        <v>14</v>
      </c>
      <c r="M3379" s="122" t="s">
        <v>1713</v>
      </c>
      <c r="N3379" s="204">
        <f t="shared" si="65"/>
        <v>0.8535437536301923</v>
      </c>
    </row>
    <row r="3380" spans="1:14" ht="12.75" customHeight="1" x14ac:dyDescent="0.2">
      <c r="A3380" s="341">
        <v>41956</v>
      </c>
      <c r="B3380" s="342" t="s">
        <v>3288</v>
      </c>
      <c r="C3380" s="170" t="s">
        <v>18</v>
      </c>
      <c r="D3380" s="190" t="s">
        <v>9</v>
      </c>
      <c r="E3380" s="343">
        <v>400</v>
      </c>
      <c r="F3380" s="189">
        <f t="shared" si="64"/>
        <v>0.60979606894964156</v>
      </c>
      <c r="G3380" s="189">
        <f t="shared" si="63"/>
        <v>0.7144286000057154</v>
      </c>
      <c r="H3380" s="201">
        <v>559.88800000000003</v>
      </c>
      <c r="I3380" s="342" t="s">
        <v>83</v>
      </c>
      <c r="J3380" s="127" t="s">
        <v>1710</v>
      </c>
      <c r="K3380" s="344" t="s">
        <v>3289</v>
      </c>
      <c r="L3380" s="136" t="s">
        <v>14</v>
      </c>
      <c r="M3380" s="122" t="s">
        <v>1713</v>
      </c>
      <c r="N3380" s="204">
        <f t="shared" si="65"/>
        <v>0.8535437536301923</v>
      </c>
    </row>
    <row r="3381" spans="1:14" ht="12.75" customHeight="1" x14ac:dyDescent="0.2">
      <c r="A3381" s="341">
        <v>41956</v>
      </c>
      <c r="B3381" s="342" t="s">
        <v>3290</v>
      </c>
      <c r="C3381" s="170" t="s">
        <v>18</v>
      </c>
      <c r="D3381" s="190" t="s">
        <v>9</v>
      </c>
      <c r="E3381" s="343">
        <v>400</v>
      </c>
      <c r="F3381" s="189">
        <f t="shared" si="64"/>
        <v>0.60979606894964156</v>
      </c>
      <c r="G3381" s="189">
        <f t="shared" si="63"/>
        <v>0.7144286000057154</v>
      </c>
      <c r="H3381" s="201">
        <v>559.88800000000003</v>
      </c>
      <c r="I3381" s="342" t="s">
        <v>83</v>
      </c>
      <c r="J3381" s="127" t="s">
        <v>1710</v>
      </c>
      <c r="K3381" s="344" t="s">
        <v>3289</v>
      </c>
      <c r="L3381" s="136" t="s">
        <v>14</v>
      </c>
      <c r="M3381" s="122" t="s">
        <v>1713</v>
      </c>
      <c r="N3381" s="204">
        <f t="shared" si="65"/>
        <v>0.8535437536301923</v>
      </c>
    </row>
    <row r="3382" spans="1:14" ht="12.75" customHeight="1" x14ac:dyDescent="0.2">
      <c r="A3382" s="341">
        <v>41956</v>
      </c>
      <c r="B3382" s="342" t="s">
        <v>3291</v>
      </c>
      <c r="C3382" s="170" t="s">
        <v>350</v>
      </c>
      <c r="D3382" s="190" t="s">
        <v>9</v>
      </c>
      <c r="E3382" s="343">
        <v>25000</v>
      </c>
      <c r="F3382" s="189">
        <f t="shared" si="64"/>
        <v>38.112254309352593</v>
      </c>
      <c r="G3382" s="189">
        <f t="shared" si="63"/>
        <v>44.651787500357209</v>
      </c>
      <c r="H3382" s="201">
        <v>559.88800000000003</v>
      </c>
      <c r="I3382" s="342" t="s">
        <v>83</v>
      </c>
      <c r="J3382" s="127" t="s">
        <v>1710</v>
      </c>
      <c r="K3382" s="344" t="s">
        <v>3289</v>
      </c>
      <c r="L3382" s="136" t="s">
        <v>14</v>
      </c>
      <c r="M3382" s="122" t="s">
        <v>1713</v>
      </c>
      <c r="N3382" s="204">
        <f t="shared" si="65"/>
        <v>0.8535437536301923</v>
      </c>
    </row>
    <row r="3383" spans="1:14" ht="12.75" customHeight="1" x14ac:dyDescent="0.2">
      <c r="A3383" s="341">
        <v>41956</v>
      </c>
      <c r="B3383" s="170" t="s">
        <v>2355</v>
      </c>
      <c r="C3383" s="170" t="s">
        <v>18</v>
      </c>
      <c r="D3383" s="342" t="s">
        <v>10</v>
      </c>
      <c r="E3383" s="343">
        <v>300</v>
      </c>
      <c r="F3383" s="189">
        <f t="shared" si="64"/>
        <v>0.45734705171223117</v>
      </c>
      <c r="G3383" s="189">
        <f t="shared" si="63"/>
        <v>0.53582145000428649</v>
      </c>
      <c r="H3383" s="201">
        <v>559.88800000000003</v>
      </c>
      <c r="I3383" s="342" t="s">
        <v>82</v>
      </c>
      <c r="J3383" s="127" t="s">
        <v>1710</v>
      </c>
      <c r="K3383" s="345" t="s">
        <v>3292</v>
      </c>
      <c r="L3383" s="136" t="s">
        <v>14</v>
      </c>
      <c r="M3383" s="122" t="s">
        <v>1713</v>
      </c>
      <c r="N3383" s="204">
        <f t="shared" si="65"/>
        <v>0.85354375363019241</v>
      </c>
    </row>
    <row r="3384" spans="1:14" ht="12.75" customHeight="1" x14ac:dyDescent="0.2">
      <c r="A3384" s="341">
        <v>41956</v>
      </c>
      <c r="B3384" s="170" t="s">
        <v>2356</v>
      </c>
      <c r="C3384" s="170" t="s">
        <v>18</v>
      </c>
      <c r="D3384" s="342" t="s">
        <v>10</v>
      </c>
      <c r="E3384" s="343">
        <v>300</v>
      </c>
      <c r="F3384" s="189">
        <f t="shared" si="64"/>
        <v>0.45734705171223117</v>
      </c>
      <c r="G3384" s="189">
        <f t="shared" si="63"/>
        <v>0.53582145000428649</v>
      </c>
      <c r="H3384" s="201">
        <v>559.88800000000003</v>
      </c>
      <c r="I3384" s="342" t="s">
        <v>82</v>
      </c>
      <c r="J3384" s="127" t="s">
        <v>1710</v>
      </c>
      <c r="K3384" s="345" t="s">
        <v>3292</v>
      </c>
      <c r="L3384" s="136" t="s">
        <v>14</v>
      </c>
      <c r="M3384" s="122" t="s">
        <v>1713</v>
      </c>
      <c r="N3384" s="204">
        <f t="shared" si="65"/>
        <v>0.85354375363019241</v>
      </c>
    </row>
    <row r="3385" spans="1:14" ht="12.75" customHeight="1" x14ac:dyDescent="0.2">
      <c r="A3385" s="341">
        <v>41956</v>
      </c>
      <c r="B3385" s="170" t="s">
        <v>3293</v>
      </c>
      <c r="C3385" s="170" t="s">
        <v>28</v>
      </c>
      <c r="D3385" s="342" t="s">
        <v>10</v>
      </c>
      <c r="E3385" s="343">
        <v>1000</v>
      </c>
      <c r="F3385" s="189">
        <f t="shared" si="64"/>
        <v>1.5244901723741038</v>
      </c>
      <c r="G3385" s="189">
        <f t="shared" ref="G3385:G3448" si="66">E3385/H3385</f>
        <v>1.7860715000142884</v>
      </c>
      <c r="H3385" s="201">
        <v>559.88800000000003</v>
      </c>
      <c r="I3385" s="342" t="s">
        <v>82</v>
      </c>
      <c r="J3385" s="127" t="s">
        <v>1710</v>
      </c>
      <c r="K3385" s="345" t="s">
        <v>3292</v>
      </c>
      <c r="L3385" s="136" t="s">
        <v>14</v>
      </c>
      <c r="M3385" s="122" t="s">
        <v>1713</v>
      </c>
      <c r="N3385" s="204">
        <f t="shared" si="65"/>
        <v>0.8535437536301923</v>
      </c>
    </row>
    <row r="3386" spans="1:14" ht="12.75" customHeight="1" x14ac:dyDescent="0.2">
      <c r="A3386" s="341">
        <v>41956</v>
      </c>
      <c r="B3386" s="342" t="s">
        <v>3146</v>
      </c>
      <c r="C3386" s="170" t="s">
        <v>18</v>
      </c>
      <c r="D3386" s="190" t="s">
        <v>8</v>
      </c>
      <c r="E3386" s="343">
        <v>600</v>
      </c>
      <c r="F3386" s="189">
        <f t="shared" si="64"/>
        <v>0.91469410342446233</v>
      </c>
      <c r="G3386" s="189">
        <f t="shared" si="66"/>
        <v>1.071642900008573</v>
      </c>
      <c r="H3386" s="201">
        <v>559.88800000000003</v>
      </c>
      <c r="I3386" s="138" t="s">
        <v>2742</v>
      </c>
      <c r="J3386" s="127" t="s">
        <v>1710</v>
      </c>
      <c r="K3386" s="344" t="s">
        <v>3260</v>
      </c>
      <c r="L3386" s="136" t="s">
        <v>14</v>
      </c>
      <c r="M3386" s="122" t="s">
        <v>1713</v>
      </c>
      <c r="N3386" s="204">
        <f t="shared" si="65"/>
        <v>0.85354375363019241</v>
      </c>
    </row>
    <row r="3387" spans="1:14" ht="12.75" customHeight="1" x14ac:dyDescent="0.2">
      <c r="A3387" s="341">
        <v>41956</v>
      </c>
      <c r="B3387" s="342" t="s">
        <v>3148</v>
      </c>
      <c r="C3387" s="170" t="s">
        <v>18</v>
      </c>
      <c r="D3387" s="190" t="s">
        <v>8</v>
      </c>
      <c r="E3387" s="343">
        <v>600</v>
      </c>
      <c r="F3387" s="189">
        <f t="shared" si="64"/>
        <v>0.91469410342446233</v>
      </c>
      <c r="G3387" s="189">
        <f t="shared" si="66"/>
        <v>1.071642900008573</v>
      </c>
      <c r="H3387" s="201">
        <v>559.88800000000003</v>
      </c>
      <c r="I3387" s="138" t="s">
        <v>2742</v>
      </c>
      <c r="J3387" s="127" t="s">
        <v>1710</v>
      </c>
      <c r="K3387" s="344" t="s">
        <v>3260</v>
      </c>
      <c r="L3387" s="136" t="s">
        <v>14</v>
      </c>
      <c r="M3387" s="122" t="s">
        <v>1713</v>
      </c>
      <c r="N3387" s="204">
        <f t="shared" si="65"/>
        <v>0.85354375363019241</v>
      </c>
    </row>
    <row r="3388" spans="1:14" ht="12.75" customHeight="1" x14ac:dyDescent="0.2">
      <c r="A3388" s="341">
        <v>41956</v>
      </c>
      <c r="B3388" s="342" t="s">
        <v>3294</v>
      </c>
      <c r="C3388" s="170" t="s">
        <v>18</v>
      </c>
      <c r="D3388" s="190" t="s">
        <v>8</v>
      </c>
      <c r="E3388" s="356">
        <v>1000</v>
      </c>
      <c r="F3388" s="189">
        <f t="shared" si="64"/>
        <v>1.5244901723741038</v>
      </c>
      <c r="G3388" s="189">
        <f t="shared" si="66"/>
        <v>1.7860715000142884</v>
      </c>
      <c r="H3388" s="201">
        <v>559.88800000000003</v>
      </c>
      <c r="I3388" s="138" t="s">
        <v>2742</v>
      </c>
      <c r="J3388" s="127" t="s">
        <v>1710</v>
      </c>
      <c r="K3388" s="344" t="s">
        <v>3295</v>
      </c>
      <c r="L3388" s="136" t="s">
        <v>14</v>
      </c>
      <c r="M3388" s="122" t="s">
        <v>1713</v>
      </c>
      <c r="N3388" s="204">
        <f t="shared" si="65"/>
        <v>0.8535437536301923</v>
      </c>
    </row>
    <row r="3389" spans="1:14" ht="12.75" customHeight="1" x14ac:dyDescent="0.2">
      <c r="A3389" s="341">
        <v>41956</v>
      </c>
      <c r="B3389" s="144" t="s">
        <v>3287</v>
      </c>
      <c r="C3389" s="143" t="s">
        <v>18</v>
      </c>
      <c r="D3389" s="190" t="s">
        <v>8</v>
      </c>
      <c r="E3389" s="356">
        <v>1000</v>
      </c>
      <c r="F3389" s="189">
        <f t="shared" si="64"/>
        <v>1.5244901723741038</v>
      </c>
      <c r="G3389" s="189">
        <f t="shared" si="66"/>
        <v>1.7860715000142884</v>
      </c>
      <c r="H3389" s="201">
        <v>559.88800000000003</v>
      </c>
      <c r="I3389" s="138" t="s">
        <v>2742</v>
      </c>
      <c r="J3389" s="127" t="s">
        <v>1710</v>
      </c>
      <c r="K3389" s="344" t="s">
        <v>3295</v>
      </c>
      <c r="L3389" s="136" t="s">
        <v>14</v>
      </c>
      <c r="M3389" s="122" t="s">
        <v>1713</v>
      </c>
      <c r="N3389" s="204">
        <f t="shared" si="65"/>
        <v>0.8535437536301923</v>
      </c>
    </row>
    <row r="3390" spans="1:14" ht="12.75" customHeight="1" x14ac:dyDescent="0.2">
      <c r="A3390" s="341">
        <v>41956</v>
      </c>
      <c r="B3390" s="170" t="s">
        <v>3296</v>
      </c>
      <c r="C3390" s="170" t="s">
        <v>18</v>
      </c>
      <c r="D3390" s="342" t="s">
        <v>8</v>
      </c>
      <c r="E3390" s="343">
        <v>300</v>
      </c>
      <c r="F3390" s="189">
        <f t="shared" si="64"/>
        <v>0.45734705171223117</v>
      </c>
      <c r="G3390" s="189">
        <f t="shared" si="66"/>
        <v>0.53582145000428649</v>
      </c>
      <c r="H3390" s="201">
        <v>559.88800000000003</v>
      </c>
      <c r="I3390" s="342" t="s">
        <v>12</v>
      </c>
      <c r="J3390" s="127" t="s">
        <v>1710</v>
      </c>
      <c r="K3390" s="344" t="s">
        <v>3297</v>
      </c>
      <c r="L3390" s="136" t="s">
        <v>14</v>
      </c>
      <c r="M3390" s="122" t="s">
        <v>1713</v>
      </c>
      <c r="N3390" s="204">
        <f t="shared" si="65"/>
        <v>0.85354375363019241</v>
      </c>
    </row>
    <row r="3391" spans="1:14" ht="12.75" customHeight="1" x14ac:dyDescent="0.2">
      <c r="A3391" s="341">
        <v>41956</v>
      </c>
      <c r="B3391" s="170" t="s">
        <v>3298</v>
      </c>
      <c r="C3391" s="170" t="s">
        <v>18</v>
      </c>
      <c r="D3391" s="342" t="s">
        <v>8</v>
      </c>
      <c r="E3391" s="343">
        <v>300</v>
      </c>
      <c r="F3391" s="189">
        <f t="shared" si="64"/>
        <v>0.45734705171223117</v>
      </c>
      <c r="G3391" s="189">
        <f t="shared" si="66"/>
        <v>0.53582145000428649</v>
      </c>
      <c r="H3391" s="201">
        <v>559.88800000000003</v>
      </c>
      <c r="I3391" s="342" t="s">
        <v>12</v>
      </c>
      <c r="J3391" s="127" t="s">
        <v>1710</v>
      </c>
      <c r="K3391" s="344" t="s">
        <v>3297</v>
      </c>
      <c r="L3391" s="136" t="s">
        <v>14</v>
      </c>
      <c r="M3391" s="122" t="s">
        <v>1713</v>
      </c>
      <c r="N3391" s="204">
        <f t="shared" si="65"/>
        <v>0.85354375363019241</v>
      </c>
    </row>
    <row r="3392" spans="1:14" ht="12.75" customHeight="1" x14ac:dyDescent="0.2">
      <c r="A3392" s="341">
        <v>41956</v>
      </c>
      <c r="B3392" s="170" t="s">
        <v>3299</v>
      </c>
      <c r="C3392" s="170" t="s">
        <v>361</v>
      </c>
      <c r="D3392" s="342" t="s">
        <v>9</v>
      </c>
      <c r="E3392" s="343">
        <v>2000</v>
      </c>
      <c r="F3392" s="189">
        <f t="shared" si="64"/>
        <v>3.0489803447482076</v>
      </c>
      <c r="G3392" s="189">
        <f t="shared" si="66"/>
        <v>3.5721430000285768</v>
      </c>
      <c r="H3392" s="201">
        <v>559.88800000000003</v>
      </c>
      <c r="I3392" s="342" t="s">
        <v>12</v>
      </c>
      <c r="J3392" s="127" t="s">
        <v>1710</v>
      </c>
      <c r="K3392" s="344" t="s">
        <v>3297</v>
      </c>
      <c r="L3392" s="136" t="s">
        <v>14</v>
      </c>
      <c r="M3392" s="122" t="s">
        <v>1713</v>
      </c>
      <c r="N3392" s="204">
        <f t="shared" si="65"/>
        <v>0.8535437536301923</v>
      </c>
    </row>
    <row r="3393" spans="1:14" ht="12.75" customHeight="1" x14ac:dyDescent="0.2">
      <c r="A3393" s="341">
        <v>41957</v>
      </c>
      <c r="B3393" s="342" t="s">
        <v>3300</v>
      </c>
      <c r="C3393" s="170" t="s">
        <v>18</v>
      </c>
      <c r="D3393" s="190" t="s">
        <v>9</v>
      </c>
      <c r="E3393" s="343">
        <v>300</v>
      </c>
      <c r="F3393" s="189">
        <f t="shared" si="64"/>
        <v>0.45734705171223117</v>
      </c>
      <c r="G3393" s="189">
        <f t="shared" si="66"/>
        <v>0.53582145000428649</v>
      </c>
      <c r="H3393" s="201">
        <v>559.88800000000003</v>
      </c>
      <c r="I3393" s="342" t="s">
        <v>83</v>
      </c>
      <c r="J3393" s="127" t="s">
        <v>1710</v>
      </c>
      <c r="K3393" s="344" t="s">
        <v>3250</v>
      </c>
      <c r="L3393" s="136" t="s">
        <v>14</v>
      </c>
      <c r="M3393" s="122" t="s">
        <v>1713</v>
      </c>
      <c r="N3393" s="204">
        <f t="shared" si="65"/>
        <v>0.85354375363019241</v>
      </c>
    </row>
    <row r="3394" spans="1:14" ht="12.75" customHeight="1" x14ac:dyDescent="0.2">
      <c r="A3394" s="341">
        <v>41957</v>
      </c>
      <c r="B3394" s="342" t="s">
        <v>3301</v>
      </c>
      <c r="C3394" s="170" t="s">
        <v>18</v>
      </c>
      <c r="D3394" s="190" t="s">
        <v>9</v>
      </c>
      <c r="E3394" s="343">
        <v>300</v>
      </c>
      <c r="F3394" s="189">
        <f t="shared" si="64"/>
        <v>0.45734705171223117</v>
      </c>
      <c r="G3394" s="189">
        <f t="shared" si="66"/>
        <v>0.53582145000428649</v>
      </c>
      <c r="H3394" s="201">
        <v>559.88800000000003</v>
      </c>
      <c r="I3394" s="342" t="s">
        <v>83</v>
      </c>
      <c r="J3394" s="127" t="s">
        <v>1710</v>
      </c>
      <c r="K3394" s="344" t="s">
        <v>3250</v>
      </c>
      <c r="L3394" s="136" t="s">
        <v>14</v>
      </c>
      <c r="M3394" s="122" t="s">
        <v>1713</v>
      </c>
      <c r="N3394" s="204">
        <f t="shared" si="65"/>
        <v>0.85354375363019241</v>
      </c>
    </row>
    <row r="3395" spans="1:14" ht="12.75" customHeight="1" x14ac:dyDescent="0.2">
      <c r="A3395" s="341">
        <v>41957</v>
      </c>
      <c r="B3395" s="342" t="s">
        <v>3232</v>
      </c>
      <c r="C3395" s="170" t="s">
        <v>22</v>
      </c>
      <c r="D3395" s="190" t="s">
        <v>9</v>
      </c>
      <c r="E3395" s="343">
        <v>1000</v>
      </c>
      <c r="F3395" s="189">
        <f t="shared" si="64"/>
        <v>1.5244901723741038</v>
      </c>
      <c r="G3395" s="189">
        <f t="shared" si="66"/>
        <v>1.7860715000142884</v>
      </c>
      <c r="H3395" s="201">
        <v>559.88800000000003</v>
      </c>
      <c r="I3395" s="342" t="s">
        <v>83</v>
      </c>
      <c r="J3395" s="127" t="s">
        <v>1710</v>
      </c>
      <c r="K3395" s="344" t="s">
        <v>3302</v>
      </c>
      <c r="L3395" s="136" t="s">
        <v>14</v>
      </c>
      <c r="M3395" s="122" t="s">
        <v>1713</v>
      </c>
      <c r="N3395" s="204">
        <f t="shared" si="65"/>
        <v>0.8535437536301923</v>
      </c>
    </row>
    <row r="3396" spans="1:14" ht="12.75" customHeight="1" x14ac:dyDescent="0.2">
      <c r="A3396" s="341">
        <v>41957</v>
      </c>
      <c r="B3396" s="170" t="s">
        <v>2865</v>
      </c>
      <c r="C3396" s="170" t="s">
        <v>18</v>
      </c>
      <c r="D3396" s="342" t="s">
        <v>11</v>
      </c>
      <c r="E3396" s="343">
        <v>600</v>
      </c>
      <c r="F3396" s="189">
        <f t="shared" si="64"/>
        <v>0.91469410342446233</v>
      </c>
      <c r="G3396" s="189">
        <f t="shared" si="66"/>
        <v>1.071642900008573</v>
      </c>
      <c r="H3396" s="201">
        <v>559.88800000000003</v>
      </c>
      <c r="I3396" s="342" t="s">
        <v>1614</v>
      </c>
      <c r="J3396" s="127" t="s">
        <v>1710</v>
      </c>
      <c r="K3396" s="344" t="s">
        <v>3303</v>
      </c>
      <c r="L3396" s="136" t="s">
        <v>14</v>
      </c>
      <c r="M3396" s="122" t="s">
        <v>1713</v>
      </c>
      <c r="N3396" s="204">
        <f t="shared" si="65"/>
        <v>0.85354375363019241</v>
      </c>
    </row>
    <row r="3397" spans="1:14" ht="12.75" customHeight="1" x14ac:dyDescent="0.2">
      <c r="A3397" s="341">
        <v>41957</v>
      </c>
      <c r="B3397" s="170" t="s">
        <v>3182</v>
      </c>
      <c r="C3397" s="170" t="s">
        <v>18</v>
      </c>
      <c r="D3397" s="342" t="s">
        <v>11</v>
      </c>
      <c r="E3397" s="343">
        <v>600</v>
      </c>
      <c r="F3397" s="189">
        <f t="shared" si="64"/>
        <v>0.91469410342446233</v>
      </c>
      <c r="G3397" s="189">
        <f t="shared" si="66"/>
        <v>1.071642900008573</v>
      </c>
      <c r="H3397" s="201">
        <v>559.88800000000003</v>
      </c>
      <c r="I3397" s="342" t="s">
        <v>1614</v>
      </c>
      <c r="J3397" s="127" t="s">
        <v>1710</v>
      </c>
      <c r="K3397" s="344" t="s">
        <v>3303</v>
      </c>
      <c r="L3397" s="136" t="s">
        <v>14</v>
      </c>
      <c r="M3397" s="122" t="s">
        <v>1713</v>
      </c>
      <c r="N3397" s="204">
        <f t="shared" si="65"/>
        <v>0.85354375363019241</v>
      </c>
    </row>
    <row r="3398" spans="1:14" ht="12.75" customHeight="1" x14ac:dyDescent="0.2">
      <c r="A3398" s="341">
        <v>41957</v>
      </c>
      <c r="B3398" s="170" t="s">
        <v>2035</v>
      </c>
      <c r="C3398" s="170" t="s">
        <v>18</v>
      </c>
      <c r="D3398" s="342" t="s">
        <v>11</v>
      </c>
      <c r="E3398" s="343">
        <v>600</v>
      </c>
      <c r="F3398" s="189">
        <f t="shared" si="64"/>
        <v>0.91469410342446233</v>
      </c>
      <c r="G3398" s="189">
        <f t="shared" si="66"/>
        <v>1.071642900008573</v>
      </c>
      <c r="H3398" s="201">
        <v>559.88800000000003</v>
      </c>
      <c r="I3398" s="342" t="s">
        <v>23</v>
      </c>
      <c r="J3398" s="127" t="s">
        <v>1710</v>
      </c>
      <c r="K3398" s="344" t="s">
        <v>3304</v>
      </c>
      <c r="L3398" s="136" t="s">
        <v>14</v>
      </c>
      <c r="M3398" s="122" t="s">
        <v>1713</v>
      </c>
      <c r="N3398" s="204">
        <f t="shared" si="65"/>
        <v>0.85354375363019241</v>
      </c>
    </row>
    <row r="3399" spans="1:14" ht="12.75" customHeight="1" x14ac:dyDescent="0.2">
      <c r="A3399" s="341">
        <v>41957</v>
      </c>
      <c r="B3399" s="170" t="s">
        <v>2036</v>
      </c>
      <c r="C3399" s="170" t="s">
        <v>18</v>
      </c>
      <c r="D3399" s="342" t="s">
        <v>11</v>
      </c>
      <c r="E3399" s="343">
        <v>600</v>
      </c>
      <c r="F3399" s="189">
        <f t="shared" si="64"/>
        <v>0.91469410342446233</v>
      </c>
      <c r="G3399" s="189">
        <f t="shared" si="66"/>
        <v>1.071642900008573</v>
      </c>
      <c r="H3399" s="201">
        <v>559.88800000000003</v>
      </c>
      <c r="I3399" s="342" t="s">
        <v>23</v>
      </c>
      <c r="J3399" s="127" t="s">
        <v>1710</v>
      </c>
      <c r="K3399" s="344" t="s">
        <v>3304</v>
      </c>
      <c r="L3399" s="136" t="s">
        <v>14</v>
      </c>
      <c r="M3399" s="122" t="s">
        <v>1713</v>
      </c>
      <c r="N3399" s="204">
        <f t="shared" si="65"/>
        <v>0.85354375363019241</v>
      </c>
    </row>
    <row r="3400" spans="1:14" ht="12.75" customHeight="1" x14ac:dyDescent="0.2">
      <c r="A3400" s="357">
        <v>41957</v>
      </c>
      <c r="B3400" s="342" t="s">
        <v>2352</v>
      </c>
      <c r="C3400" s="170" t="s">
        <v>18</v>
      </c>
      <c r="D3400" s="190" t="s">
        <v>10</v>
      </c>
      <c r="E3400" s="343">
        <v>25000</v>
      </c>
      <c r="F3400" s="189">
        <f t="shared" si="64"/>
        <v>38.112254309352593</v>
      </c>
      <c r="G3400" s="189">
        <f t="shared" si="66"/>
        <v>44.651787500357209</v>
      </c>
      <c r="H3400" s="201">
        <v>559.88800000000003</v>
      </c>
      <c r="I3400" s="342" t="s">
        <v>74</v>
      </c>
      <c r="J3400" s="127" t="s">
        <v>1710</v>
      </c>
      <c r="K3400" s="358" t="s">
        <v>3305</v>
      </c>
      <c r="L3400" s="136" t="s">
        <v>14</v>
      </c>
      <c r="M3400" s="122" t="s">
        <v>1713</v>
      </c>
      <c r="N3400" s="204">
        <f t="shared" si="65"/>
        <v>0.8535437536301923</v>
      </c>
    </row>
    <row r="3401" spans="1:14" ht="12.75" customHeight="1" x14ac:dyDescent="0.2">
      <c r="A3401" s="341">
        <v>41957</v>
      </c>
      <c r="B3401" s="342" t="s">
        <v>3146</v>
      </c>
      <c r="C3401" s="170" t="s">
        <v>18</v>
      </c>
      <c r="D3401" s="190" t="s">
        <v>8</v>
      </c>
      <c r="E3401" s="343">
        <v>600</v>
      </c>
      <c r="F3401" s="189">
        <f t="shared" si="64"/>
        <v>0.91469410342446233</v>
      </c>
      <c r="G3401" s="189">
        <f t="shared" si="66"/>
        <v>1.071642900008573</v>
      </c>
      <c r="H3401" s="201">
        <v>559.88800000000003</v>
      </c>
      <c r="I3401" s="138" t="s">
        <v>2742</v>
      </c>
      <c r="J3401" s="127" t="s">
        <v>1710</v>
      </c>
      <c r="K3401" s="344" t="s">
        <v>3260</v>
      </c>
      <c r="L3401" s="136" t="s">
        <v>14</v>
      </c>
      <c r="M3401" s="122" t="s">
        <v>1713</v>
      </c>
      <c r="N3401" s="204">
        <f t="shared" si="65"/>
        <v>0.85354375363019241</v>
      </c>
    </row>
    <row r="3402" spans="1:14" ht="12.75" customHeight="1" x14ac:dyDescent="0.2">
      <c r="A3402" s="341">
        <v>41957</v>
      </c>
      <c r="B3402" s="342" t="s">
        <v>3148</v>
      </c>
      <c r="C3402" s="170" t="s">
        <v>18</v>
      </c>
      <c r="D3402" s="190" t="s">
        <v>8</v>
      </c>
      <c r="E3402" s="343">
        <v>600</v>
      </c>
      <c r="F3402" s="189">
        <f t="shared" ref="F3402:F3465" si="67">E3402/655.957</f>
        <v>0.91469410342446233</v>
      </c>
      <c r="G3402" s="189">
        <f t="shared" si="66"/>
        <v>1.071642900008573</v>
      </c>
      <c r="H3402" s="201">
        <v>559.88800000000003</v>
      </c>
      <c r="I3402" s="138" t="s">
        <v>2742</v>
      </c>
      <c r="J3402" s="127" t="s">
        <v>1710</v>
      </c>
      <c r="K3402" s="344" t="s">
        <v>3260</v>
      </c>
      <c r="L3402" s="136" t="s">
        <v>14</v>
      </c>
      <c r="M3402" s="122" t="s">
        <v>1713</v>
      </c>
      <c r="N3402" s="204">
        <f t="shared" si="65"/>
        <v>0.85354375363019241</v>
      </c>
    </row>
    <row r="3403" spans="1:14" ht="12.75" customHeight="1" x14ac:dyDescent="0.2">
      <c r="A3403" s="341">
        <v>41957</v>
      </c>
      <c r="B3403" s="144" t="s">
        <v>3306</v>
      </c>
      <c r="C3403" s="143" t="s">
        <v>18</v>
      </c>
      <c r="D3403" s="190" t="s">
        <v>8</v>
      </c>
      <c r="E3403" s="356">
        <v>100</v>
      </c>
      <c r="F3403" s="189">
        <f t="shared" si="67"/>
        <v>0.15244901723741039</v>
      </c>
      <c r="G3403" s="189">
        <f t="shared" si="66"/>
        <v>0.17860715000142885</v>
      </c>
      <c r="H3403" s="201">
        <v>559.88800000000003</v>
      </c>
      <c r="I3403" s="138" t="s">
        <v>2742</v>
      </c>
      <c r="J3403" s="127" t="s">
        <v>1710</v>
      </c>
      <c r="K3403" s="344" t="s">
        <v>3307</v>
      </c>
      <c r="L3403" s="136" t="s">
        <v>14</v>
      </c>
      <c r="M3403" s="122" t="s">
        <v>1713</v>
      </c>
      <c r="N3403" s="204">
        <f t="shared" ref="N3403:N3466" si="68">F3403/G3403</f>
        <v>0.8535437536301923</v>
      </c>
    </row>
    <row r="3404" spans="1:14" ht="12.75" customHeight="1" x14ac:dyDescent="0.2">
      <c r="A3404" s="341">
        <v>41957</v>
      </c>
      <c r="B3404" s="144" t="s">
        <v>3308</v>
      </c>
      <c r="C3404" s="143" t="s">
        <v>18</v>
      </c>
      <c r="D3404" s="190" t="s">
        <v>8</v>
      </c>
      <c r="E3404" s="356">
        <v>700</v>
      </c>
      <c r="F3404" s="189">
        <f t="shared" si="67"/>
        <v>1.0671431206618727</v>
      </c>
      <c r="G3404" s="189">
        <f t="shared" si="66"/>
        <v>1.250250050010002</v>
      </c>
      <c r="H3404" s="201">
        <v>559.88800000000003</v>
      </c>
      <c r="I3404" s="138" t="s">
        <v>2742</v>
      </c>
      <c r="J3404" s="127" t="s">
        <v>1710</v>
      </c>
      <c r="K3404" s="344" t="s">
        <v>3307</v>
      </c>
      <c r="L3404" s="136" t="s">
        <v>14</v>
      </c>
      <c r="M3404" s="122" t="s">
        <v>1713</v>
      </c>
      <c r="N3404" s="204">
        <f t="shared" si="68"/>
        <v>0.85354375363019219</v>
      </c>
    </row>
    <row r="3405" spans="1:14" ht="12.75" customHeight="1" x14ac:dyDescent="0.2">
      <c r="A3405" s="341">
        <v>41957</v>
      </c>
      <c r="B3405" s="144" t="s">
        <v>386</v>
      </c>
      <c r="C3405" s="143" t="s">
        <v>73</v>
      </c>
      <c r="D3405" s="190" t="s">
        <v>8</v>
      </c>
      <c r="E3405" s="356">
        <v>1400</v>
      </c>
      <c r="F3405" s="189">
        <f t="shared" si="67"/>
        <v>2.1342862413237453</v>
      </c>
      <c r="G3405" s="189">
        <f t="shared" si="66"/>
        <v>2.500500100020004</v>
      </c>
      <c r="H3405" s="201">
        <v>559.88800000000003</v>
      </c>
      <c r="I3405" s="138" t="s">
        <v>2742</v>
      </c>
      <c r="J3405" s="127" t="s">
        <v>1710</v>
      </c>
      <c r="K3405" s="344" t="s">
        <v>3307</v>
      </c>
      <c r="L3405" s="136" t="s">
        <v>14</v>
      </c>
      <c r="M3405" s="122" t="s">
        <v>1713</v>
      </c>
      <c r="N3405" s="204">
        <f t="shared" si="68"/>
        <v>0.85354375363019219</v>
      </c>
    </row>
    <row r="3406" spans="1:14" ht="12.75" customHeight="1" x14ac:dyDescent="0.2">
      <c r="A3406" s="341">
        <v>41957</v>
      </c>
      <c r="B3406" s="144" t="s">
        <v>3309</v>
      </c>
      <c r="C3406" s="143" t="s">
        <v>18</v>
      </c>
      <c r="D3406" s="190" t="s">
        <v>8</v>
      </c>
      <c r="E3406" s="356">
        <v>700</v>
      </c>
      <c r="F3406" s="189">
        <f t="shared" si="67"/>
        <v>1.0671431206618727</v>
      </c>
      <c r="G3406" s="189">
        <f t="shared" si="66"/>
        <v>1.250250050010002</v>
      </c>
      <c r="H3406" s="201">
        <v>559.88800000000003</v>
      </c>
      <c r="I3406" s="138" t="s">
        <v>2742</v>
      </c>
      <c r="J3406" s="127" t="s">
        <v>1710</v>
      </c>
      <c r="K3406" s="344" t="s">
        <v>3307</v>
      </c>
      <c r="L3406" s="136" t="s">
        <v>14</v>
      </c>
      <c r="M3406" s="122" t="s">
        <v>1713</v>
      </c>
      <c r="N3406" s="204">
        <f t="shared" si="68"/>
        <v>0.85354375363019219</v>
      </c>
    </row>
    <row r="3407" spans="1:14" ht="12.75" customHeight="1" x14ac:dyDescent="0.2">
      <c r="A3407" s="341">
        <v>41957</v>
      </c>
      <c r="B3407" s="144" t="s">
        <v>3310</v>
      </c>
      <c r="C3407" s="143" t="s">
        <v>18</v>
      </c>
      <c r="D3407" s="190" t="s">
        <v>8</v>
      </c>
      <c r="E3407" s="356">
        <v>100</v>
      </c>
      <c r="F3407" s="189">
        <f t="shared" si="67"/>
        <v>0.15244901723741039</v>
      </c>
      <c r="G3407" s="189">
        <f t="shared" si="66"/>
        <v>0.17860715000142885</v>
      </c>
      <c r="H3407" s="201">
        <v>559.88800000000003</v>
      </c>
      <c r="I3407" s="138" t="s">
        <v>2742</v>
      </c>
      <c r="J3407" s="127" t="s">
        <v>1710</v>
      </c>
      <c r="K3407" s="344" t="s">
        <v>3307</v>
      </c>
      <c r="L3407" s="136" t="s">
        <v>14</v>
      </c>
      <c r="M3407" s="122" t="s">
        <v>1713</v>
      </c>
      <c r="N3407" s="204">
        <f t="shared" si="68"/>
        <v>0.8535437536301923</v>
      </c>
    </row>
    <row r="3408" spans="1:14" ht="12.75" customHeight="1" x14ac:dyDescent="0.2">
      <c r="A3408" s="341">
        <v>41957</v>
      </c>
      <c r="B3408" s="170" t="s">
        <v>3311</v>
      </c>
      <c r="C3408" s="170" t="s">
        <v>18</v>
      </c>
      <c r="D3408" s="342" t="s">
        <v>8</v>
      </c>
      <c r="E3408" s="343">
        <v>1000</v>
      </c>
      <c r="F3408" s="189">
        <f t="shared" si="67"/>
        <v>1.5244901723741038</v>
      </c>
      <c r="G3408" s="189">
        <f t="shared" si="66"/>
        <v>1.7860715000142884</v>
      </c>
      <c r="H3408" s="201">
        <v>559.88800000000003</v>
      </c>
      <c r="I3408" s="342" t="s">
        <v>12</v>
      </c>
      <c r="J3408" s="127" t="s">
        <v>1710</v>
      </c>
      <c r="K3408" s="344" t="s">
        <v>3312</v>
      </c>
      <c r="L3408" s="136" t="s">
        <v>14</v>
      </c>
      <c r="M3408" s="122" t="s">
        <v>1713</v>
      </c>
      <c r="N3408" s="204">
        <f t="shared" si="68"/>
        <v>0.8535437536301923</v>
      </c>
    </row>
    <row r="3409" spans="1:14" ht="12.75" customHeight="1" x14ac:dyDescent="0.2">
      <c r="A3409" s="341">
        <v>41957</v>
      </c>
      <c r="B3409" s="170" t="s">
        <v>3313</v>
      </c>
      <c r="C3409" s="170" t="s">
        <v>18</v>
      </c>
      <c r="D3409" s="342" t="s">
        <v>8</v>
      </c>
      <c r="E3409" s="343">
        <v>1500</v>
      </c>
      <c r="F3409" s="189">
        <f t="shared" si="67"/>
        <v>2.2867352585611558</v>
      </c>
      <c r="G3409" s="189">
        <f t="shared" si="66"/>
        <v>2.6791072500214326</v>
      </c>
      <c r="H3409" s="201">
        <v>559.88800000000003</v>
      </c>
      <c r="I3409" s="342" t="s">
        <v>12</v>
      </c>
      <c r="J3409" s="127" t="s">
        <v>1710</v>
      </c>
      <c r="K3409" s="344" t="s">
        <v>3312</v>
      </c>
      <c r="L3409" s="136" t="s">
        <v>14</v>
      </c>
      <c r="M3409" s="122" t="s">
        <v>1713</v>
      </c>
      <c r="N3409" s="204">
        <f t="shared" si="68"/>
        <v>0.8535437536301923</v>
      </c>
    </row>
    <row r="3410" spans="1:14" ht="12.75" customHeight="1" x14ac:dyDescent="0.2">
      <c r="A3410" s="341">
        <v>41957</v>
      </c>
      <c r="B3410" s="170" t="s">
        <v>3314</v>
      </c>
      <c r="C3410" s="170" t="s">
        <v>18</v>
      </c>
      <c r="D3410" s="342" t="s">
        <v>8</v>
      </c>
      <c r="E3410" s="343">
        <v>2700</v>
      </c>
      <c r="F3410" s="189">
        <f t="shared" si="67"/>
        <v>4.1161234654100802</v>
      </c>
      <c r="G3410" s="189">
        <f t="shared" si="66"/>
        <v>4.8223930500385785</v>
      </c>
      <c r="H3410" s="201">
        <v>559.88800000000003</v>
      </c>
      <c r="I3410" s="342" t="s">
        <v>12</v>
      </c>
      <c r="J3410" s="127" t="s">
        <v>1710</v>
      </c>
      <c r="K3410" s="344" t="s">
        <v>3312</v>
      </c>
      <c r="L3410" s="136" t="s">
        <v>14</v>
      </c>
      <c r="M3410" s="122" t="s">
        <v>1713</v>
      </c>
      <c r="N3410" s="204">
        <f t="shared" si="68"/>
        <v>0.8535437536301923</v>
      </c>
    </row>
    <row r="3411" spans="1:14" ht="12.75" customHeight="1" x14ac:dyDescent="0.2">
      <c r="A3411" s="341">
        <v>41957</v>
      </c>
      <c r="B3411" s="170" t="s">
        <v>3315</v>
      </c>
      <c r="C3411" s="170" t="s">
        <v>72</v>
      </c>
      <c r="D3411" s="342" t="s">
        <v>8</v>
      </c>
      <c r="E3411" s="343">
        <v>3000</v>
      </c>
      <c r="F3411" s="189">
        <f t="shared" si="67"/>
        <v>4.5734705171223116</v>
      </c>
      <c r="G3411" s="189">
        <f t="shared" si="66"/>
        <v>5.3582145000428651</v>
      </c>
      <c r="H3411" s="201">
        <v>559.88800000000003</v>
      </c>
      <c r="I3411" s="342" t="s">
        <v>12</v>
      </c>
      <c r="J3411" s="127" t="s">
        <v>1710</v>
      </c>
      <c r="K3411" s="344" t="s">
        <v>3312</v>
      </c>
      <c r="L3411" s="136" t="s">
        <v>14</v>
      </c>
      <c r="M3411" s="122" t="s">
        <v>1713</v>
      </c>
      <c r="N3411" s="204">
        <f t="shared" si="68"/>
        <v>0.8535437536301923</v>
      </c>
    </row>
    <row r="3412" spans="1:14" ht="12.75" customHeight="1" x14ac:dyDescent="0.2">
      <c r="A3412" s="341">
        <v>41957</v>
      </c>
      <c r="B3412" s="170" t="s">
        <v>3316</v>
      </c>
      <c r="C3412" s="170" t="s">
        <v>73</v>
      </c>
      <c r="D3412" s="342" t="s">
        <v>8</v>
      </c>
      <c r="E3412" s="343">
        <v>2700</v>
      </c>
      <c r="F3412" s="189">
        <f t="shared" si="67"/>
        <v>4.1161234654100802</v>
      </c>
      <c r="G3412" s="189">
        <f t="shared" si="66"/>
        <v>4.8223930500385785</v>
      </c>
      <c r="H3412" s="201">
        <v>559.88800000000003</v>
      </c>
      <c r="I3412" s="342" t="s">
        <v>12</v>
      </c>
      <c r="J3412" s="127" t="s">
        <v>1710</v>
      </c>
      <c r="K3412" s="344" t="s">
        <v>3312</v>
      </c>
      <c r="L3412" s="136" t="s">
        <v>14</v>
      </c>
      <c r="M3412" s="122" t="s">
        <v>1713</v>
      </c>
      <c r="N3412" s="204">
        <f t="shared" si="68"/>
        <v>0.8535437536301923</v>
      </c>
    </row>
    <row r="3413" spans="1:14" ht="12.75" customHeight="1" x14ac:dyDescent="0.2">
      <c r="A3413" s="341">
        <v>41957</v>
      </c>
      <c r="B3413" s="170" t="s">
        <v>3317</v>
      </c>
      <c r="C3413" s="170" t="s">
        <v>72</v>
      </c>
      <c r="D3413" s="342" t="s">
        <v>8</v>
      </c>
      <c r="E3413" s="343">
        <v>6000</v>
      </c>
      <c r="F3413" s="189">
        <f t="shared" si="67"/>
        <v>9.1469410342446231</v>
      </c>
      <c r="G3413" s="189">
        <f t="shared" si="66"/>
        <v>10.71642900008573</v>
      </c>
      <c r="H3413" s="201">
        <v>559.88800000000003</v>
      </c>
      <c r="I3413" s="342" t="s">
        <v>12</v>
      </c>
      <c r="J3413" s="127" t="s">
        <v>1710</v>
      </c>
      <c r="K3413" s="344" t="s">
        <v>3312</v>
      </c>
      <c r="L3413" s="136" t="s">
        <v>14</v>
      </c>
      <c r="M3413" s="122" t="s">
        <v>1713</v>
      </c>
      <c r="N3413" s="204">
        <f t="shared" si="68"/>
        <v>0.8535437536301923</v>
      </c>
    </row>
    <row r="3414" spans="1:14" ht="12.75" customHeight="1" x14ac:dyDescent="0.2">
      <c r="A3414" s="341">
        <v>41958</v>
      </c>
      <c r="B3414" s="342" t="s">
        <v>3318</v>
      </c>
      <c r="C3414" s="170" t="s">
        <v>18</v>
      </c>
      <c r="D3414" s="190" t="s">
        <v>9</v>
      </c>
      <c r="E3414" s="343">
        <v>600</v>
      </c>
      <c r="F3414" s="189">
        <f t="shared" si="67"/>
        <v>0.91469410342446233</v>
      </c>
      <c r="G3414" s="189">
        <f t="shared" si="66"/>
        <v>1.071642900008573</v>
      </c>
      <c r="H3414" s="201">
        <v>559.88800000000003</v>
      </c>
      <c r="I3414" s="342" t="s">
        <v>83</v>
      </c>
      <c r="J3414" s="127" t="s">
        <v>1710</v>
      </c>
      <c r="K3414" s="344" t="s">
        <v>3319</v>
      </c>
      <c r="L3414" s="136" t="s">
        <v>14</v>
      </c>
      <c r="M3414" s="122" t="s">
        <v>1713</v>
      </c>
      <c r="N3414" s="204">
        <f t="shared" si="68"/>
        <v>0.85354375363019241</v>
      </c>
    </row>
    <row r="3415" spans="1:14" ht="12.75" customHeight="1" x14ac:dyDescent="0.2">
      <c r="A3415" s="341">
        <v>41958</v>
      </c>
      <c r="B3415" s="342" t="s">
        <v>3320</v>
      </c>
      <c r="C3415" s="170" t="s">
        <v>18</v>
      </c>
      <c r="D3415" s="190" t="s">
        <v>9</v>
      </c>
      <c r="E3415" s="356">
        <v>600</v>
      </c>
      <c r="F3415" s="189">
        <f t="shared" si="67"/>
        <v>0.91469410342446233</v>
      </c>
      <c r="G3415" s="189">
        <f t="shared" si="66"/>
        <v>1.071642900008573</v>
      </c>
      <c r="H3415" s="201">
        <v>559.88800000000003</v>
      </c>
      <c r="I3415" s="342" t="s">
        <v>83</v>
      </c>
      <c r="J3415" s="127" t="s">
        <v>1710</v>
      </c>
      <c r="K3415" s="344" t="s">
        <v>3319</v>
      </c>
      <c r="L3415" s="136" t="s">
        <v>14</v>
      </c>
      <c r="M3415" s="122" t="s">
        <v>1713</v>
      </c>
      <c r="N3415" s="204">
        <f t="shared" si="68"/>
        <v>0.85354375363019241</v>
      </c>
    </row>
    <row r="3416" spans="1:14" ht="12.75" customHeight="1" x14ac:dyDescent="0.2">
      <c r="A3416" s="341">
        <v>41958</v>
      </c>
      <c r="B3416" s="170" t="s">
        <v>3321</v>
      </c>
      <c r="C3416" s="170" t="s">
        <v>18</v>
      </c>
      <c r="D3416" s="342" t="s">
        <v>11</v>
      </c>
      <c r="E3416" s="343">
        <v>300</v>
      </c>
      <c r="F3416" s="189">
        <f t="shared" si="67"/>
        <v>0.45734705171223117</v>
      </c>
      <c r="G3416" s="189">
        <f t="shared" si="66"/>
        <v>0.53582145000428649</v>
      </c>
      <c r="H3416" s="201">
        <v>559.88800000000003</v>
      </c>
      <c r="I3416" s="342" t="s">
        <v>1614</v>
      </c>
      <c r="J3416" s="127" t="s">
        <v>1710</v>
      </c>
      <c r="K3416" s="344" t="s">
        <v>3322</v>
      </c>
      <c r="L3416" s="136" t="s">
        <v>14</v>
      </c>
      <c r="M3416" s="122" t="s">
        <v>1713</v>
      </c>
      <c r="N3416" s="204">
        <f t="shared" si="68"/>
        <v>0.85354375363019241</v>
      </c>
    </row>
    <row r="3417" spans="1:14" ht="12.75" customHeight="1" x14ac:dyDescent="0.2">
      <c r="A3417" s="341">
        <v>41958</v>
      </c>
      <c r="B3417" s="170" t="s">
        <v>3171</v>
      </c>
      <c r="C3417" s="170" t="s">
        <v>18</v>
      </c>
      <c r="D3417" s="342" t="s">
        <v>11</v>
      </c>
      <c r="E3417" s="343">
        <v>300</v>
      </c>
      <c r="F3417" s="189">
        <f t="shared" si="67"/>
        <v>0.45734705171223117</v>
      </c>
      <c r="G3417" s="189">
        <f t="shared" si="66"/>
        <v>0.53582145000428649</v>
      </c>
      <c r="H3417" s="201">
        <v>559.88800000000003</v>
      </c>
      <c r="I3417" s="342" t="s">
        <v>1614</v>
      </c>
      <c r="J3417" s="127" t="s">
        <v>1710</v>
      </c>
      <c r="K3417" s="344" t="s">
        <v>3322</v>
      </c>
      <c r="L3417" s="136" t="s">
        <v>14</v>
      </c>
      <c r="M3417" s="122" t="s">
        <v>1713</v>
      </c>
      <c r="N3417" s="204">
        <f t="shared" si="68"/>
        <v>0.85354375363019241</v>
      </c>
    </row>
    <row r="3418" spans="1:14" ht="12.75" customHeight="1" x14ac:dyDescent="0.2">
      <c r="A3418" s="341">
        <v>41958</v>
      </c>
      <c r="B3418" s="342" t="s">
        <v>3146</v>
      </c>
      <c r="C3418" s="170" t="s">
        <v>18</v>
      </c>
      <c r="D3418" s="190" t="s">
        <v>8</v>
      </c>
      <c r="E3418" s="347">
        <v>600</v>
      </c>
      <c r="F3418" s="189">
        <f t="shared" si="67"/>
        <v>0.91469410342446233</v>
      </c>
      <c r="G3418" s="189">
        <f t="shared" si="66"/>
        <v>1.071642900008573</v>
      </c>
      <c r="H3418" s="201">
        <v>559.88800000000003</v>
      </c>
      <c r="I3418" s="138" t="s">
        <v>2742</v>
      </c>
      <c r="J3418" s="127" t="s">
        <v>1710</v>
      </c>
      <c r="K3418" s="344" t="s">
        <v>3260</v>
      </c>
      <c r="L3418" s="136" t="s">
        <v>14</v>
      </c>
      <c r="M3418" s="122" t="s">
        <v>1713</v>
      </c>
      <c r="N3418" s="204">
        <f t="shared" si="68"/>
        <v>0.85354375363019241</v>
      </c>
    </row>
    <row r="3419" spans="1:14" ht="12.75" customHeight="1" x14ac:dyDescent="0.2">
      <c r="A3419" s="341">
        <v>41958</v>
      </c>
      <c r="B3419" s="144" t="s">
        <v>3323</v>
      </c>
      <c r="C3419" s="143" t="s">
        <v>18</v>
      </c>
      <c r="D3419" s="190" t="s">
        <v>8</v>
      </c>
      <c r="E3419" s="356">
        <v>600</v>
      </c>
      <c r="F3419" s="189">
        <f t="shared" si="67"/>
        <v>0.91469410342446233</v>
      </c>
      <c r="G3419" s="189">
        <f t="shared" si="66"/>
        <v>1.071642900008573</v>
      </c>
      <c r="H3419" s="201">
        <v>559.88800000000003</v>
      </c>
      <c r="I3419" s="138" t="s">
        <v>2742</v>
      </c>
      <c r="J3419" s="127" t="s">
        <v>1710</v>
      </c>
      <c r="K3419" s="344" t="s">
        <v>3324</v>
      </c>
      <c r="L3419" s="136" t="s">
        <v>14</v>
      </c>
      <c r="M3419" s="122" t="s">
        <v>1713</v>
      </c>
      <c r="N3419" s="204">
        <f t="shared" si="68"/>
        <v>0.85354375363019241</v>
      </c>
    </row>
    <row r="3420" spans="1:14" ht="12.75" customHeight="1" x14ac:dyDescent="0.2">
      <c r="A3420" s="341">
        <v>41958</v>
      </c>
      <c r="B3420" s="144" t="s">
        <v>3325</v>
      </c>
      <c r="C3420" s="144" t="s">
        <v>18</v>
      </c>
      <c r="D3420" s="190" t="s">
        <v>8</v>
      </c>
      <c r="E3420" s="343">
        <v>1200</v>
      </c>
      <c r="F3420" s="189">
        <f t="shared" si="67"/>
        <v>1.8293882068489247</v>
      </c>
      <c r="G3420" s="189">
        <f t="shared" si="66"/>
        <v>2.143285800017146</v>
      </c>
      <c r="H3420" s="201">
        <v>559.88800000000003</v>
      </c>
      <c r="I3420" s="138" t="s">
        <v>2742</v>
      </c>
      <c r="J3420" s="127" t="s">
        <v>1710</v>
      </c>
      <c r="K3420" s="344" t="s">
        <v>3324</v>
      </c>
      <c r="L3420" s="136" t="s">
        <v>14</v>
      </c>
      <c r="M3420" s="122" t="s">
        <v>1713</v>
      </c>
      <c r="N3420" s="204">
        <f t="shared" si="68"/>
        <v>0.85354375363019241</v>
      </c>
    </row>
    <row r="3421" spans="1:14" ht="12.75" customHeight="1" x14ac:dyDescent="0.2">
      <c r="A3421" s="341">
        <v>41958</v>
      </c>
      <c r="B3421" s="170" t="s">
        <v>3314</v>
      </c>
      <c r="C3421" s="170" t="s">
        <v>18</v>
      </c>
      <c r="D3421" s="342" t="s">
        <v>8</v>
      </c>
      <c r="E3421" s="343">
        <v>1700</v>
      </c>
      <c r="F3421" s="189">
        <f t="shared" si="67"/>
        <v>2.5916332930359767</v>
      </c>
      <c r="G3421" s="189">
        <f t="shared" si="66"/>
        <v>3.0363215500242906</v>
      </c>
      <c r="H3421" s="201">
        <v>559.88800000000003</v>
      </c>
      <c r="I3421" s="342" t="s">
        <v>12</v>
      </c>
      <c r="J3421" s="127" t="s">
        <v>1710</v>
      </c>
      <c r="K3421" s="344" t="s">
        <v>3312</v>
      </c>
      <c r="L3421" s="136" t="s">
        <v>14</v>
      </c>
      <c r="M3421" s="122" t="s">
        <v>1713</v>
      </c>
      <c r="N3421" s="204">
        <f t="shared" si="68"/>
        <v>0.8535437536301923</v>
      </c>
    </row>
    <row r="3422" spans="1:14" ht="12.75" customHeight="1" x14ac:dyDescent="0.2">
      <c r="A3422" s="341">
        <v>41958</v>
      </c>
      <c r="B3422" s="170" t="s">
        <v>3315</v>
      </c>
      <c r="C3422" s="170" t="s">
        <v>72</v>
      </c>
      <c r="D3422" s="342" t="s">
        <v>8</v>
      </c>
      <c r="E3422" s="343">
        <v>3000</v>
      </c>
      <c r="F3422" s="189">
        <f t="shared" si="67"/>
        <v>4.5734705171223116</v>
      </c>
      <c r="G3422" s="189">
        <f t="shared" si="66"/>
        <v>5.3582145000428651</v>
      </c>
      <c r="H3422" s="201">
        <v>559.88800000000003</v>
      </c>
      <c r="I3422" s="342" t="s">
        <v>12</v>
      </c>
      <c r="J3422" s="127" t="s">
        <v>1710</v>
      </c>
      <c r="K3422" s="344" t="s">
        <v>3312</v>
      </c>
      <c r="L3422" s="136" t="s">
        <v>14</v>
      </c>
      <c r="M3422" s="122" t="s">
        <v>1713</v>
      </c>
      <c r="N3422" s="204">
        <f t="shared" si="68"/>
        <v>0.8535437536301923</v>
      </c>
    </row>
    <row r="3423" spans="1:14" ht="12.75" customHeight="1" x14ac:dyDescent="0.2">
      <c r="A3423" s="341">
        <v>41958</v>
      </c>
      <c r="B3423" s="170" t="s">
        <v>3326</v>
      </c>
      <c r="C3423" s="170" t="s">
        <v>72</v>
      </c>
      <c r="D3423" s="342" t="s">
        <v>8</v>
      </c>
      <c r="E3423" s="343">
        <v>6000</v>
      </c>
      <c r="F3423" s="189">
        <f t="shared" si="67"/>
        <v>9.1469410342446231</v>
      </c>
      <c r="G3423" s="189">
        <f t="shared" si="66"/>
        <v>10.71642900008573</v>
      </c>
      <c r="H3423" s="201">
        <v>559.88800000000003</v>
      </c>
      <c r="I3423" s="342" t="s">
        <v>12</v>
      </c>
      <c r="J3423" s="127" t="s">
        <v>1710</v>
      </c>
      <c r="K3423" s="344" t="s">
        <v>3312</v>
      </c>
      <c r="L3423" s="136" t="s">
        <v>14</v>
      </c>
      <c r="M3423" s="122" t="s">
        <v>1713</v>
      </c>
      <c r="N3423" s="204">
        <f t="shared" si="68"/>
        <v>0.8535437536301923</v>
      </c>
    </row>
    <row r="3424" spans="1:14" ht="12.75" customHeight="1" x14ac:dyDescent="0.2">
      <c r="A3424" s="341">
        <v>41958</v>
      </c>
      <c r="B3424" s="170" t="s">
        <v>3316</v>
      </c>
      <c r="C3424" s="170" t="s">
        <v>73</v>
      </c>
      <c r="D3424" s="342" t="s">
        <v>8</v>
      </c>
      <c r="E3424" s="343">
        <v>2700</v>
      </c>
      <c r="F3424" s="189">
        <f t="shared" si="67"/>
        <v>4.1161234654100802</v>
      </c>
      <c r="G3424" s="189">
        <f t="shared" si="66"/>
        <v>4.8223930500385785</v>
      </c>
      <c r="H3424" s="201">
        <v>559.88800000000003</v>
      </c>
      <c r="I3424" s="342" t="s">
        <v>12</v>
      </c>
      <c r="J3424" s="127" t="s">
        <v>1710</v>
      </c>
      <c r="K3424" s="344" t="s">
        <v>3312</v>
      </c>
      <c r="L3424" s="136" t="s">
        <v>14</v>
      </c>
      <c r="M3424" s="122" t="s">
        <v>1713</v>
      </c>
      <c r="N3424" s="204">
        <f t="shared" si="68"/>
        <v>0.8535437536301923</v>
      </c>
    </row>
    <row r="3425" spans="1:14" ht="12.75" customHeight="1" x14ac:dyDescent="0.2">
      <c r="A3425" s="341">
        <v>41958</v>
      </c>
      <c r="B3425" s="170" t="s">
        <v>1111</v>
      </c>
      <c r="C3425" s="170" t="s">
        <v>18</v>
      </c>
      <c r="D3425" s="342" t="s">
        <v>8</v>
      </c>
      <c r="E3425" s="343">
        <v>600</v>
      </c>
      <c r="F3425" s="189">
        <f t="shared" si="67"/>
        <v>0.91469410342446233</v>
      </c>
      <c r="G3425" s="189">
        <f t="shared" si="66"/>
        <v>1.071642900008573</v>
      </c>
      <c r="H3425" s="201">
        <v>559.88800000000003</v>
      </c>
      <c r="I3425" s="342" t="s">
        <v>352</v>
      </c>
      <c r="J3425" s="127" t="s">
        <v>1710</v>
      </c>
      <c r="K3425" s="344" t="s">
        <v>3327</v>
      </c>
      <c r="L3425" s="136" t="s">
        <v>14</v>
      </c>
      <c r="M3425" s="122" t="s">
        <v>1713</v>
      </c>
      <c r="N3425" s="204">
        <f t="shared" si="68"/>
        <v>0.85354375363019241</v>
      </c>
    </row>
    <row r="3426" spans="1:14" ht="12.75" customHeight="1" x14ac:dyDescent="0.2">
      <c r="A3426" s="341">
        <v>41958</v>
      </c>
      <c r="B3426" s="170" t="s">
        <v>2551</v>
      </c>
      <c r="C3426" s="170" t="s">
        <v>18</v>
      </c>
      <c r="D3426" s="342" t="s">
        <v>8</v>
      </c>
      <c r="E3426" s="343">
        <v>600</v>
      </c>
      <c r="F3426" s="189">
        <f t="shared" si="67"/>
        <v>0.91469410342446233</v>
      </c>
      <c r="G3426" s="189">
        <f t="shared" si="66"/>
        <v>1.071642900008573</v>
      </c>
      <c r="H3426" s="201">
        <v>559.88800000000003</v>
      </c>
      <c r="I3426" s="342" t="s">
        <v>352</v>
      </c>
      <c r="J3426" s="127" t="s">
        <v>1710</v>
      </c>
      <c r="K3426" s="344" t="s">
        <v>3327</v>
      </c>
      <c r="L3426" s="136" t="s">
        <v>14</v>
      </c>
      <c r="M3426" s="122" t="s">
        <v>1713</v>
      </c>
      <c r="N3426" s="204">
        <f t="shared" si="68"/>
        <v>0.85354375363019241</v>
      </c>
    </row>
    <row r="3427" spans="1:14" ht="12.75" customHeight="1" x14ac:dyDescent="0.2">
      <c r="A3427" s="357">
        <v>41959</v>
      </c>
      <c r="B3427" s="342" t="s">
        <v>2353</v>
      </c>
      <c r="C3427" s="170" t="s">
        <v>18</v>
      </c>
      <c r="D3427" s="190" t="s">
        <v>10</v>
      </c>
      <c r="E3427" s="343">
        <v>25000</v>
      </c>
      <c r="F3427" s="189">
        <f t="shared" si="67"/>
        <v>38.112254309352593</v>
      </c>
      <c r="G3427" s="189">
        <f t="shared" si="66"/>
        <v>44.651787500357209</v>
      </c>
      <c r="H3427" s="201">
        <v>559.88800000000003</v>
      </c>
      <c r="I3427" s="342" t="s">
        <v>74</v>
      </c>
      <c r="J3427" s="127" t="s">
        <v>1710</v>
      </c>
      <c r="K3427" s="358" t="s">
        <v>3305</v>
      </c>
      <c r="L3427" s="136" t="s">
        <v>14</v>
      </c>
      <c r="M3427" s="122" t="s">
        <v>1713</v>
      </c>
      <c r="N3427" s="204">
        <f t="shared" si="68"/>
        <v>0.8535437536301923</v>
      </c>
    </row>
    <row r="3428" spans="1:14" ht="12.75" customHeight="1" x14ac:dyDescent="0.2">
      <c r="A3428" s="341">
        <v>41959</v>
      </c>
      <c r="B3428" s="342" t="s">
        <v>3146</v>
      </c>
      <c r="C3428" s="170" t="s">
        <v>18</v>
      </c>
      <c r="D3428" s="190" t="s">
        <v>8</v>
      </c>
      <c r="E3428" s="343">
        <v>600</v>
      </c>
      <c r="F3428" s="189">
        <f t="shared" si="67"/>
        <v>0.91469410342446233</v>
      </c>
      <c r="G3428" s="189">
        <f t="shared" si="66"/>
        <v>1.071642900008573</v>
      </c>
      <c r="H3428" s="201">
        <v>559.88800000000003</v>
      </c>
      <c r="I3428" s="138" t="s">
        <v>2742</v>
      </c>
      <c r="J3428" s="127" t="s">
        <v>1710</v>
      </c>
      <c r="K3428" s="344" t="s">
        <v>3328</v>
      </c>
      <c r="L3428" s="136" t="s">
        <v>14</v>
      </c>
      <c r="M3428" s="122" t="s">
        <v>1713</v>
      </c>
      <c r="N3428" s="204">
        <f t="shared" si="68"/>
        <v>0.85354375363019241</v>
      </c>
    </row>
    <row r="3429" spans="1:14" ht="12.75" customHeight="1" x14ac:dyDescent="0.2">
      <c r="A3429" s="341">
        <v>41959</v>
      </c>
      <c r="B3429" s="342" t="s">
        <v>3148</v>
      </c>
      <c r="C3429" s="170" t="s">
        <v>18</v>
      </c>
      <c r="D3429" s="190" t="s">
        <v>8</v>
      </c>
      <c r="E3429" s="343">
        <v>600</v>
      </c>
      <c r="F3429" s="189">
        <f t="shared" si="67"/>
        <v>0.91469410342446233</v>
      </c>
      <c r="G3429" s="189">
        <f t="shared" si="66"/>
        <v>1.071642900008573</v>
      </c>
      <c r="H3429" s="201">
        <v>559.88800000000003</v>
      </c>
      <c r="I3429" s="138" t="s">
        <v>2742</v>
      </c>
      <c r="J3429" s="127" t="s">
        <v>1710</v>
      </c>
      <c r="K3429" s="344" t="s">
        <v>3328</v>
      </c>
      <c r="L3429" s="136" t="s">
        <v>14</v>
      </c>
      <c r="M3429" s="122" t="s">
        <v>1713</v>
      </c>
      <c r="N3429" s="204">
        <f t="shared" si="68"/>
        <v>0.85354375363019241</v>
      </c>
    </row>
    <row r="3430" spans="1:14" ht="12.75" customHeight="1" x14ac:dyDescent="0.2">
      <c r="A3430" s="341">
        <v>41959</v>
      </c>
      <c r="B3430" s="170" t="s">
        <v>3314</v>
      </c>
      <c r="C3430" s="170" t="s">
        <v>18</v>
      </c>
      <c r="D3430" s="342" t="s">
        <v>8</v>
      </c>
      <c r="E3430" s="343">
        <v>950</v>
      </c>
      <c r="F3430" s="189">
        <f t="shared" si="67"/>
        <v>1.4482656637553986</v>
      </c>
      <c r="G3430" s="189">
        <f t="shared" si="66"/>
        <v>1.6967679250135741</v>
      </c>
      <c r="H3430" s="201">
        <v>559.88800000000003</v>
      </c>
      <c r="I3430" s="342" t="s">
        <v>12</v>
      </c>
      <c r="J3430" s="127" t="s">
        <v>1710</v>
      </c>
      <c r="K3430" s="344" t="s">
        <v>3312</v>
      </c>
      <c r="L3430" s="136" t="s">
        <v>14</v>
      </c>
      <c r="M3430" s="122" t="s">
        <v>1713</v>
      </c>
      <c r="N3430" s="204">
        <f t="shared" si="68"/>
        <v>0.85354375363019219</v>
      </c>
    </row>
    <row r="3431" spans="1:14" ht="12.75" customHeight="1" x14ac:dyDescent="0.2">
      <c r="A3431" s="341">
        <v>41959</v>
      </c>
      <c r="B3431" s="170" t="s">
        <v>3315</v>
      </c>
      <c r="C3431" s="170" t="s">
        <v>72</v>
      </c>
      <c r="D3431" s="342" t="s">
        <v>8</v>
      </c>
      <c r="E3431" s="343">
        <v>3000</v>
      </c>
      <c r="F3431" s="189">
        <f t="shared" si="67"/>
        <v>4.5734705171223116</v>
      </c>
      <c r="G3431" s="189">
        <f t="shared" si="66"/>
        <v>5.3582145000428651</v>
      </c>
      <c r="H3431" s="201">
        <v>559.88800000000003</v>
      </c>
      <c r="I3431" s="342" t="s">
        <v>12</v>
      </c>
      <c r="J3431" s="127" t="s">
        <v>1710</v>
      </c>
      <c r="K3431" s="344" t="s">
        <v>3312</v>
      </c>
      <c r="L3431" s="136" t="s">
        <v>14</v>
      </c>
      <c r="M3431" s="122" t="s">
        <v>1713</v>
      </c>
      <c r="N3431" s="204">
        <f t="shared" si="68"/>
        <v>0.8535437536301923</v>
      </c>
    </row>
    <row r="3432" spans="1:14" ht="12.75" customHeight="1" x14ac:dyDescent="0.2">
      <c r="A3432" s="341">
        <v>41959</v>
      </c>
      <c r="B3432" s="170" t="s">
        <v>3329</v>
      </c>
      <c r="C3432" s="170" t="s">
        <v>18</v>
      </c>
      <c r="D3432" s="342" t="s">
        <v>8</v>
      </c>
      <c r="E3432" s="343">
        <v>1500</v>
      </c>
      <c r="F3432" s="189">
        <f t="shared" si="67"/>
        <v>2.2867352585611558</v>
      </c>
      <c r="G3432" s="189">
        <f t="shared" si="66"/>
        <v>2.6791072500214326</v>
      </c>
      <c r="H3432" s="201">
        <v>559.88800000000003</v>
      </c>
      <c r="I3432" s="342" t="s">
        <v>12</v>
      </c>
      <c r="J3432" s="127" t="s">
        <v>1710</v>
      </c>
      <c r="K3432" s="344" t="s">
        <v>3312</v>
      </c>
      <c r="L3432" s="136" t="s">
        <v>14</v>
      </c>
      <c r="M3432" s="122" t="s">
        <v>1713</v>
      </c>
      <c r="N3432" s="204">
        <f t="shared" si="68"/>
        <v>0.8535437536301923</v>
      </c>
    </row>
    <row r="3433" spans="1:14" ht="12.75" customHeight="1" x14ac:dyDescent="0.2">
      <c r="A3433" s="341">
        <v>41959</v>
      </c>
      <c r="B3433" s="170" t="s">
        <v>3316</v>
      </c>
      <c r="C3433" s="170" t="s">
        <v>73</v>
      </c>
      <c r="D3433" s="342" t="s">
        <v>8</v>
      </c>
      <c r="E3433" s="343">
        <v>3000</v>
      </c>
      <c r="F3433" s="189">
        <f t="shared" si="67"/>
        <v>4.5734705171223116</v>
      </c>
      <c r="G3433" s="189">
        <f t="shared" si="66"/>
        <v>5.3582145000428651</v>
      </c>
      <c r="H3433" s="201">
        <v>559.88800000000003</v>
      </c>
      <c r="I3433" s="342" t="s">
        <v>12</v>
      </c>
      <c r="J3433" s="127" t="s">
        <v>1710</v>
      </c>
      <c r="K3433" s="344" t="s">
        <v>3312</v>
      </c>
      <c r="L3433" s="136" t="s">
        <v>14</v>
      </c>
      <c r="M3433" s="122" t="s">
        <v>1713</v>
      </c>
      <c r="N3433" s="204">
        <f t="shared" si="68"/>
        <v>0.8535437536301923</v>
      </c>
    </row>
    <row r="3434" spans="1:14" ht="12.75" customHeight="1" x14ac:dyDescent="0.2">
      <c r="A3434" s="341">
        <v>41959</v>
      </c>
      <c r="B3434" s="170" t="s">
        <v>3330</v>
      </c>
      <c r="C3434" s="170" t="s">
        <v>18</v>
      </c>
      <c r="D3434" s="342" t="s">
        <v>8</v>
      </c>
      <c r="E3434" s="343">
        <v>1000</v>
      </c>
      <c r="F3434" s="189">
        <f t="shared" si="67"/>
        <v>1.5244901723741038</v>
      </c>
      <c r="G3434" s="189">
        <f t="shared" si="66"/>
        <v>1.7860715000142884</v>
      </c>
      <c r="H3434" s="201">
        <v>559.88800000000003</v>
      </c>
      <c r="I3434" s="342" t="s">
        <v>12</v>
      </c>
      <c r="J3434" s="127" t="s">
        <v>1710</v>
      </c>
      <c r="K3434" s="344" t="s">
        <v>3312</v>
      </c>
      <c r="L3434" s="136" t="s">
        <v>14</v>
      </c>
      <c r="M3434" s="122" t="s">
        <v>1713</v>
      </c>
      <c r="N3434" s="204">
        <f t="shared" si="68"/>
        <v>0.8535437536301923</v>
      </c>
    </row>
    <row r="3435" spans="1:14" ht="12.75" customHeight="1" x14ac:dyDescent="0.2">
      <c r="A3435" s="341">
        <v>41961</v>
      </c>
      <c r="B3435" s="342" t="s">
        <v>3331</v>
      </c>
      <c r="C3435" s="170" t="s">
        <v>18</v>
      </c>
      <c r="D3435" s="190" t="s">
        <v>9</v>
      </c>
      <c r="E3435" s="343">
        <v>400</v>
      </c>
      <c r="F3435" s="189">
        <f t="shared" si="67"/>
        <v>0.60979606894964156</v>
      </c>
      <c r="G3435" s="189">
        <f t="shared" si="66"/>
        <v>0.7144286000057154</v>
      </c>
      <c r="H3435" s="201">
        <v>559.88800000000003</v>
      </c>
      <c r="I3435" s="342" t="s">
        <v>83</v>
      </c>
      <c r="J3435" s="127" t="s">
        <v>1710</v>
      </c>
      <c r="K3435" s="344" t="s">
        <v>3332</v>
      </c>
      <c r="L3435" s="136" t="s">
        <v>14</v>
      </c>
      <c r="M3435" s="122" t="s">
        <v>1713</v>
      </c>
      <c r="N3435" s="204">
        <f t="shared" si="68"/>
        <v>0.8535437536301923</v>
      </c>
    </row>
    <row r="3436" spans="1:14" ht="12.75" customHeight="1" x14ac:dyDescent="0.2">
      <c r="A3436" s="341">
        <v>41961</v>
      </c>
      <c r="B3436" s="170" t="s">
        <v>3333</v>
      </c>
      <c r="C3436" s="170" t="s">
        <v>18</v>
      </c>
      <c r="D3436" s="342" t="s">
        <v>10</v>
      </c>
      <c r="E3436" s="343">
        <v>500</v>
      </c>
      <c r="F3436" s="189">
        <f t="shared" si="67"/>
        <v>0.76224508618705189</v>
      </c>
      <c r="G3436" s="189">
        <f t="shared" si="66"/>
        <v>0.89303575000714419</v>
      </c>
      <c r="H3436" s="201">
        <v>559.88800000000003</v>
      </c>
      <c r="I3436" s="342" t="s">
        <v>82</v>
      </c>
      <c r="J3436" s="127" t="s">
        <v>1710</v>
      </c>
      <c r="K3436" s="345" t="s">
        <v>3334</v>
      </c>
      <c r="L3436" s="136" t="s">
        <v>14</v>
      </c>
      <c r="M3436" s="122" t="s">
        <v>1713</v>
      </c>
      <c r="N3436" s="204">
        <f t="shared" si="68"/>
        <v>0.8535437536301923</v>
      </c>
    </row>
    <row r="3437" spans="1:14" ht="12.75" customHeight="1" x14ac:dyDescent="0.2">
      <c r="A3437" s="341">
        <v>41961</v>
      </c>
      <c r="B3437" s="170" t="s">
        <v>3335</v>
      </c>
      <c r="C3437" s="170" t="s">
        <v>18</v>
      </c>
      <c r="D3437" s="342" t="s">
        <v>10</v>
      </c>
      <c r="E3437" s="343">
        <v>400</v>
      </c>
      <c r="F3437" s="189">
        <f t="shared" si="67"/>
        <v>0.60979606894964156</v>
      </c>
      <c r="G3437" s="189">
        <f t="shared" si="66"/>
        <v>0.7144286000057154</v>
      </c>
      <c r="H3437" s="201">
        <v>559.88800000000003</v>
      </c>
      <c r="I3437" s="342" t="s">
        <v>82</v>
      </c>
      <c r="J3437" s="127" t="s">
        <v>1710</v>
      </c>
      <c r="K3437" s="345" t="s">
        <v>3334</v>
      </c>
      <c r="L3437" s="136" t="s">
        <v>14</v>
      </c>
      <c r="M3437" s="122" t="s">
        <v>1713</v>
      </c>
      <c r="N3437" s="204">
        <f t="shared" si="68"/>
        <v>0.8535437536301923</v>
      </c>
    </row>
    <row r="3438" spans="1:14" ht="12.75" customHeight="1" x14ac:dyDescent="0.2">
      <c r="A3438" s="341">
        <v>41961</v>
      </c>
      <c r="B3438" s="170" t="s">
        <v>3026</v>
      </c>
      <c r="C3438" s="170" t="s">
        <v>18</v>
      </c>
      <c r="D3438" s="342" t="s">
        <v>10</v>
      </c>
      <c r="E3438" s="343">
        <v>300</v>
      </c>
      <c r="F3438" s="189">
        <f t="shared" si="67"/>
        <v>0.45734705171223117</v>
      </c>
      <c r="G3438" s="189">
        <f t="shared" si="66"/>
        <v>0.53582145000428649</v>
      </c>
      <c r="H3438" s="201">
        <v>559.88800000000003</v>
      </c>
      <c r="I3438" s="342" t="s">
        <v>82</v>
      </c>
      <c r="J3438" s="127" t="s">
        <v>1710</v>
      </c>
      <c r="K3438" s="345" t="s">
        <v>3336</v>
      </c>
      <c r="L3438" s="136" t="s">
        <v>14</v>
      </c>
      <c r="M3438" s="122" t="s">
        <v>1713</v>
      </c>
      <c r="N3438" s="204">
        <f t="shared" si="68"/>
        <v>0.85354375363019241</v>
      </c>
    </row>
    <row r="3439" spans="1:14" ht="12.75" customHeight="1" x14ac:dyDescent="0.2">
      <c r="A3439" s="341">
        <v>41961</v>
      </c>
      <c r="B3439" s="170" t="s">
        <v>3028</v>
      </c>
      <c r="C3439" s="170" t="s">
        <v>18</v>
      </c>
      <c r="D3439" s="342" t="s">
        <v>10</v>
      </c>
      <c r="E3439" s="343">
        <v>300</v>
      </c>
      <c r="F3439" s="189">
        <f t="shared" si="67"/>
        <v>0.45734705171223117</v>
      </c>
      <c r="G3439" s="189">
        <f t="shared" si="66"/>
        <v>0.53582145000428649</v>
      </c>
      <c r="H3439" s="201">
        <v>559.88800000000003</v>
      </c>
      <c r="I3439" s="342" t="s">
        <v>82</v>
      </c>
      <c r="J3439" s="127" t="s">
        <v>1710</v>
      </c>
      <c r="K3439" s="345" t="s">
        <v>3336</v>
      </c>
      <c r="L3439" s="136" t="s">
        <v>14</v>
      </c>
      <c r="M3439" s="122" t="s">
        <v>1713</v>
      </c>
      <c r="N3439" s="204">
        <f t="shared" si="68"/>
        <v>0.85354375363019241</v>
      </c>
    </row>
    <row r="3440" spans="1:14" ht="12.75" customHeight="1" x14ac:dyDescent="0.2">
      <c r="A3440" s="341">
        <v>41961</v>
      </c>
      <c r="B3440" s="170" t="s">
        <v>3337</v>
      </c>
      <c r="C3440" s="170" t="s">
        <v>18</v>
      </c>
      <c r="D3440" s="342" t="s">
        <v>15</v>
      </c>
      <c r="E3440" s="343">
        <v>800</v>
      </c>
      <c r="F3440" s="189">
        <f t="shared" si="67"/>
        <v>1.2195921378992831</v>
      </c>
      <c r="G3440" s="189">
        <f t="shared" si="66"/>
        <v>1.4288572000114308</v>
      </c>
      <c r="H3440" s="201">
        <v>559.88800000000003</v>
      </c>
      <c r="I3440" s="342" t="s">
        <v>24</v>
      </c>
      <c r="J3440" s="127" t="s">
        <v>1710</v>
      </c>
      <c r="K3440" s="344" t="s">
        <v>3338</v>
      </c>
      <c r="L3440" s="136" t="s">
        <v>14</v>
      </c>
      <c r="M3440" s="122" t="s">
        <v>1713</v>
      </c>
      <c r="N3440" s="204">
        <f t="shared" si="68"/>
        <v>0.8535437536301923</v>
      </c>
    </row>
    <row r="3441" spans="1:14" ht="12.75" customHeight="1" x14ac:dyDescent="0.2">
      <c r="A3441" s="341">
        <v>41961</v>
      </c>
      <c r="B3441" s="170" t="s">
        <v>3339</v>
      </c>
      <c r="C3441" s="170" t="s">
        <v>18</v>
      </c>
      <c r="D3441" s="342" t="s">
        <v>15</v>
      </c>
      <c r="E3441" s="343">
        <v>800</v>
      </c>
      <c r="F3441" s="189">
        <f t="shared" si="67"/>
        <v>1.2195921378992831</v>
      </c>
      <c r="G3441" s="189">
        <f t="shared" si="66"/>
        <v>1.4288572000114308</v>
      </c>
      <c r="H3441" s="201">
        <v>559.88800000000003</v>
      </c>
      <c r="I3441" s="342" t="s">
        <v>24</v>
      </c>
      <c r="J3441" s="127" t="s">
        <v>1710</v>
      </c>
      <c r="K3441" s="344" t="s">
        <v>3338</v>
      </c>
      <c r="L3441" s="136" t="s">
        <v>14</v>
      </c>
      <c r="M3441" s="122" t="s">
        <v>1713</v>
      </c>
      <c r="N3441" s="204">
        <f t="shared" si="68"/>
        <v>0.8535437536301923</v>
      </c>
    </row>
    <row r="3442" spans="1:14" ht="12.75" customHeight="1" x14ac:dyDescent="0.2">
      <c r="A3442" s="341">
        <v>41961</v>
      </c>
      <c r="B3442" s="144" t="s">
        <v>3340</v>
      </c>
      <c r="C3442" s="144" t="s">
        <v>18</v>
      </c>
      <c r="D3442" s="190" t="s">
        <v>8</v>
      </c>
      <c r="E3442" s="343">
        <v>800</v>
      </c>
      <c r="F3442" s="189">
        <f t="shared" si="67"/>
        <v>1.2195921378992831</v>
      </c>
      <c r="G3442" s="189">
        <f t="shared" si="66"/>
        <v>1.4288572000114308</v>
      </c>
      <c r="H3442" s="201">
        <v>559.88800000000003</v>
      </c>
      <c r="I3442" s="138" t="s">
        <v>2742</v>
      </c>
      <c r="J3442" s="127" t="s">
        <v>1710</v>
      </c>
      <c r="K3442" s="344" t="s">
        <v>3341</v>
      </c>
      <c r="L3442" s="136" t="s">
        <v>14</v>
      </c>
      <c r="M3442" s="122" t="s">
        <v>1713</v>
      </c>
      <c r="N3442" s="204">
        <f t="shared" si="68"/>
        <v>0.8535437536301923</v>
      </c>
    </row>
    <row r="3443" spans="1:14" ht="12.75" customHeight="1" x14ac:dyDescent="0.2">
      <c r="A3443" s="341">
        <v>41961</v>
      </c>
      <c r="B3443" s="342" t="s">
        <v>386</v>
      </c>
      <c r="C3443" s="170" t="s">
        <v>73</v>
      </c>
      <c r="D3443" s="190" t="s">
        <v>8</v>
      </c>
      <c r="E3443" s="356">
        <v>1500</v>
      </c>
      <c r="F3443" s="189">
        <f t="shared" si="67"/>
        <v>2.2867352585611558</v>
      </c>
      <c r="G3443" s="189">
        <f t="shared" si="66"/>
        <v>2.6791072500214326</v>
      </c>
      <c r="H3443" s="201">
        <v>559.88800000000003</v>
      </c>
      <c r="I3443" s="138" t="s">
        <v>2742</v>
      </c>
      <c r="J3443" s="127" t="s">
        <v>1710</v>
      </c>
      <c r="K3443" s="344" t="s">
        <v>3341</v>
      </c>
      <c r="L3443" s="136" t="s">
        <v>14</v>
      </c>
      <c r="M3443" s="122" t="s">
        <v>1713</v>
      </c>
      <c r="N3443" s="204">
        <f t="shared" si="68"/>
        <v>0.8535437536301923</v>
      </c>
    </row>
    <row r="3444" spans="1:14" ht="12.75" customHeight="1" x14ac:dyDescent="0.2">
      <c r="A3444" s="341">
        <v>41961</v>
      </c>
      <c r="B3444" s="342" t="s">
        <v>3342</v>
      </c>
      <c r="C3444" s="170" t="s">
        <v>18</v>
      </c>
      <c r="D3444" s="190" t="s">
        <v>8</v>
      </c>
      <c r="E3444" s="356">
        <v>800</v>
      </c>
      <c r="F3444" s="189">
        <f t="shared" si="67"/>
        <v>1.2195921378992831</v>
      </c>
      <c r="G3444" s="189">
        <f t="shared" si="66"/>
        <v>1.4288572000114308</v>
      </c>
      <c r="H3444" s="201">
        <v>559.88800000000003</v>
      </c>
      <c r="I3444" s="138" t="s">
        <v>2742</v>
      </c>
      <c r="J3444" s="127" t="s">
        <v>1710</v>
      </c>
      <c r="K3444" s="344" t="s">
        <v>3341</v>
      </c>
      <c r="L3444" s="136" t="s">
        <v>14</v>
      </c>
      <c r="M3444" s="122" t="s">
        <v>1713</v>
      </c>
      <c r="N3444" s="204">
        <f t="shared" si="68"/>
        <v>0.8535437536301923</v>
      </c>
    </row>
    <row r="3445" spans="1:14" ht="12.75" customHeight="1" x14ac:dyDescent="0.2">
      <c r="A3445" s="359">
        <v>41961</v>
      </c>
      <c r="B3445" s="360" t="s">
        <v>3146</v>
      </c>
      <c r="C3445" s="355" t="s">
        <v>18</v>
      </c>
      <c r="D3445" s="190" t="s">
        <v>8</v>
      </c>
      <c r="E3445" s="343">
        <v>600</v>
      </c>
      <c r="F3445" s="189">
        <f t="shared" si="67"/>
        <v>0.91469410342446233</v>
      </c>
      <c r="G3445" s="189">
        <f t="shared" si="66"/>
        <v>1.071642900008573</v>
      </c>
      <c r="H3445" s="201">
        <v>559.88800000000003</v>
      </c>
      <c r="I3445" s="138" t="s">
        <v>2742</v>
      </c>
      <c r="J3445" s="127" t="s">
        <v>1710</v>
      </c>
      <c r="K3445" s="344" t="s">
        <v>3328</v>
      </c>
      <c r="L3445" s="136" t="s">
        <v>14</v>
      </c>
      <c r="M3445" s="122" t="s">
        <v>1713</v>
      </c>
      <c r="N3445" s="204">
        <f t="shared" si="68"/>
        <v>0.85354375363019241</v>
      </c>
    </row>
    <row r="3446" spans="1:14" ht="12.75" customHeight="1" x14ac:dyDescent="0.2">
      <c r="A3446" s="359">
        <v>41961</v>
      </c>
      <c r="B3446" s="360" t="s">
        <v>3148</v>
      </c>
      <c r="C3446" s="355" t="s">
        <v>18</v>
      </c>
      <c r="D3446" s="190" t="s">
        <v>8</v>
      </c>
      <c r="E3446" s="343">
        <v>600</v>
      </c>
      <c r="F3446" s="189">
        <f t="shared" si="67"/>
        <v>0.91469410342446233</v>
      </c>
      <c r="G3446" s="189">
        <f t="shared" si="66"/>
        <v>1.071642900008573</v>
      </c>
      <c r="H3446" s="201">
        <v>559.88800000000003</v>
      </c>
      <c r="I3446" s="138" t="s">
        <v>2742</v>
      </c>
      <c r="J3446" s="127" t="s">
        <v>1710</v>
      </c>
      <c r="K3446" s="344" t="s">
        <v>3328</v>
      </c>
      <c r="L3446" s="136" t="s">
        <v>14</v>
      </c>
      <c r="M3446" s="122" t="s">
        <v>1713</v>
      </c>
      <c r="N3446" s="204">
        <f t="shared" si="68"/>
        <v>0.85354375363019241</v>
      </c>
    </row>
    <row r="3447" spans="1:14" ht="12.75" customHeight="1" x14ac:dyDescent="0.2">
      <c r="A3447" s="341">
        <v>41962</v>
      </c>
      <c r="B3447" s="342" t="s">
        <v>3343</v>
      </c>
      <c r="C3447" s="170" t="s">
        <v>18</v>
      </c>
      <c r="D3447" s="190" t="s">
        <v>9</v>
      </c>
      <c r="E3447" s="356">
        <v>600</v>
      </c>
      <c r="F3447" s="189">
        <f t="shared" si="67"/>
        <v>0.91469410342446233</v>
      </c>
      <c r="G3447" s="189">
        <f t="shared" si="66"/>
        <v>1.071642900008573</v>
      </c>
      <c r="H3447" s="201">
        <v>559.88800000000003</v>
      </c>
      <c r="I3447" s="342" t="s">
        <v>83</v>
      </c>
      <c r="J3447" s="127" t="s">
        <v>1710</v>
      </c>
      <c r="K3447" s="344" t="s">
        <v>3344</v>
      </c>
      <c r="L3447" s="136" t="s">
        <v>14</v>
      </c>
      <c r="M3447" s="122" t="s">
        <v>1713</v>
      </c>
      <c r="N3447" s="204">
        <f t="shared" si="68"/>
        <v>0.85354375363019241</v>
      </c>
    </row>
    <row r="3448" spans="1:14" ht="12.75" customHeight="1" x14ac:dyDescent="0.2">
      <c r="A3448" s="341">
        <v>41962</v>
      </c>
      <c r="B3448" s="342" t="s">
        <v>3345</v>
      </c>
      <c r="C3448" s="170" t="s">
        <v>18</v>
      </c>
      <c r="D3448" s="190" t="s">
        <v>9</v>
      </c>
      <c r="E3448" s="356">
        <v>600</v>
      </c>
      <c r="F3448" s="189">
        <f t="shared" si="67"/>
        <v>0.91469410342446233</v>
      </c>
      <c r="G3448" s="189">
        <f t="shared" si="66"/>
        <v>1.071642900008573</v>
      </c>
      <c r="H3448" s="201">
        <v>559.88800000000003</v>
      </c>
      <c r="I3448" s="342" t="s">
        <v>83</v>
      </c>
      <c r="J3448" s="127" t="s">
        <v>1710</v>
      </c>
      <c r="K3448" s="344" t="s">
        <v>3344</v>
      </c>
      <c r="L3448" s="136" t="s">
        <v>14</v>
      </c>
      <c r="M3448" s="122" t="s">
        <v>1713</v>
      </c>
      <c r="N3448" s="204">
        <f t="shared" si="68"/>
        <v>0.85354375363019241</v>
      </c>
    </row>
    <row r="3449" spans="1:14" ht="12.75" customHeight="1" x14ac:dyDescent="0.2">
      <c r="A3449" s="341">
        <v>41962</v>
      </c>
      <c r="B3449" s="360" t="s">
        <v>2438</v>
      </c>
      <c r="C3449" s="355" t="s">
        <v>71</v>
      </c>
      <c r="D3449" s="190" t="s">
        <v>9</v>
      </c>
      <c r="E3449" s="343">
        <v>48000</v>
      </c>
      <c r="F3449" s="189">
        <f t="shared" si="67"/>
        <v>73.175528273956985</v>
      </c>
      <c r="G3449" s="189">
        <f t="shared" ref="G3449:G3512" si="69">E3449/H3449</f>
        <v>85.731432000685842</v>
      </c>
      <c r="H3449" s="201">
        <v>559.88800000000003</v>
      </c>
      <c r="I3449" s="342" t="s">
        <v>83</v>
      </c>
      <c r="J3449" s="127" t="s">
        <v>1710</v>
      </c>
      <c r="K3449" s="344" t="s">
        <v>3344</v>
      </c>
      <c r="L3449" s="136" t="s">
        <v>14</v>
      </c>
      <c r="M3449" s="122" t="s">
        <v>1713</v>
      </c>
      <c r="N3449" s="204">
        <f t="shared" si="68"/>
        <v>0.8535437536301923</v>
      </c>
    </row>
    <row r="3450" spans="1:14" ht="12.75" customHeight="1" x14ac:dyDescent="0.2">
      <c r="A3450" s="341">
        <v>41962</v>
      </c>
      <c r="B3450" s="342" t="s">
        <v>3346</v>
      </c>
      <c r="C3450" s="355" t="s">
        <v>71</v>
      </c>
      <c r="D3450" s="190" t="s">
        <v>9</v>
      </c>
      <c r="E3450" s="343">
        <v>3800</v>
      </c>
      <c r="F3450" s="189">
        <f t="shared" si="67"/>
        <v>5.7930626550215942</v>
      </c>
      <c r="G3450" s="189">
        <f t="shared" si="69"/>
        <v>6.7870717000542964</v>
      </c>
      <c r="H3450" s="201">
        <v>559.88800000000003</v>
      </c>
      <c r="I3450" s="342" t="s">
        <v>83</v>
      </c>
      <c r="J3450" s="127" t="s">
        <v>1710</v>
      </c>
      <c r="K3450" s="344" t="s">
        <v>3347</v>
      </c>
      <c r="L3450" s="136" t="s">
        <v>14</v>
      </c>
      <c r="M3450" s="122" t="s">
        <v>1713</v>
      </c>
      <c r="N3450" s="204">
        <f t="shared" si="68"/>
        <v>0.85354375363019219</v>
      </c>
    </row>
    <row r="3451" spans="1:14" ht="12.75" customHeight="1" x14ac:dyDescent="0.2">
      <c r="A3451" s="341">
        <v>41962</v>
      </c>
      <c r="B3451" s="342" t="s">
        <v>3331</v>
      </c>
      <c r="C3451" s="170" t="s">
        <v>18</v>
      </c>
      <c r="D3451" s="190" t="s">
        <v>9</v>
      </c>
      <c r="E3451" s="343">
        <v>800</v>
      </c>
      <c r="F3451" s="189">
        <f t="shared" si="67"/>
        <v>1.2195921378992831</v>
      </c>
      <c r="G3451" s="189">
        <f t="shared" si="69"/>
        <v>1.4288572000114308</v>
      </c>
      <c r="H3451" s="201">
        <v>559.88800000000003</v>
      </c>
      <c r="I3451" s="342" t="s">
        <v>83</v>
      </c>
      <c r="J3451" s="127" t="s">
        <v>1710</v>
      </c>
      <c r="K3451" s="344" t="s">
        <v>3332</v>
      </c>
      <c r="L3451" s="136" t="s">
        <v>14</v>
      </c>
      <c r="M3451" s="122" t="s">
        <v>1713</v>
      </c>
      <c r="N3451" s="204">
        <f t="shared" si="68"/>
        <v>0.8535437536301923</v>
      </c>
    </row>
    <row r="3452" spans="1:14" ht="12.75" customHeight="1" x14ac:dyDescent="0.2">
      <c r="A3452" s="341">
        <v>41962</v>
      </c>
      <c r="B3452" s="170" t="s">
        <v>3348</v>
      </c>
      <c r="C3452" s="170" t="s">
        <v>18</v>
      </c>
      <c r="D3452" s="342" t="s">
        <v>11</v>
      </c>
      <c r="E3452" s="343">
        <v>4700</v>
      </c>
      <c r="F3452" s="189">
        <f t="shared" si="67"/>
        <v>7.1651038101582882</v>
      </c>
      <c r="G3452" s="189">
        <f t="shared" si="69"/>
        <v>8.3945360500671562</v>
      </c>
      <c r="H3452" s="201">
        <v>559.88800000000003</v>
      </c>
      <c r="I3452" s="342" t="s">
        <v>1614</v>
      </c>
      <c r="J3452" s="127" t="s">
        <v>1710</v>
      </c>
      <c r="K3452" s="344" t="s">
        <v>3349</v>
      </c>
      <c r="L3452" s="136" t="s">
        <v>14</v>
      </c>
      <c r="M3452" s="122" t="s">
        <v>1713</v>
      </c>
      <c r="N3452" s="204">
        <f t="shared" si="68"/>
        <v>0.8535437536301923</v>
      </c>
    </row>
    <row r="3453" spans="1:14" ht="12.75" customHeight="1" x14ac:dyDescent="0.2">
      <c r="A3453" s="341">
        <v>41962</v>
      </c>
      <c r="B3453" s="170" t="s">
        <v>3350</v>
      </c>
      <c r="C3453" s="170" t="s">
        <v>18</v>
      </c>
      <c r="D3453" s="342" t="s">
        <v>10</v>
      </c>
      <c r="E3453" s="343">
        <v>500</v>
      </c>
      <c r="F3453" s="189">
        <f t="shared" si="67"/>
        <v>0.76224508618705189</v>
      </c>
      <c r="G3453" s="189">
        <f t="shared" si="69"/>
        <v>0.89303575000714419</v>
      </c>
      <c r="H3453" s="201">
        <v>559.88800000000003</v>
      </c>
      <c r="I3453" s="342" t="s">
        <v>82</v>
      </c>
      <c r="J3453" s="127" t="s">
        <v>1710</v>
      </c>
      <c r="K3453" s="345" t="s">
        <v>3351</v>
      </c>
      <c r="L3453" s="136" t="s">
        <v>14</v>
      </c>
      <c r="M3453" s="122" t="s">
        <v>1713</v>
      </c>
      <c r="N3453" s="204">
        <f t="shared" si="68"/>
        <v>0.8535437536301923</v>
      </c>
    </row>
    <row r="3454" spans="1:14" ht="12.75" customHeight="1" x14ac:dyDescent="0.2">
      <c r="A3454" s="341">
        <v>41962</v>
      </c>
      <c r="B3454" s="170" t="s">
        <v>3352</v>
      </c>
      <c r="C3454" s="170" t="s">
        <v>18</v>
      </c>
      <c r="D3454" s="342" t="s">
        <v>10</v>
      </c>
      <c r="E3454" s="343">
        <v>700</v>
      </c>
      <c r="F3454" s="189">
        <f t="shared" si="67"/>
        <v>1.0671431206618727</v>
      </c>
      <c r="G3454" s="189">
        <f t="shared" si="69"/>
        <v>1.250250050010002</v>
      </c>
      <c r="H3454" s="201">
        <v>559.88800000000003</v>
      </c>
      <c r="I3454" s="342" t="s">
        <v>82</v>
      </c>
      <c r="J3454" s="127" t="s">
        <v>1710</v>
      </c>
      <c r="K3454" s="345" t="s">
        <v>3351</v>
      </c>
      <c r="L3454" s="136" t="s">
        <v>14</v>
      </c>
      <c r="M3454" s="122" t="s">
        <v>1713</v>
      </c>
      <c r="N3454" s="204">
        <f t="shared" si="68"/>
        <v>0.85354375363019219</v>
      </c>
    </row>
    <row r="3455" spans="1:14" ht="12.75" customHeight="1" x14ac:dyDescent="0.2">
      <c r="A3455" s="341">
        <v>41962</v>
      </c>
      <c r="B3455" s="170" t="s">
        <v>3283</v>
      </c>
      <c r="C3455" s="170" t="s">
        <v>18</v>
      </c>
      <c r="D3455" s="342" t="s">
        <v>10</v>
      </c>
      <c r="E3455" s="343">
        <v>400</v>
      </c>
      <c r="F3455" s="189">
        <f t="shared" si="67"/>
        <v>0.60979606894964156</v>
      </c>
      <c r="G3455" s="189">
        <f t="shared" si="69"/>
        <v>0.7144286000057154</v>
      </c>
      <c r="H3455" s="201">
        <v>559.88800000000003</v>
      </c>
      <c r="I3455" s="342" t="s">
        <v>82</v>
      </c>
      <c r="J3455" s="127" t="s">
        <v>1710</v>
      </c>
      <c r="K3455" s="345" t="s">
        <v>3351</v>
      </c>
      <c r="L3455" s="136" t="s">
        <v>14</v>
      </c>
      <c r="M3455" s="122" t="s">
        <v>1713</v>
      </c>
      <c r="N3455" s="204">
        <f t="shared" si="68"/>
        <v>0.8535437536301923</v>
      </c>
    </row>
    <row r="3456" spans="1:14" ht="12.75" customHeight="1" x14ac:dyDescent="0.2">
      <c r="A3456" s="341">
        <v>41962</v>
      </c>
      <c r="B3456" s="342" t="s">
        <v>3353</v>
      </c>
      <c r="C3456" s="170" t="s">
        <v>18</v>
      </c>
      <c r="D3456" s="342" t="s">
        <v>15</v>
      </c>
      <c r="E3456" s="343">
        <v>2000</v>
      </c>
      <c r="F3456" s="189">
        <f t="shared" si="67"/>
        <v>3.0489803447482076</v>
      </c>
      <c r="G3456" s="189">
        <f t="shared" si="69"/>
        <v>3.5721430000285768</v>
      </c>
      <c r="H3456" s="201">
        <v>559.88800000000003</v>
      </c>
      <c r="I3456" s="342" t="s">
        <v>24</v>
      </c>
      <c r="J3456" s="127" t="s">
        <v>1710</v>
      </c>
      <c r="K3456" s="344" t="s">
        <v>3354</v>
      </c>
      <c r="L3456" s="136" t="s">
        <v>14</v>
      </c>
      <c r="M3456" s="122" t="s">
        <v>1713</v>
      </c>
      <c r="N3456" s="204">
        <f t="shared" si="68"/>
        <v>0.8535437536301923</v>
      </c>
    </row>
    <row r="3457" spans="1:14" ht="12.75" customHeight="1" x14ac:dyDescent="0.2">
      <c r="A3457" s="341">
        <v>41962</v>
      </c>
      <c r="B3457" s="170" t="s">
        <v>3355</v>
      </c>
      <c r="C3457" s="170" t="s">
        <v>18</v>
      </c>
      <c r="D3457" s="342" t="s">
        <v>15</v>
      </c>
      <c r="E3457" s="343">
        <v>2000</v>
      </c>
      <c r="F3457" s="189">
        <f t="shared" si="67"/>
        <v>3.0489803447482076</v>
      </c>
      <c r="G3457" s="189">
        <f t="shared" si="69"/>
        <v>3.5721430000285768</v>
      </c>
      <c r="H3457" s="201">
        <v>559.88800000000003</v>
      </c>
      <c r="I3457" s="342" t="s">
        <v>24</v>
      </c>
      <c r="J3457" s="127" t="s">
        <v>1710</v>
      </c>
      <c r="K3457" s="344" t="s">
        <v>3354</v>
      </c>
      <c r="L3457" s="136" t="s">
        <v>14</v>
      </c>
      <c r="M3457" s="122" t="s">
        <v>1713</v>
      </c>
      <c r="N3457" s="204">
        <f t="shared" si="68"/>
        <v>0.8535437536301923</v>
      </c>
    </row>
    <row r="3458" spans="1:14" ht="12.75" customHeight="1" x14ac:dyDescent="0.2">
      <c r="A3458" s="341">
        <v>41962</v>
      </c>
      <c r="B3458" s="170" t="s">
        <v>3356</v>
      </c>
      <c r="C3458" s="170" t="s">
        <v>18</v>
      </c>
      <c r="D3458" s="342" t="s">
        <v>15</v>
      </c>
      <c r="E3458" s="343">
        <v>800</v>
      </c>
      <c r="F3458" s="189">
        <f t="shared" si="67"/>
        <v>1.2195921378992831</v>
      </c>
      <c r="G3458" s="189">
        <f t="shared" si="69"/>
        <v>1.4288572000114308</v>
      </c>
      <c r="H3458" s="201">
        <v>559.88800000000003</v>
      </c>
      <c r="I3458" s="342" t="s">
        <v>24</v>
      </c>
      <c r="J3458" s="127" t="s">
        <v>1710</v>
      </c>
      <c r="K3458" s="344" t="s">
        <v>3354</v>
      </c>
      <c r="L3458" s="136" t="s">
        <v>14</v>
      </c>
      <c r="M3458" s="122" t="s">
        <v>1713</v>
      </c>
      <c r="N3458" s="204">
        <f t="shared" si="68"/>
        <v>0.8535437536301923</v>
      </c>
    </row>
    <row r="3459" spans="1:14" ht="12.75" customHeight="1" x14ac:dyDescent="0.2">
      <c r="A3459" s="359">
        <v>41962</v>
      </c>
      <c r="B3459" s="360" t="s">
        <v>3146</v>
      </c>
      <c r="C3459" s="355" t="s">
        <v>18</v>
      </c>
      <c r="D3459" s="190" t="s">
        <v>8</v>
      </c>
      <c r="E3459" s="343">
        <v>600</v>
      </c>
      <c r="F3459" s="189">
        <f t="shared" si="67"/>
        <v>0.91469410342446233</v>
      </c>
      <c r="G3459" s="189">
        <f t="shared" si="69"/>
        <v>1.071642900008573</v>
      </c>
      <c r="H3459" s="201">
        <v>559.88800000000003</v>
      </c>
      <c r="I3459" s="138" t="s">
        <v>2742</v>
      </c>
      <c r="J3459" s="127" t="s">
        <v>1710</v>
      </c>
      <c r="K3459" s="344" t="s">
        <v>3328</v>
      </c>
      <c r="L3459" s="136" t="s">
        <v>14</v>
      </c>
      <c r="M3459" s="122" t="s">
        <v>1713</v>
      </c>
      <c r="N3459" s="204">
        <f t="shared" si="68"/>
        <v>0.85354375363019241</v>
      </c>
    </row>
    <row r="3460" spans="1:14" ht="12.75" customHeight="1" x14ac:dyDescent="0.2">
      <c r="A3460" s="341">
        <v>41962</v>
      </c>
      <c r="B3460" s="342" t="s">
        <v>3357</v>
      </c>
      <c r="C3460" s="170" t="s">
        <v>18</v>
      </c>
      <c r="D3460" s="190" t="s">
        <v>8</v>
      </c>
      <c r="E3460" s="356">
        <v>300</v>
      </c>
      <c r="F3460" s="189">
        <f t="shared" si="67"/>
        <v>0.45734705171223117</v>
      </c>
      <c r="G3460" s="189">
        <f t="shared" si="69"/>
        <v>0.53582145000428649</v>
      </c>
      <c r="H3460" s="201">
        <v>559.88800000000003</v>
      </c>
      <c r="I3460" s="138" t="s">
        <v>2742</v>
      </c>
      <c r="J3460" s="127" t="s">
        <v>1710</v>
      </c>
      <c r="K3460" s="344" t="s">
        <v>3358</v>
      </c>
      <c r="L3460" s="136" t="s">
        <v>14</v>
      </c>
      <c r="M3460" s="122" t="s">
        <v>1713</v>
      </c>
      <c r="N3460" s="204">
        <f t="shared" si="68"/>
        <v>0.85354375363019241</v>
      </c>
    </row>
    <row r="3461" spans="1:14" ht="12.75" customHeight="1" x14ac:dyDescent="0.2">
      <c r="A3461" s="341">
        <v>41962</v>
      </c>
      <c r="B3461" s="342" t="s">
        <v>386</v>
      </c>
      <c r="C3461" s="170" t="s">
        <v>73</v>
      </c>
      <c r="D3461" s="190" t="s">
        <v>8</v>
      </c>
      <c r="E3461" s="356">
        <v>800</v>
      </c>
      <c r="F3461" s="189">
        <f t="shared" si="67"/>
        <v>1.2195921378992831</v>
      </c>
      <c r="G3461" s="189">
        <f t="shared" si="69"/>
        <v>1.4288572000114308</v>
      </c>
      <c r="H3461" s="201">
        <v>559.88800000000003</v>
      </c>
      <c r="I3461" s="138" t="s">
        <v>2742</v>
      </c>
      <c r="J3461" s="127" t="s">
        <v>1710</v>
      </c>
      <c r="K3461" s="344" t="s">
        <v>3358</v>
      </c>
      <c r="L3461" s="136" t="s">
        <v>14</v>
      </c>
      <c r="M3461" s="122" t="s">
        <v>1713</v>
      </c>
      <c r="N3461" s="204">
        <f t="shared" si="68"/>
        <v>0.8535437536301923</v>
      </c>
    </row>
    <row r="3462" spans="1:14" ht="12.75" customHeight="1" x14ac:dyDescent="0.2">
      <c r="A3462" s="341">
        <v>41962</v>
      </c>
      <c r="B3462" s="342" t="s">
        <v>3359</v>
      </c>
      <c r="C3462" s="170" t="s">
        <v>18</v>
      </c>
      <c r="D3462" s="190" t="s">
        <v>8</v>
      </c>
      <c r="E3462" s="343">
        <v>800</v>
      </c>
      <c r="F3462" s="189">
        <f t="shared" si="67"/>
        <v>1.2195921378992831</v>
      </c>
      <c r="G3462" s="189">
        <f t="shared" si="69"/>
        <v>1.4288572000114308</v>
      </c>
      <c r="H3462" s="201">
        <v>559.88800000000003</v>
      </c>
      <c r="I3462" s="138" t="s">
        <v>2742</v>
      </c>
      <c r="J3462" s="127" t="s">
        <v>1710</v>
      </c>
      <c r="K3462" s="344" t="s">
        <v>3358</v>
      </c>
      <c r="L3462" s="136" t="s">
        <v>14</v>
      </c>
      <c r="M3462" s="122" t="s">
        <v>1713</v>
      </c>
      <c r="N3462" s="204">
        <f t="shared" si="68"/>
        <v>0.8535437536301923</v>
      </c>
    </row>
    <row r="3463" spans="1:14" ht="12.75" customHeight="1" x14ac:dyDescent="0.2">
      <c r="A3463" s="341">
        <v>41962</v>
      </c>
      <c r="B3463" s="342" t="s">
        <v>3360</v>
      </c>
      <c r="C3463" s="170" t="s">
        <v>18</v>
      </c>
      <c r="D3463" s="190" t="s">
        <v>8</v>
      </c>
      <c r="E3463" s="343">
        <v>350</v>
      </c>
      <c r="F3463" s="189">
        <f t="shared" si="67"/>
        <v>0.53357156033093633</v>
      </c>
      <c r="G3463" s="189">
        <f t="shared" si="69"/>
        <v>0.625125025005001</v>
      </c>
      <c r="H3463" s="201">
        <v>559.88800000000003</v>
      </c>
      <c r="I3463" s="138" t="s">
        <v>2742</v>
      </c>
      <c r="J3463" s="127" t="s">
        <v>1710</v>
      </c>
      <c r="K3463" s="344" t="s">
        <v>3358</v>
      </c>
      <c r="L3463" s="136" t="s">
        <v>14</v>
      </c>
      <c r="M3463" s="122" t="s">
        <v>1713</v>
      </c>
      <c r="N3463" s="204">
        <f t="shared" si="68"/>
        <v>0.85354375363019219</v>
      </c>
    </row>
    <row r="3464" spans="1:14" ht="12.75" customHeight="1" x14ac:dyDescent="0.2">
      <c r="A3464" s="341">
        <v>41962</v>
      </c>
      <c r="B3464" s="342" t="s">
        <v>3361</v>
      </c>
      <c r="C3464" s="170" t="s">
        <v>18</v>
      </c>
      <c r="D3464" s="190" t="s">
        <v>8</v>
      </c>
      <c r="E3464" s="343">
        <v>350</v>
      </c>
      <c r="F3464" s="189">
        <f t="shared" si="67"/>
        <v>0.53357156033093633</v>
      </c>
      <c r="G3464" s="189">
        <f t="shared" si="69"/>
        <v>0.625125025005001</v>
      </c>
      <c r="H3464" s="201">
        <v>559.88800000000003</v>
      </c>
      <c r="I3464" s="138" t="s">
        <v>2742</v>
      </c>
      <c r="J3464" s="127" t="s">
        <v>1710</v>
      </c>
      <c r="K3464" s="344" t="s">
        <v>3358</v>
      </c>
      <c r="L3464" s="136" t="s">
        <v>14</v>
      </c>
      <c r="M3464" s="122" t="s">
        <v>1713</v>
      </c>
      <c r="N3464" s="204">
        <f t="shared" si="68"/>
        <v>0.85354375363019219</v>
      </c>
    </row>
    <row r="3465" spans="1:14" ht="12.75" customHeight="1" x14ac:dyDescent="0.2">
      <c r="A3465" s="341">
        <v>41962</v>
      </c>
      <c r="B3465" s="342" t="s">
        <v>3362</v>
      </c>
      <c r="C3465" s="170" t="s">
        <v>18</v>
      </c>
      <c r="D3465" s="190" t="s">
        <v>8</v>
      </c>
      <c r="E3465" s="343">
        <v>350</v>
      </c>
      <c r="F3465" s="189">
        <f t="shared" si="67"/>
        <v>0.53357156033093633</v>
      </c>
      <c r="G3465" s="189">
        <f t="shared" si="69"/>
        <v>0.625125025005001</v>
      </c>
      <c r="H3465" s="201">
        <v>559.88800000000003</v>
      </c>
      <c r="I3465" s="138" t="s">
        <v>2742</v>
      </c>
      <c r="J3465" s="127" t="s">
        <v>1710</v>
      </c>
      <c r="K3465" s="344" t="s">
        <v>3358</v>
      </c>
      <c r="L3465" s="136" t="s">
        <v>14</v>
      </c>
      <c r="M3465" s="122" t="s">
        <v>1713</v>
      </c>
      <c r="N3465" s="204">
        <f t="shared" si="68"/>
        <v>0.85354375363019219</v>
      </c>
    </row>
    <row r="3466" spans="1:14" ht="12.75" customHeight="1" x14ac:dyDescent="0.2">
      <c r="A3466" s="341">
        <v>41962</v>
      </c>
      <c r="B3466" s="342" t="s">
        <v>386</v>
      </c>
      <c r="C3466" s="170" t="s">
        <v>73</v>
      </c>
      <c r="D3466" s="190" t="s">
        <v>8</v>
      </c>
      <c r="E3466" s="343">
        <v>1700</v>
      </c>
      <c r="F3466" s="189">
        <f t="shared" ref="F3466:F3529" si="70">E3466/655.957</f>
        <v>2.5916332930359767</v>
      </c>
      <c r="G3466" s="189">
        <f t="shared" si="69"/>
        <v>3.0363215500242906</v>
      </c>
      <c r="H3466" s="201">
        <v>559.88800000000003</v>
      </c>
      <c r="I3466" s="138" t="s">
        <v>2742</v>
      </c>
      <c r="J3466" s="127" t="s">
        <v>1710</v>
      </c>
      <c r="K3466" s="344" t="s">
        <v>3358</v>
      </c>
      <c r="L3466" s="136" t="s">
        <v>14</v>
      </c>
      <c r="M3466" s="122" t="s">
        <v>1713</v>
      </c>
      <c r="N3466" s="204">
        <f t="shared" si="68"/>
        <v>0.8535437536301923</v>
      </c>
    </row>
    <row r="3467" spans="1:14" ht="12.75" customHeight="1" x14ac:dyDescent="0.2">
      <c r="A3467" s="341">
        <v>41962</v>
      </c>
      <c r="B3467" s="162" t="s">
        <v>3363</v>
      </c>
      <c r="C3467" s="170" t="s">
        <v>18</v>
      </c>
      <c r="D3467" s="190" t="s">
        <v>8</v>
      </c>
      <c r="E3467" s="356">
        <v>350</v>
      </c>
      <c r="F3467" s="189">
        <f t="shared" si="70"/>
        <v>0.53357156033093633</v>
      </c>
      <c r="G3467" s="189">
        <f t="shared" si="69"/>
        <v>0.625125025005001</v>
      </c>
      <c r="H3467" s="201">
        <v>559.88800000000003</v>
      </c>
      <c r="I3467" s="138" t="s">
        <v>2742</v>
      </c>
      <c r="J3467" s="127" t="s">
        <v>1710</v>
      </c>
      <c r="K3467" s="344" t="s">
        <v>3358</v>
      </c>
      <c r="L3467" s="136" t="s">
        <v>14</v>
      </c>
      <c r="M3467" s="122" t="s">
        <v>1713</v>
      </c>
      <c r="N3467" s="204">
        <f t="shared" ref="N3467:N3530" si="71">F3467/G3467</f>
        <v>0.85354375363019219</v>
      </c>
    </row>
    <row r="3468" spans="1:14" ht="12.75" customHeight="1" x14ac:dyDescent="0.2">
      <c r="A3468" s="341">
        <v>41962</v>
      </c>
      <c r="B3468" s="162" t="s">
        <v>3364</v>
      </c>
      <c r="C3468" s="170" t="s">
        <v>18</v>
      </c>
      <c r="D3468" s="190" t="s">
        <v>8</v>
      </c>
      <c r="E3468" s="356">
        <v>800</v>
      </c>
      <c r="F3468" s="189">
        <f t="shared" si="70"/>
        <v>1.2195921378992831</v>
      </c>
      <c r="G3468" s="189">
        <f t="shared" si="69"/>
        <v>1.4288572000114308</v>
      </c>
      <c r="H3468" s="201">
        <v>559.88800000000003</v>
      </c>
      <c r="I3468" s="138" t="s">
        <v>2742</v>
      </c>
      <c r="J3468" s="127" t="s">
        <v>1710</v>
      </c>
      <c r="K3468" s="344" t="s">
        <v>3358</v>
      </c>
      <c r="L3468" s="136" t="s">
        <v>14</v>
      </c>
      <c r="M3468" s="122" t="s">
        <v>1713</v>
      </c>
      <c r="N3468" s="204">
        <f t="shared" si="71"/>
        <v>0.8535437536301923</v>
      </c>
    </row>
    <row r="3469" spans="1:14" ht="12.75" customHeight="1" x14ac:dyDescent="0.2">
      <c r="A3469" s="341">
        <v>41963</v>
      </c>
      <c r="B3469" s="342" t="s">
        <v>3365</v>
      </c>
      <c r="C3469" s="170" t="s">
        <v>18</v>
      </c>
      <c r="D3469" s="190" t="s">
        <v>9</v>
      </c>
      <c r="E3469" s="343">
        <v>500</v>
      </c>
      <c r="F3469" s="189">
        <f t="shared" si="70"/>
        <v>0.76224508618705189</v>
      </c>
      <c r="G3469" s="189">
        <f t="shared" si="69"/>
        <v>0.89303575000714419</v>
      </c>
      <c r="H3469" s="201">
        <v>559.88800000000003</v>
      </c>
      <c r="I3469" s="342" t="s">
        <v>83</v>
      </c>
      <c r="J3469" s="127" t="s">
        <v>1710</v>
      </c>
      <c r="K3469" s="344" t="s">
        <v>3366</v>
      </c>
      <c r="L3469" s="136" t="s">
        <v>14</v>
      </c>
      <c r="M3469" s="122" t="s">
        <v>1713</v>
      </c>
      <c r="N3469" s="204">
        <f t="shared" si="71"/>
        <v>0.8535437536301923</v>
      </c>
    </row>
    <row r="3470" spans="1:14" ht="12.75" customHeight="1" x14ac:dyDescent="0.2">
      <c r="A3470" s="341">
        <v>41963</v>
      </c>
      <c r="B3470" s="342" t="s">
        <v>3367</v>
      </c>
      <c r="C3470" s="170" t="s">
        <v>18</v>
      </c>
      <c r="D3470" s="190" t="s">
        <v>9</v>
      </c>
      <c r="E3470" s="343">
        <v>500</v>
      </c>
      <c r="F3470" s="189">
        <f t="shared" si="70"/>
        <v>0.76224508618705189</v>
      </c>
      <c r="G3470" s="189">
        <f t="shared" si="69"/>
        <v>0.89303575000714419</v>
      </c>
      <c r="H3470" s="201">
        <v>559.88800000000003</v>
      </c>
      <c r="I3470" s="342" t="s">
        <v>83</v>
      </c>
      <c r="J3470" s="127" t="s">
        <v>1710</v>
      </c>
      <c r="K3470" s="344" t="s">
        <v>3366</v>
      </c>
      <c r="L3470" s="136" t="s">
        <v>14</v>
      </c>
      <c r="M3470" s="122" t="s">
        <v>1713</v>
      </c>
      <c r="N3470" s="204">
        <f t="shared" si="71"/>
        <v>0.8535437536301923</v>
      </c>
    </row>
    <row r="3471" spans="1:14" ht="12.75" customHeight="1" x14ac:dyDescent="0.2">
      <c r="A3471" s="341">
        <v>41963</v>
      </c>
      <c r="B3471" s="162" t="s">
        <v>3368</v>
      </c>
      <c r="C3471" s="144" t="s">
        <v>71</v>
      </c>
      <c r="D3471" s="190" t="s">
        <v>9</v>
      </c>
      <c r="E3471" s="343">
        <v>3000</v>
      </c>
      <c r="F3471" s="189">
        <f t="shared" si="70"/>
        <v>4.5734705171223116</v>
      </c>
      <c r="G3471" s="189">
        <f t="shared" si="69"/>
        <v>5.3582145000428651</v>
      </c>
      <c r="H3471" s="201">
        <v>559.88800000000003</v>
      </c>
      <c r="I3471" s="342" t="s">
        <v>83</v>
      </c>
      <c r="J3471" s="127" t="s">
        <v>1710</v>
      </c>
      <c r="K3471" s="344" t="s">
        <v>3366</v>
      </c>
      <c r="L3471" s="136" t="s">
        <v>14</v>
      </c>
      <c r="M3471" s="122" t="s">
        <v>1713</v>
      </c>
      <c r="N3471" s="204">
        <f t="shared" si="71"/>
        <v>0.8535437536301923</v>
      </c>
    </row>
    <row r="3472" spans="1:14" ht="12.75" customHeight="1" x14ac:dyDescent="0.2">
      <c r="A3472" s="341">
        <v>41963</v>
      </c>
      <c r="B3472" s="342" t="s">
        <v>3369</v>
      </c>
      <c r="C3472" s="170" t="s">
        <v>18</v>
      </c>
      <c r="D3472" s="190" t="s">
        <v>9</v>
      </c>
      <c r="E3472" s="343">
        <v>1000</v>
      </c>
      <c r="F3472" s="189">
        <f t="shared" si="70"/>
        <v>1.5244901723741038</v>
      </c>
      <c r="G3472" s="189">
        <f t="shared" si="69"/>
        <v>1.7860715000142884</v>
      </c>
      <c r="H3472" s="201">
        <v>559.88800000000003</v>
      </c>
      <c r="I3472" s="342" t="s">
        <v>83</v>
      </c>
      <c r="J3472" s="127" t="s">
        <v>1710</v>
      </c>
      <c r="K3472" s="344" t="s">
        <v>3370</v>
      </c>
      <c r="L3472" s="136" t="s">
        <v>14</v>
      </c>
      <c r="M3472" s="122" t="s">
        <v>1713</v>
      </c>
      <c r="N3472" s="204">
        <f t="shared" si="71"/>
        <v>0.8535437536301923</v>
      </c>
    </row>
    <row r="3473" spans="1:14" ht="12.75" customHeight="1" x14ac:dyDescent="0.2">
      <c r="A3473" s="341">
        <v>41963</v>
      </c>
      <c r="B3473" s="342" t="s">
        <v>3371</v>
      </c>
      <c r="C3473" s="170" t="s">
        <v>18</v>
      </c>
      <c r="D3473" s="190" t="s">
        <v>9</v>
      </c>
      <c r="E3473" s="347">
        <v>1000</v>
      </c>
      <c r="F3473" s="189">
        <f t="shared" si="70"/>
        <v>1.5244901723741038</v>
      </c>
      <c r="G3473" s="189">
        <f t="shared" si="69"/>
        <v>1.7860715000142884</v>
      </c>
      <c r="H3473" s="201">
        <v>559.88800000000003</v>
      </c>
      <c r="I3473" s="342" t="s">
        <v>83</v>
      </c>
      <c r="J3473" s="127" t="s">
        <v>1710</v>
      </c>
      <c r="K3473" s="344" t="s">
        <v>3370</v>
      </c>
      <c r="L3473" s="136" t="s">
        <v>14</v>
      </c>
      <c r="M3473" s="122" t="s">
        <v>1713</v>
      </c>
      <c r="N3473" s="204">
        <f t="shared" si="71"/>
        <v>0.8535437536301923</v>
      </c>
    </row>
    <row r="3474" spans="1:14" ht="12.75" customHeight="1" x14ac:dyDescent="0.2">
      <c r="A3474" s="341">
        <v>41963</v>
      </c>
      <c r="B3474" s="170" t="s">
        <v>3372</v>
      </c>
      <c r="C3474" s="170" t="s">
        <v>18</v>
      </c>
      <c r="D3474" s="342" t="s">
        <v>10</v>
      </c>
      <c r="E3474" s="343">
        <v>400</v>
      </c>
      <c r="F3474" s="189">
        <f t="shared" si="70"/>
        <v>0.60979606894964156</v>
      </c>
      <c r="G3474" s="189">
        <f t="shared" si="69"/>
        <v>0.7144286000057154</v>
      </c>
      <c r="H3474" s="201">
        <v>559.88800000000003</v>
      </c>
      <c r="I3474" s="342" t="s">
        <v>82</v>
      </c>
      <c r="J3474" s="127" t="s">
        <v>1710</v>
      </c>
      <c r="K3474" s="345" t="s">
        <v>3373</v>
      </c>
      <c r="L3474" s="136" t="s">
        <v>14</v>
      </c>
      <c r="M3474" s="122" t="s">
        <v>1713</v>
      </c>
      <c r="N3474" s="204">
        <f t="shared" si="71"/>
        <v>0.8535437536301923</v>
      </c>
    </row>
    <row r="3475" spans="1:14" ht="12.75" customHeight="1" x14ac:dyDescent="0.2">
      <c r="A3475" s="341">
        <v>41963</v>
      </c>
      <c r="B3475" s="170" t="s">
        <v>3374</v>
      </c>
      <c r="C3475" s="170" t="s">
        <v>18</v>
      </c>
      <c r="D3475" s="342" t="s">
        <v>10</v>
      </c>
      <c r="E3475" s="343">
        <v>400</v>
      </c>
      <c r="F3475" s="189">
        <f t="shared" si="70"/>
        <v>0.60979606894964156</v>
      </c>
      <c r="G3475" s="189">
        <f t="shared" si="69"/>
        <v>0.7144286000057154</v>
      </c>
      <c r="H3475" s="201">
        <v>559.88800000000003</v>
      </c>
      <c r="I3475" s="342" t="s">
        <v>82</v>
      </c>
      <c r="J3475" s="127" t="s">
        <v>1710</v>
      </c>
      <c r="K3475" s="345" t="s">
        <v>3373</v>
      </c>
      <c r="L3475" s="136" t="s">
        <v>14</v>
      </c>
      <c r="M3475" s="122" t="s">
        <v>1713</v>
      </c>
      <c r="N3475" s="204">
        <f t="shared" si="71"/>
        <v>0.8535437536301923</v>
      </c>
    </row>
    <row r="3476" spans="1:14" ht="12.75" customHeight="1" x14ac:dyDescent="0.2">
      <c r="A3476" s="341">
        <v>41963</v>
      </c>
      <c r="B3476" s="342" t="s">
        <v>3375</v>
      </c>
      <c r="C3476" s="170" t="s">
        <v>19</v>
      </c>
      <c r="D3476" s="342" t="s">
        <v>15</v>
      </c>
      <c r="E3476" s="343">
        <v>5000</v>
      </c>
      <c r="F3476" s="189">
        <f t="shared" si="70"/>
        <v>7.6224508618705187</v>
      </c>
      <c r="G3476" s="189">
        <f t="shared" si="69"/>
        <v>8.9303575000714428</v>
      </c>
      <c r="H3476" s="201">
        <v>559.88800000000003</v>
      </c>
      <c r="I3476" s="342" t="s">
        <v>24</v>
      </c>
      <c r="J3476" s="127" t="s">
        <v>1710</v>
      </c>
      <c r="K3476" s="344" t="s">
        <v>3376</v>
      </c>
      <c r="L3476" s="136" t="s">
        <v>14</v>
      </c>
      <c r="M3476" s="122" t="s">
        <v>1713</v>
      </c>
      <c r="N3476" s="204">
        <f t="shared" si="71"/>
        <v>0.85354375363019219</v>
      </c>
    </row>
    <row r="3477" spans="1:14" ht="12.75" customHeight="1" x14ac:dyDescent="0.2">
      <c r="A3477" s="341">
        <v>41963</v>
      </c>
      <c r="B3477" s="342" t="s">
        <v>3377</v>
      </c>
      <c r="C3477" s="170" t="s">
        <v>19</v>
      </c>
      <c r="D3477" s="342" t="s">
        <v>15</v>
      </c>
      <c r="E3477" s="343">
        <v>5000</v>
      </c>
      <c r="F3477" s="189">
        <f t="shared" si="70"/>
        <v>7.6224508618705187</v>
      </c>
      <c r="G3477" s="189">
        <f t="shared" si="69"/>
        <v>8.9303575000714428</v>
      </c>
      <c r="H3477" s="201">
        <v>559.88800000000003</v>
      </c>
      <c r="I3477" s="342" t="s">
        <v>24</v>
      </c>
      <c r="J3477" s="127" t="s">
        <v>1710</v>
      </c>
      <c r="K3477" s="344" t="s">
        <v>3376</v>
      </c>
      <c r="L3477" s="136" t="s">
        <v>14</v>
      </c>
      <c r="M3477" s="122" t="s">
        <v>1713</v>
      </c>
      <c r="N3477" s="204">
        <f t="shared" si="71"/>
        <v>0.85354375363019219</v>
      </c>
    </row>
    <row r="3478" spans="1:14" ht="12.75" customHeight="1" x14ac:dyDescent="0.2">
      <c r="A3478" s="341">
        <v>41963</v>
      </c>
      <c r="B3478" s="342" t="s">
        <v>3378</v>
      </c>
      <c r="C3478" s="170" t="s">
        <v>19</v>
      </c>
      <c r="D3478" s="342" t="s">
        <v>15</v>
      </c>
      <c r="E3478" s="343">
        <v>5000</v>
      </c>
      <c r="F3478" s="189">
        <f t="shared" si="70"/>
        <v>7.6224508618705187</v>
      </c>
      <c r="G3478" s="189">
        <f t="shared" si="69"/>
        <v>8.9303575000714428</v>
      </c>
      <c r="H3478" s="201">
        <v>559.88800000000003</v>
      </c>
      <c r="I3478" s="342" t="s">
        <v>24</v>
      </c>
      <c r="J3478" s="127" t="s">
        <v>1710</v>
      </c>
      <c r="K3478" s="344" t="s">
        <v>3376</v>
      </c>
      <c r="L3478" s="136" t="s">
        <v>14</v>
      </c>
      <c r="M3478" s="122" t="s">
        <v>1713</v>
      </c>
      <c r="N3478" s="204">
        <f t="shared" si="71"/>
        <v>0.85354375363019219</v>
      </c>
    </row>
    <row r="3479" spans="1:14" ht="12.75" customHeight="1" x14ac:dyDescent="0.2">
      <c r="A3479" s="341">
        <v>41963</v>
      </c>
      <c r="B3479" s="342" t="s">
        <v>3379</v>
      </c>
      <c r="C3479" s="170" t="s">
        <v>19</v>
      </c>
      <c r="D3479" s="342" t="s">
        <v>15</v>
      </c>
      <c r="E3479" s="343">
        <v>5000</v>
      </c>
      <c r="F3479" s="189">
        <f t="shared" si="70"/>
        <v>7.6224508618705187</v>
      </c>
      <c r="G3479" s="189">
        <f t="shared" si="69"/>
        <v>8.9303575000714428</v>
      </c>
      <c r="H3479" s="201">
        <v>559.88800000000003</v>
      </c>
      <c r="I3479" s="342" t="s">
        <v>24</v>
      </c>
      <c r="J3479" s="127" t="s">
        <v>1710</v>
      </c>
      <c r="K3479" s="344" t="s">
        <v>3376</v>
      </c>
      <c r="L3479" s="136" t="s">
        <v>14</v>
      </c>
      <c r="M3479" s="122" t="s">
        <v>1713</v>
      </c>
      <c r="N3479" s="204">
        <f t="shared" si="71"/>
        <v>0.85354375363019219</v>
      </c>
    </row>
    <row r="3480" spans="1:14" ht="12.75" customHeight="1" x14ac:dyDescent="0.2">
      <c r="A3480" s="341">
        <v>41963</v>
      </c>
      <c r="B3480" s="342" t="s">
        <v>3380</v>
      </c>
      <c r="C3480" s="170" t="s">
        <v>19</v>
      </c>
      <c r="D3480" s="342" t="s">
        <v>15</v>
      </c>
      <c r="E3480" s="343">
        <v>5000</v>
      </c>
      <c r="F3480" s="189">
        <f t="shared" si="70"/>
        <v>7.6224508618705187</v>
      </c>
      <c r="G3480" s="189">
        <f t="shared" si="69"/>
        <v>8.9303575000714428</v>
      </c>
      <c r="H3480" s="201">
        <v>559.88800000000003</v>
      </c>
      <c r="I3480" s="342" t="s">
        <v>24</v>
      </c>
      <c r="J3480" s="127" t="s">
        <v>1710</v>
      </c>
      <c r="K3480" s="344" t="s">
        <v>3376</v>
      </c>
      <c r="L3480" s="136" t="s">
        <v>14</v>
      </c>
      <c r="M3480" s="122" t="s">
        <v>1713</v>
      </c>
      <c r="N3480" s="204">
        <f t="shared" si="71"/>
        <v>0.85354375363019219</v>
      </c>
    </row>
    <row r="3481" spans="1:14" ht="12.75" customHeight="1" x14ac:dyDescent="0.2">
      <c r="A3481" s="341">
        <v>41963</v>
      </c>
      <c r="B3481" s="342" t="s">
        <v>3381</v>
      </c>
      <c r="C3481" s="170" t="s">
        <v>19</v>
      </c>
      <c r="D3481" s="342" t="s">
        <v>15</v>
      </c>
      <c r="E3481" s="343">
        <v>5000</v>
      </c>
      <c r="F3481" s="189">
        <f t="shared" si="70"/>
        <v>7.6224508618705187</v>
      </c>
      <c r="G3481" s="189">
        <f t="shared" si="69"/>
        <v>8.9303575000714428</v>
      </c>
      <c r="H3481" s="201">
        <v>559.88800000000003</v>
      </c>
      <c r="I3481" s="342" t="s">
        <v>24</v>
      </c>
      <c r="J3481" s="127" t="s">
        <v>1710</v>
      </c>
      <c r="K3481" s="344" t="s">
        <v>3376</v>
      </c>
      <c r="L3481" s="136" t="s">
        <v>14</v>
      </c>
      <c r="M3481" s="122" t="s">
        <v>1713</v>
      </c>
      <c r="N3481" s="204">
        <f t="shared" si="71"/>
        <v>0.85354375363019219</v>
      </c>
    </row>
    <row r="3482" spans="1:14" ht="12.75" customHeight="1" x14ac:dyDescent="0.2">
      <c r="A3482" s="341">
        <v>41963</v>
      </c>
      <c r="B3482" s="170" t="s">
        <v>3382</v>
      </c>
      <c r="C3482" s="170" t="s">
        <v>19</v>
      </c>
      <c r="D3482" s="342" t="s">
        <v>15</v>
      </c>
      <c r="E3482" s="343">
        <v>5000</v>
      </c>
      <c r="F3482" s="189">
        <f t="shared" si="70"/>
        <v>7.6224508618705187</v>
      </c>
      <c r="G3482" s="189">
        <f t="shared" si="69"/>
        <v>8.9303575000714428</v>
      </c>
      <c r="H3482" s="201">
        <v>559.88800000000003</v>
      </c>
      <c r="I3482" s="342" t="s">
        <v>24</v>
      </c>
      <c r="J3482" s="127" t="s">
        <v>1710</v>
      </c>
      <c r="K3482" s="344" t="s">
        <v>3376</v>
      </c>
      <c r="L3482" s="136" t="s">
        <v>14</v>
      </c>
      <c r="M3482" s="122" t="s">
        <v>1713</v>
      </c>
      <c r="N3482" s="204">
        <f t="shared" si="71"/>
        <v>0.85354375363019219</v>
      </c>
    </row>
    <row r="3483" spans="1:14" ht="12.75" customHeight="1" x14ac:dyDescent="0.2">
      <c r="A3483" s="341">
        <v>41963</v>
      </c>
      <c r="B3483" s="170" t="s">
        <v>3383</v>
      </c>
      <c r="C3483" s="170" t="s">
        <v>19</v>
      </c>
      <c r="D3483" s="342" t="s">
        <v>15</v>
      </c>
      <c r="E3483" s="343">
        <v>5000</v>
      </c>
      <c r="F3483" s="189">
        <f t="shared" si="70"/>
        <v>7.6224508618705187</v>
      </c>
      <c r="G3483" s="189">
        <f t="shared" si="69"/>
        <v>8.9303575000714428</v>
      </c>
      <c r="H3483" s="201">
        <v>559.88800000000003</v>
      </c>
      <c r="I3483" s="342" t="s">
        <v>24</v>
      </c>
      <c r="J3483" s="127" t="s">
        <v>1710</v>
      </c>
      <c r="K3483" s="344" t="s">
        <v>3376</v>
      </c>
      <c r="L3483" s="136" t="s">
        <v>14</v>
      </c>
      <c r="M3483" s="122" t="s">
        <v>1713</v>
      </c>
      <c r="N3483" s="204">
        <f t="shared" si="71"/>
        <v>0.85354375363019219</v>
      </c>
    </row>
    <row r="3484" spans="1:14" ht="12.75" customHeight="1" x14ac:dyDescent="0.2">
      <c r="A3484" s="341">
        <v>41963</v>
      </c>
      <c r="B3484" s="342" t="s">
        <v>3192</v>
      </c>
      <c r="C3484" s="170" t="s">
        <v>18</v>
      </c>
      <c r="D3484" s="190" t="s">
        <v>8</v>
      </c>
      <c r="E3484" s="343">
        <v>600</v>
      </c>
      <c r="F3484" s="189">
        <f t="shared" si="70"/>
        <v>0.91469410342446233</v>
      </c>
      <c r="G3484" s="189">
        <f t="shared" si="69"/>
        <v>1.071642900008573</v>
      </c>
      <c r="H3484" s="201">
        <v>559.88800000000003</v>
      </c>
      <c r="I3484" s="138" t="s">
        <v>2742</v>
      </c>
      <c r="J3484" s="127" t="s">
        <v>1710</v>
      </c>
      <c r="K3484" s="344" t="s">
        <v>3328</v>
      </c>
      <c r="L3484" s="136" t="s">
        <v>14</v>
      </c>
      <c r="M3484" s="122" t="s">
        <v>1713</v>
      </c>
      <c r="N3484" s="204">
        <f t="shared" si="71"/>
        <v>0.85354375363019241</v>
      </c>
    </row>
    <row r="3485" spans="1:14" ht="12.75" customHeight="1" x14ac:dyDescent="0.2">
      <c r="A3485" s="341">
        <v>41963</v>
      </c>
      <c r="B3485" s="342" t="s">
        <v>3384</v>
      </c>
      <c r="C3485" s="170" t="s">
        <v>18</v>
      </c>
      <c r="D3485" s="190" t="s">
        <v>8</v>
      </c>
      <c r="E3485" s="343">
        <v>1300</v>
      </c>
      <c r="F3485" s="189">
        <f t="shared" si="70"/>
        <v>1.9818372240863349</v>
      </c>
      <c r="G3485" s="189">
        <f t="shared" si="69"/>
        <v>2.321892950018575</v>
      </c>
      <c r="H3485" s="201">
        <v>559.88800000000003</v>
      </c>
      <c r="I3485" s="138" t="s">
        <v>2742</v>
      </c>
      <c r="J3485" s="127" t="s">
        <v>1710</v>
      </c>
      <c r="K3485" s="344" t="s">
        <v>3385</v>
      </c>
      <c r="L3485" s="136" t="s">
        <v>14</v>
      </c>
      <c r="M3485" s="122" t="s">
        <v>1713</v>
      </c>
      <c r="N3485" s="204">
        <f t="shared" si="71"/>
        <v>0.8535437536301923</v>
      </c>
    </row>
    <row r="3486" spans="1:14" ht="12.75" customHeight="1" x14ac:dyDescent="0.2">
      <c r="A3486" s="341">
        <v>41963</v>
      </c>
      <c r="B3486" s="342" t="s">
        <v>386</v>
      </c>
      <c r="C3486" s="170" t="s">
        <v>73</v>
      </c>
      <c r="D3486" s="190" t="s">
        <v>8</v>
      </c>
      <c r="E3486" s="343">
        <v>700</v>
      </c>
      <c r="F3486" s="189">
        <f t="shared" si="70"/>
        <v>1.0671431206618727</v>
      </c>
      <c r="G3486" s="189">
        <f t="shared" si="69"/>
        <v>1.250250050010002</v>
      </c>
      <c r="H3486" s="201">
        <v>559.88800000000003</v>
      </c>
      <c r="I3486" s="138" t="s">
        <v>2742</v>
      </c>
      <c r="J3486" s="127" t="s">
        <v>1710</v>
      </c>
      <c r="K3486" s="344" t="s">
        <v>3385</v>
      </c>
      <c r="L3486" s="136" t="s">
        <v>14</v>
      </c>
      <c r="M3486" s="122" t="s">
        <v>1713</v>
      </c>
      <c r="N3486" s="204">
        <f t="shared" si="71"/>
        <v>0.85354375363019219</v>
      </c>
    </row>
    <row r="3487" spans="1:14" ht="12.75" customHeight="1" x14ac:dyDescent="0.2">
      <c r="A3487" s="341">
        <v>41963</v>
      </c>
      <c r="B3487" s="342" t="s">
        <v>3386</v>
      </c>
      <c r="C3487" s="170" t="s">
        <v>18</v>
      </c>
      <c r="D3487" s="190" t="s">
        <v>8</v>
      </c>
      <c r="E3487" s="343">
        <v>700</v>
      </c>
      <c r="F3487" s="189">
        <f t="shared" si="70"/>
        <v>1.0671431206618727</v>
      </c>
      <c r="G3487" s="189">
        <f t="shared" si="69"/>
        <v>1.250250050010002</v>
      </c>
      <c r="H3487" s="201">
        <v>559.88800000000003</v>
      </c>
      <c r="I3487" s="138" t="s">
        <v>2742</v>
      </c>
      <c r="J3487" s="127" t="s">
        <v>1710</v>
      </c>
      <c r="K3487" s="344" t="s">
        <v>3385</v>
      </c>
      <c r="L3487" s="136" t="s">
        <v>14</v>
      </c>
      <c r="M3487" s="122" t="s">
        <v>1713</v>
      </c>
      <c r="N3487" s="204">
        <f t="shared" si="71"/>
        <v>0.85354375363019219</v>
      </c>
    </row>
    <row r="3488" spans="1:14" ht="12.75" customHeight="1" x14ac:dyDescent="0.2">
      <c r="A3488" s="341">
        <v>41963</v>
      </c>
      <c r="B3488" s="170" t="s">
        <v>3387</v>
      </c>
      <c r="C3488" s="170" t="s">
        <v>18</v>
      </c>
      <c r="D3488" s="342" t="s">
        <v>8</v>
      </c>
      <c r="E3488" s="343">
        <v>700</v>
      </c>
      <c r="F3488" s="189">
        <f t="shared" si="70"/>
        <v>1.0671431206618727</v>
      </c>
      <c r="G3488" s="189">
        <f t="shared" si="69"/>
        <v>1.250250050010002</v>
      </c>
      <c r="H3488" s="201">
        <v>559.88800000000003</v>
      </c>
      <c r="I3488" s="342" t="s">
        <v>12</v>
      </c>
      <c r="J3488" s="127" t="s">
        <v>1710</v>
      </c>
      <c r="K3488" s="344" t="s">
        <v>3388</v>
      </c>
      <c r="L3488" s="136" t="s">
        <v>14</v>
      </c>
      <c r="M3488" s="122" t="s">
        <v>1713</v>
      </c>
      <c r="N3488" s="204">
        <f t="shared" si="71"/>
        <v>0.85354375363019219</v>
      </c>
    </row>
    <row r="3489" spans="1:14" ht="12.75" customHeight="1" x14ac:dyDescent="0.2">
      <c r="A3489" s="341">
        <v>41963</v>
      </c>
      <c r="B3489" s="170" t="s">
        <v>3389</v>
      </c>
      <c r="C3489" s="170" t="s">
        <v>18</v>
      </c>
      <c r="D3489" s="342" t="s">
        <v>8</v>
      </c>
      <c r="E3489" s="343">
        <v>1300</v>
      </c>
      <c r="F3489" s="189">
        <f t="shared" si="70"/>
        <v>1.9818372240863349</v>
      </c>
      <c r="G3489" s="189">
        <f t="shared" si="69"/>
        <v>2.321892950018575</v>
      </c>
      <c r="H3489" s="201">
        <v>559.88800000000003</v>
      </c>
      <c r="I3489" s="342" t="s">
        <v>12</v>
      </c>
      <c r="J3489" s="127" t="s">
        <v>1710</v>
      </c>
      <c r="K3489" s="344" t="s">
        <v>3388</v>
      </c>
      <c r="L3489" s="136" t="s">
        <v>14</v>
      </c>
      <c r="M3489" s="122" t="s">
        <v>1713</v>
      </c>
      <c r="N3489" s="204">
        <f t="shared" si="71"/>
        <v>0.8535437536301923</v>
      </c>
    </row>
    <row r="3490" spans="1:14" ht="12.75" customHeight="1" x14ac:dyDescent="0.2">
      <c r="A3490" s="341">
        <v>41963</v>
      </c>
      <c r="B3490" s="170" t="s">
        <v>3390</v>
      </c>
      <c r="C3490" s="170" t="s">
        <v>18</v>
      </c>
      <c r="D3490" s="342" t="s">
        <v>8</v>
      </c>
      <c r="E3490" s="343">
        <v>700</v>
      </c>
      <c r="F3490" s="189">
        <f t="shared" si="70"/>
        <v>1.0671431206618727</v>
      </c>
      <c r="G3490" s="189">
        <f t="shared" si="69"/>
        <v>1.250250050010002</v>
      </c>
      <c r="H3490" s="201">
        <v>559.88800000000003</v>
      </c>
      <c r="I3490" s="342" t="s">
        <v>12</v>
      </c>
      <c r="J3490" s="127" t="s">
        <v>1710</v>
      </c>
      <c r="K3490" s="344" t="s">
        <v>3388</v>
      </c>
      <c r="L3490" s="136" t="s">
        <v>14</v>
      </c>
      <c r="M3490" s="122" t="s">
        <v>1713</v>
      </c>
      <c r="N3490" s="204">
        <f t="shared" si="71"/>
        <v>0.85354375363019219</v>
      </c>
    </row>
    <row r="3491" spans="1:14" ht="12.75" customHeight="1" x14ac:dyDescent="0.2">
      <c r="A3491" s="341">
        <v>41963</v>
      </c>
      <c r="B3491" s="170" t="s">
        <v>3391</v>
      </c>
      <c r="C3491" s="170" t="s">
        <v>73</v>
      </c>
      <c r="D3491" s="342" t="s">
        <v>8</v>
      </c>
      <c r="E3491" s="343">
        <v>2400</v>
      </c>
      <c r="F3491" s="189">
        <f t="shared" si="70"/>
        <v>3.6587764136978493</v>
      </c>
      <c r="G3491" s="189">
        <f t="shared" si="69"/>
        <v>4.2865716000342919</v>
      </c>
      <c r="H3491" s="201">
        <v>559.88800000000003</v>
      </c>
      <c r="I3491" s="342" t="s">
        <v>12</v>
      </c>
      <c r="J3491" s="127" t="s">
        <v>1710</v>
      </c>
      <c r="K3491" s="344" t="s">
        <v>3388</v>
      </c>
      <c r="L3491" s="136" t="s">
        <v>14</v>
      </c>
      <c r="M3491" s="122" t="s">
        <v>1713</v>
      </c>
      <c r="N3491" s="204">
        <f t="shared" si="71"/>
        <v>0.85354375363019241</v>
      </c>
    </row>
    <row r="3492" spans="1:14" ht="12.75" customHeight="1" x14ac:dyDescent="0.2">
      <c r="A3492" s="341">
        <v>41964</v>
      </c>
      <c r="B3492" s="342" t="s">
        <v>84</v>
      </c>
      <c r="C3492" s="144" t="s">
        <v>27</v>
      </c>
      <c r="D3492" s="190" t="s">
        <v>9</v>
      </c>
      <c r="E3492" s="347">
        <v>500</v>
      </c>
      <c r="F3492" s="189">
        <f t="shared" si="70"/>
        <v>0.76224508618705189</v>
      </c>
      <c r="G3492" s="189">
        <f t="shared" si="69"/>
        <v>0.89303575000714419</v>
      </c>
      <c r="H3492" s="201">
        <v>559.88800000000003</v>
      </c>
      <c r="I3492" s="342" t="s">
        <v>83</v>
      </c>
      <c r="J3492" s="127" t="s">
        <v>1710</v>
      </c>
      <c r="K3492" s="344" t="s">
        <v>3392</v>
      </c>
      <c r="L3492" s="136" t="s">
        <v>14</v>
      </c>
      <c r="M3492" s="122" t="s">
        <v>1713</v>
      </c>
      <c r="N3492" s="204">
        <f t="shared" si="71"/>
        <v>0.8535437536301923</v>
      </c>
    </row>
    <row r="3493" spans="1:14" ht="12.75" customHeight="1" x14ac:dyDescent="0.2">
      <c r="A3493" s="341">
        <v>41964</v>
      </c>
      <c r="B3493" s="342" t="s">
        <v>3393</v>
      </c>
      <c r="C3493" s="170" t="s">
        <v>18</v>
      </c>
      <c r="D3493" s="190" t="s">
        <v>9</v>
      </c>
      <c r="E3493" s="356">
        <v>800</v>
      </c>
      <c r="F3493" s="189">
        <f t="shared" si="70"/>
        <v>1.2195921378992831</v>
      </c>
      <c r="G3493" s="189">
        <f t="shared" si="69"/>
        <v>1.4288572000114308</v>
      </c>
      <c r="H3493" s="201">
        <v>559.88800000000003</v>
      </c>
      <c r="I3493" s="342" t="s">
        <v>83</v>
      </c>
      <c r="J3493" s="127" t="s">
        <v>1710</v>
      </c>
      <c r="K3493" s="344" t="s">
        <v>3394</v>
      </c>
      <c r="L3493" s="136" t="s">
        <v>14</v>
      </c>
      <c r="M3493" s="122" t="s">
        <v>1713</v>
      </c>
      <c r="N3493" s="204">
        <f t="shared" si="71"/>
        <v>0.8535437536301923</v>
      </c>
    </row>
    <row r="3494" spans="1:14" ht="12.75" customHeight="1" x14ac:dyDescent="0.2">
      <c r="A3494" s="341">
        <v>41964</v>
      </c>
      <c r="B3494" s="342" t="s">
        <v>3371</v>
      </c>
      <c r="C3494" s="170" t="s">
        <v>18</v>
      </c>
      <c r="D3494" s="190" t="s">
        <v>9</v>
      </c>
      <c r="E3494" s="343">
        <v>1000</v>
      </c>
      <c r="F3494" s="189">
        <f t="shared" si="70"/>
        <v>1.5244901723741038</v>
      </c>
      <c r="G3494" s="189">
        <f t="shared" si="69"/>
        <v>1.7860715000142884</v>
      </c>
      <c r="H3494" s="201">
        <v>559.88800000000003</v>
      </c>
      <c r="I3494" s="342" t="s">
        <v>83</v>
      </c>
      <c r="J3494" s="127" t="s">
        <v>1710</v>
      </c>
      <c r="K3494" s="344" t="s">
        <v>3394</v>
      </c>
      <c r="L3494" s="136" t="s">
        <v>14</v>
      </c>
      <c r="M3494" s="122" t="s">
        <v>1713</v>
      </c>
      <c r="N3494" s="204">
        <f t="shared" si="71"/>
        <v>0.8535437536301923</v>
      </c>
    </row>
    <row r="3495" spans="1:14" ht="12.75" customHeight="1" x14ac:dyDescent="0.2">
      <c r="A3495" s="341">
        <v>41964</v>
      </c>
      <c r="B3495" s="170" t="s">
        <v>2865</v>
      </c>
      <c r="C3495" s="170" t="s">
        <v>18</v>
      </c>
      <c r="D3495" s="342" t="s">
        <v>11</v>
      </c>
      <c r="E3495" s="343">
        <v>600</v>
      </c>
      <c r="F3495" s="189">
        <f t="shared" si="70"/>
        <v>0.91469410342446233</v>
      </c>
      <c r="G3495" s="189">
        <f t="shared" si="69"/>
        <v>1.071642900008573</v>
      </c>
      <c r="H3495" s="201">
        <v>559.88800000000003</v>
      </c>
      <c r="I3495" s="342" t="s">
        <v>1614</v>
      </c>
      <c r="J3495" s="127" t="s">
        <v>1710</v>
      </c>
      <c r="K3495" s="344" t="s">
        <v>3395</v>
      </c>
      <c r="L3495" s="136" t="s">
        <v>14</v>
      </c>
      <c r="M3495" s="122" t="s">
        <v>1713</v>
      </c>
      <c r="N3495" s="204">
        <f t="shared" si="71"/>
        <v>0.85354375363019241</v>
      </c>
    </row>
    <row r="3496" spans="1:14" ht="12.75" customHeight="1" x14ac:dyDescent="0.2">
      <c r="A3496" s="341">
        <v>41964</v>
      </c>
      <c r="B3496" s="170" t="s">
        <v>3182</v>
      </c>
      <c r="C3496" s="170" t="s">
        <v>18</v>
      </c>
      <c r="D3496" s="342" t="s">
        <v>11</v>
      </c>
      <c r="E3496" s="343">
        <v>600</v>
      </c>
      <c r="F3496" s="189">
        <f t="shared" si="70"/>
        <v>0.91469410342446233</v>
      </c>
      <c r="G3496" s="189">
        <f t="shared" si="69"/>
        <v>1.071642900008573</v>
      </c>
      <c r="H3496" s="201">
        <v>559.88800000000003</v>
      </c>
      <c r="I3496" s="342" t="s">
        <v>1614</v>
      </c>
      <c r="J3496" s="127" t="s">
        <v>1710</v>
      </c>
      <c r="K3496" s="344" t="s">
        <v>3395</v>
      </c>
      <c r="L3496" s="136" t="s">
        <v>14</v>
      </c>
      <c r="M3496" s="122" t="s">
        <v>1713</v>
      </c>
      <c r="N3496" s="204">
        <f t="shared" si="71"/>
        <v>0.85354375363019241</v>
      </c>
    </row>
    <row r="3497" spans="1:14" ht="12.75" customHeight="1" x14ac:dyDescent="0.2">
      <c r="A3497" s="341">
        <v>41964</v>
      </c>
      <c r="B3497" s="170" t="s">
        <v>3026</v>
      </c>
      <c r="C3497" s="170" t="s">
        <v>18</v>
      </c>
      <c r="D3497" s="342" t="s">
        <v>10</v>
      </c>
      <c r="E3497" s="343">
        <v>300</v>
      </c>
      <c r="F3497" s="189">
        <f t="shared" si="70"/>
        <v>0.45734705171223117</v>
      </c>
      <c r="G3497" s="189">
        <f t="shared" si="69"/>
        <v>0.53582145000428649</v>
      </c>
      <c r="H3497" s="201">
        <v>559.88800000000003</v>
      </c>
      <c r="I3497" s="342" t="s">
        <v>82</v>
      </c>
      <c r="J3497" s="127" t="s">
        <v>1710</v>
      </c>
      <c r="K3497" s="345" t="s">
        <v>3396</v>
      </c>
      <c r="L3497" s="136" t="s">
        <v>14</v>
      </c>
      <c r="M3497" s="122" t="s">
        <v>1713</v>
      </c>
      <c r="N3497" s="204">
        <f t="shared" si="71"/>
        <v>0.85354375363019241</v>
      </c>
    </row>
    <row r="3498" spans="1:14" ht="12.75" customHeight="1" x14ac:dyDescent="0.2">
      <c r="A3498" s="341">
        <v>41964</v>
      </c>
      <c r="B3498" s="170" t="s">
        <v>3028</v>
      </c>
      <c r="C3498" s="170" t="s">
        <v>18</v>
      </c>
      <c r="D3498" s="342" t="s">
        <v>10</v>
      </c>
      <c r="E3498" s="343">
        <v>200</v>
      </c>
      <c r="F3498" s="189">
        <f t="shared" si="70"/>
        <v>0.30489803447482078</v>
      </c>
      <c r="G3498" s="189">
        <f t="shared" si="69"/>
        <v>0.3572143000028577</v>
      </c>
      <c r="H3498" s="201">
        <v>559.88800000000003</v>
      </c>
      <c r="I3498" s="342" t="s">
        <v>82</v>
      </c>
      <c r="J3498" s="127" t="s">
        <v>1710</v>
      </c>
      <c r="K3498" s="345" t="s">
        <v>3396</v>
      </c>
      <c r="L3498" s="136" t="s">
        <v>14</v>
      </c>
      <c r="M3498" s="122" t="s">
        <v>1713</v>
      </c>
      <c r="N3498" s="204">
        <f t="shared" si="71"/>
        <v>0.8535437536301923</v>
      </c>
    </row>
    <row r="3499" spans="1:14" ht="12.75" customHeight="1" x14ac:dyDescent="0.2">
      <c r="A3499" s="341">
        <v>41964</v>
      </c>
      <c r="B3499" s="170" t="s">
        <v>3397</v>
      </c>
      <c r="C3499" s="170" t="s">
        <v>19</v>
      </c>
      <c r="D3499" s="342" t="s">
        <v>15</v>
      </c>
      <c r="E3499" s="343">
        <v>20000</v>
      </c>
      <c r="F3499" s="189">
        <f t="shared" si="70"/>
        <v>30.489803447482075</v>
      </c>
      <c r="G3499" s="189">
        <f t="shared" si="69"/>
        <v>35.721430000285771</v>
      </c>
      <c r="H3499" s="201">
        <v>559.88800000000003</v>
      </c>
      <c r="I3499" s="342" t="s">
        <v>24</v>
      </c>
      <c r="J3499" s="127" t="s">
        <v>1710</v>
      </c>
      <c r="K3499" s="344" t="s">
        <v>3398</v>
      </c>
      <c r="L3499" s="136" t="s">
        <v>14</v>
      </c>
      <c r="M3499" s="122" t="s">
        <v>1713</v>
      </c>
      <c r="N3499" s="204">
        <f t="shared" si="71"/>
        <v>0.85354375363019219</v>
      </c>
    </row>
    <row r="3500" spans="1:14" ht="12.75" customHeight="1" x14ac:dyDescent="0.2">
      <c r="A3500" s="341">
        <v>41964</v>
      </c>
      <c r="B3500" s="342" t="s">
        <v>3399</v>
      </c>
      <c r="C3500" s="170" t="s">
        <v>19</v>
      </c>
      <c r="D3500" s="342" t="s">
        <v>15</v>
      </c>
      <c r="E3500" s="343">
        <v>20000</v>
      </c>
      <c r="F3500" s="189">
        <f t="shared" si="70"/>
        <v>30.489803447482075</v>
      </c>
      <c r="G3500" s="189">
        <f t="shared" si="69"/>
        <v>35.721430000285771</v>
      </c>
      <c r="H3500" s="201">
        <v>559.88800000000003</v>
      </c>
      <c r="I3500" s="342" t="s">
        <v>24</v>
      </c>
      <c r="J3500" s="127" t="s">
        <v>1710</v>
      </c>
      <c r="K3500" s="344" t="s">
        <v>3398</v>
      </c>
      <c r="L3500" s="136" t="s">
        <v>14</v>
      </c>
      <c r="M3500" s="122" t="s">
        <v>1713</v>
      </c>
      <c r="N3500" s="204">
        <f t="shared" si="71"/>
        <v>0.85354375363019219</v>
      </c>
    </row>
    <row r="3501" spans="1:14" ht="12.75" customHeight="1" x14ac:dyDescent="0.2">
      <c r="A3501" s="341">
        <v>41964</v>
      </c>
      <c r="B3501" s="342" t="s">
        <v>3400</v>
      </c>
      <c r="C3501" s="170" t="s">
        <v>19</v>
      </c>
      <c r="D3501" s="342" t="s">
        <v>15</v>
      </c>
      <c r="E3501" s="343">
        <v>20000</v>
      </c>
      <c r="F3501" s="189">
        <f t="shared" si="70"/>
        <v>30.489803447482075</v>
      </c>
      <c r="G3501" s="189">
        <f t="shared" si="69"/>
        <v>35.721430000285771</v>
      </c>
      <c r="H3501" s="201">
        <v>559.88800000000003</v>
      </c>
      <c r="I3501" s="342" t="s">
        <v>24</v>
      </c>
      <c r="J3501" s="127" t="s">
        <v>1710</v>
      </c>
      <c r="K3501" s="344" t="s">
        <v>3398</v>
      </c>
      <c r="L3501" s="136" t="s">
        <v>14</v>
      </c>
      <c r="M3501" s="122" t="s">
        <v>1713</v>
      </c>
      <c r="N3501" s="204">
        <f t="shared" si="71"/>
        <v>0.85354375363019219</v>
      </c>
    </row>
    <row r="3502" spans="1:14" ht="12.75" customHeight="1" x14ac:dyDescent="0.2">
      <c r="A3502" s="341">
        <v>41964</v>
      </c>
      <c r="B3502" s="170" t="s">
        <v>3401</v>
      </c>
      <c r="C3502" s="170" t="s">
        <v>19</v>
      </c>
      <c r="D3502" s="342" t="s">
        <v>15</v>
      </c>
      <c r="E3502" s="343">
        <v>20000</v>
      </c>
      <c r="F3502" s="189">
        <f t="shared" si="70"/>
        <v>30.489803447482075</v>
      </c>
      <c r="G3502" s="189">
        <f t="shared" si="69"/>
        <v>35.721430000285771</v>
      </c>
      <c r="H3502" s="201">
        <v>559.88800000000003</v>
      </c>
      <c r="I3502" s="342" t="s">
        <v>24</v>
      </c>
      <c r="J3502" s="127" t="s">
        <v>1710</v>
      </c>
      <c r="K3502" s="344" t="s">
        <v>3398</v>
      </c>
      <c r="L3502" s="136" t="s">
        <v>14</v>
      </c>
      <c r="M3502" s="122" t="s">
        <v>1713</v>
      </c>
      <c r="N3502" s="204">
        <f t="shared" si="71"/>
        <v>0.85354375363019219</v>
      </c>
    </row>
    <row r="3503" spans="1:14" ht="12.75" customHeight="1" x14ac:dyDescent="0.2">
      <c r="A3503" s="341">
        <v>41964</v>
      </c>
      <c r="B3503" s="170" t="s">
        <v>3402</v>
      </c>
      <c r="C3503" s="170" t="s">
        <v>19</v>
      </c>
      <c r="D3503" s="342" t="s">
        <v>15</v>
      </c>
      <c r="E3503" s="343">
        <v>20000</v>
      </c>
      <c r="F3503" s="189">
        <f t="shared" si="70"/>
        <v>30.489803447482075</v>
      </c>
      <c r="G3503" s="189">
        <f t="shared" si="69"/>
        <v>35.721430000285771</v>
      </c>
      <c r="H3503" s="201">
        <v>559.88800000000003</v>
      </c>
      <c r="I3503" s="342" t="s">
        <v>24</v>
      </c>
      <c r="J3503" s="127" t="s">
        <v>1710</v>
      </c>
      <c r="K3503" s="344" t="s">
        <v>3398</v>
      </c>
      <c r="L3503" s="136" t="s">
        <v>14</v>
      </c>
      <c r="M3503" s="122" t="s">
        <v>1713</v>
      </c>
      <c r="N3503" s="204">
        <f t="shared" si="71"/>
        <v>0.85354375363019219</v>
      </c>
    </row>
    <row r="3504" spans="1:14" ht="12.75" customHeight="1" x14ac:dyDescent="0.2">
      <c r="A3504" s="341">
        <v>41964</v>
      </c>
      <c r="B3504" s="342" t="s">
        <v>2325</v>
      </c>
      <c r="C3504" s="170" t="s">
        <v>19</v>
      </c>
      <c r="D3504" s="342" t="s">
        <v>15</v>
      </c>
      <c r="E3504" s="343">
        <v>10000</v>
      </c>
      <c r="F3504" s="189">
        <f t="shared" si="70"/>
        <v>15.244901723741037</v>
      </c>
      <c r="G3504" s="189">
        <f t="shared" si="69"/>
        <v>17.860715000142886</v>
      </c>
      <c r="H3504" s="201">
        <v>559.88800000000003</v>
      </c>
      <c r="I3504" s="342" t="s">
        <v>24</v>
      </c>
      <c r="J3504" s="127" t="s">
        <v>1710</v>
      </c>
      <c r="K3504" s="344" t="s">
        <v>3398</v>
      </c>
      <c r="L3504" s="136" t="s">
        <v>14</v>
      </c>
      <c r="M3504" s="122" t="s">
        <v>1713</v>
      </c>
      <c r="N3504" s="204">
        <f t="shared" si="71"/>
        <v>0.85354375363019219</v>
      </c>
    </row>
    <row r="3505" spans="1:14" ht="12.75" customHeight="1" x14ac:dyDescent="0.2">
      <c r="A3505" s="341">
        <v>41964</v>
      </c>
      <c r="B3505" s="342" t="s">
        <v>3403</v>
      </c>
      <c r="C3505" s="170" t="s">
        <v>19</v>
      </c>
      <c r="D3505" s="342" t="s">
        <v>15</v>
      </c>
      <c r="E3505" s="343">
        <v>10000</v>
      </c>
      <c r="F3505" s="189">
        <f t="shared" si="70"/>
        <v>15.244901723741037</v>
      </c>
      <c r="G3505" s="189">
        <f t="shared" si="69"/>
        <v>17.860715000142886</v>
      </c>
      <c r="H3505" s="201">
        <v>559.88800000000003</v>
      </c>
      <c r="I3505" s="342" t="s">
        <v>24</v>
      </c>
      <c r="J3505" s="127" t="s">
        <v>1710</v>
      </c>
      <c r="K3505" s="344" t="s">
        <v>3398</v>
      </c>
      <c r="L3505" s="136" t="s">
        <v>14</v>
      </c>
      <c r="M3505" s="122" t="s">
        <v>1713</v>
      </c>
      <c r="N3505" s="204">
        <f t="shared" si="71"/>
        <v>0.85354375363019219</v>
      </c>
    </row>
    <row r="3506" spans="1:14" ht="12.75" customHeight="1" x14ac:dyDescent="0.2">
      <c r="A3506" s="341">
        <v>41964</v>
      </c>
      <c r="B3506" s="342" t="s">
        <v>2327</v>
      </c>
      <c r="C3506" s="170" t="s">
        <v>19</v>
      </c>
      <c r="D3506" s="342" t="s">
        <v>15</v>
      </c>
      <c r="E3506" s="343">
        <v>10000</v>
      </c>
      <c r="F3506" s="189">
        <f t="shared" si="70"/>
        <v>15.244901723741037</v>
      </c>
      <c r="G3506" s="189">
        <f t="shared" si="69"/>
        <v>17.860715000142886</v>
      </c>
      <c r="H3506" s="201">
        <v>559.88800000000003</v>
      </c>
      <c r="I3506" s="342" t="s">
        <v>24</v>
      </c>
      <c r="J3506" s="127" t="s">
        <v>1710</v>
      </c>
      <c r="K3506" s="344" t="s">
        <v>3398</v>
      </c>
      <c r="L3506" s="136" t="s">
        <v>14</v>
      </c>
      <c r="M3506" s="122" t="s">
        <v>1713</v>
      </c>
      <c r="N3506" s="204">
        <f t="shared" si="71"/>
        <v>0.85354375363019219</v>
      </c>
    </row>
    <row r="3507" spans="1:14" ht="12.75" customHeight="1" x14ac:dyDescent="0.2">
      <c r="A3507" s="341">
        <v>41964</v>
      </c>
      <c r="B3507" s="342" t="s">
        <v>2328</v>
      </c>
      <c r="C3507" s="170" t="s">
        <v>19</v>
      </c>
      <c r="D3507" s="342" t="s">
        <v>15</v>
      </c>
      <c r="E3507" s="343">
        <v>10000</v>
      </c>
      <c r="F3507" s="189">
        <f t="shared" si="70"/>
        <v>15.244901723741037</v>
      </c>
      <c r="G3507" s="189">
        <f t="shared" si="69"/>
        <v>17.860715000142886</v>
      </c>
      <c r="H3507" s="201">
        <v>559.88800000000003</v>
      </c>
      <c r="I3507" s="342" t="s">
        <v>24</v>
      </c>
      <c r="J3507" s="127" t="s">
        <v>1710</v>
      </c>
      <c r="K3507" s="344" t="s">
        <v>3398</v>
      </c>
      <c r="L3507" s="136" t="s">
        <v>14</v>
      </c>
      <c r="M3507" s="122" t="s">
        <v>1713</v>
      </c>
      <c r="N3507" s="204">
        <f t="shared" si="71"/>
        <v>0.85354375363019219</v>
      </c>
    </row>
    <row r="3508" spans="1:14" ht="12.75" customHeight="1" x14ac:dyDescent="0.2">
      <c r="A3508" s="341">
        <v>41964</v>
      </c>
      <c r="B3508" s="170" t="s">
        <v>3404</v>
      </c>
      <c r="C3508" s="170" t="s">
        <v>18</v>
      </c>
      <c r="D3508" s="342" t="s">
        <v>15</v>
      </c>
      <c r="E3508" s="343">
        <v>200</v>
      </c>
      <c r="F3508" s="189">
        <f t="shared" si="70"/>
        <v>0.30489803447482078</v>
      </c>
      <c r="G3508" s="189">
        <f t="shared" si="69"/>
        <v>0.3572143000028577</v>
      </c>
      <c r="H3508" s="201">
        <v>559.88800000000003</v>
      </c>
      <c r="I3508" s="342" t="s">
        <v>24</v>
      </c>
      <c r="J3508" s="127" t="s">
        <v>1710</v>
      </c>
      <c r="K3508" s="344" t="s">
        <v>3405</v>
      </c>
      <c r="L3508" s="136" t="s">
        <v>14</v>
      </c>
      <c r="M3508" s="122" t="s">
        <v>1713</v>
      </c>
      <c r="N3508" s="204">
        <f t="shared" si="71"/>
        <v>0.8535437536301923</v>
      </c>
    </row>
    <row r="3509" spans="1:14" ht="12.75" customHeight="1" x14ac:dyDescent="0.2">
      <c r="A3509" s="341">
        <v>41964</v>
      </c>
      <c r="B3509" s="342" t="s">
        <v>3406</v>
      </c>
      <c r="C3509" s="170" t="s">
        <v>361</v>
      </c>
      <c r="D3509" s="342" t="s">
        <v>9</v>
      </c>
      <c r="E3509" s="343">
        <v>500</v>
      </c>
      <c r="F3509" s="189">
        <f t="shared" si="70"/>
        <v>0.76224508618705189</v>
      </c>
      <c r="G3509" s="189">
        <f t="shared" si="69"/>
        <v>0.89303575000714419</v>
      </c>
      <c r="H3509" s="201">
        <v>559.88800000000003</v>
      </c>
      <c r="I3509" s="342" t="s">
        <v>24</v>
      </c>
      <c r="J3509" s="127" t="s">
        <v>1710</v>
      </c>
      <c r="K3509" s="344" t="s">
        <v>3405</v>
      </c>
      <c r="L3509" s="136" t="s">
        <v>14</v>
      </c>
      <c r="M3509" s="122" t="s">
        <v>1713</v>
      </c>
      <c r="N3509" s="204">
        <f t="shared" si="71"/>
        <v>0.8535437536301923</v>
      </c>
    </row>
    <row r="3510" spans="1:14" ht="12.75" customHeight="1" x14ac:dyDescent="0.2">
      <c r="A3510" s="341">
        <v>41964</v>
      </c>
      <c r="B3510" s="170" t="s">
        <v>3407</v>
      </c>
      <c r="C3510" s="170" t="s">
        <v>18</v>
      </c>
      <c r="D3510" s="342" t="s">
        <v>15</v>
      </c>
      <c r="E3510" s="343">
        <v>200</v>
      </c>
      <c r="F3510" s="189">
        <f t="shared" si="70"/>
        <v>0.30489803447482078</v>
      </c>
      <c r="G3510" s="189">
        <f t="shared" si="69"/>
        <v>0.3572143000028577</v>
      </c>
      <c r="H3510" s="201">
        <v>559.88800000000003</v>
      </c>
      <c r="I3510" s="342" t="s">
        <v>24</v>
      </c>
      <c r="J3510" s="127" t="s">
        <v>1710</v>
      </c>
      <c r="K3510" s="344" t="s">
        <v>3405</v>
      </c>
      <c r="L3510" s="136" t="s">
        <v>14</v>
      </c>
      <c r="M3510" s="122" t="s">
        <v>1713</v>
      </c>
      <c r="N3510" s="204">
        <f t="shared" si="71"/>
        <v>0.8535437536301923</v>
      </c>
    </row>
    <row r="3511" spans="1:14" ht="12.75" customHeight="1" x14ac:dyDescent="0.2">
      <c r="A3511" s="341">
        <v>41964</v>
      </c>
      <c r="B3511" s="170" t="s">
        <v>2035</v>
      </c>
      <c r="C3511" s="170" t="s">
        <v>18</v>
      </c>
      <c r="D3511" s="342" t="s">
        <v>11</v>
      </c>
      <c r="E3511" s="343">
        <v>600</v>
      </c>
      <c r="F3511" s="189">
        <f t="shared" si="70"/>
        <v>0.91469410342446233</v>
      </c>
      <c r="G3511" s="189">
        <f t="shared" si="69"/>
        <v>1.071642900008573</v>
      </c>
      <c r="H3511" s="201">
        <v>559.88800000000003</v>
      </c>
      <c r="I3511" s="342" t="s">
        <v>23</v>
      </c>
      <c r="J3511" s="127" t="s">
        <v>1710</v>
      </c>
      <c r="K3511" s="344" t="s">
        <v>3408</v>
      </c>
      <c r="L3511" s="136" t="s">
        <v>14</v>
      </c>
      <c r="M3511" s="122" t="s">
        <v>1713</v>
      </c>
      <c r="N3511" s="204">
        <f t="shared" si="71"/>
        <v>0.85354375363019241</v>
      </c>
    </row>
    <row r="3512" spans="1:14" ht="12.75" customHeight="1" x14ac:dyDescent="0.2">
      <c r="A3512" s="341">
        <v>41964</v>
      </c>
      <c r="B3512" s="170" t="s">
        <v>2036</v>
      </c>
      <c r="C3512" s="170" t="s">
        <v>18</v>
      </c>
      <c r="D3512" s="342" t="s">
        <v>11</v>
      </c>
      <c r="E3512" s="343">
        <v>600</v>
      </c>
      <c r="F3512" s="189">
        <f t="shared" si="70"/>
        <v>0.91469410342446233</v>
      </c>
      <c r="G3512" s="189">
        <f t="shared" si="69"/>
        <v>1.071642900008573</v>
      </c>
      <c r="H3512" s="201">
        <v>559.88800000000003</v>
      </c>
      <c r="I3512" s="342" t="s">
        <v>23</v>
      </c>
      <c r="J3512" s="127" t="s">
        <v>1710</v>
      </c>
      <c r="K3512" s="344" t="s">
        <v>3408</v>
      </c>
      <c r="L3512" s="136" t="s">
        <v>14</v>
      </c>
      <c r="M3512" s="122" t="s">
        <v>1713</v>
      </c>
      <c r="N3512" s="204">
        <f t="shared" si="71"/>
        <v>0.85354375363019241</v>
      </c>
    </row>
    <row r="3513" spans="1:14" ht="12.75" customHeight="1" x14ac:dyDescent="0.2">
      <c r="A3513" s="341">
        <v>41964</v>
      </c>
      <c r="B3513" s="162" t="s">
        <v>3409</v>
      </c>
      <c r="C3513" s="143" t="s">
        <v>18</v>
      </c>
      <c r="D3513" s="190" t="s">
        <v>8</v>
      </c>
      <c r="E3513" s="356">
        <v>700</v>
      </c>
      <c r="F3513" s="189">
        <f t="shared" si="70"/>
        <v>1.0671431206618727</v>
      </c>
      <c r="G3513" s="189">
        <f t="shared" ref="G3513:G3576" si="72">E3513/H3513</f>
        <v>1.250250050010002</v>
      </c>
      <c r="H3513" s="201">
        <v>559.88800000000003</v>
      </c>
      <c r="I3513" s="138" t="s">
        <v>2742</v>
      </c>
      <c r="J3513" s="127" t="s">
        <v>1710</v>
      </c>
      <c r="K3513" s="344" t="s">
        <v>3410</v>
      </c>
      <c r="L3513" s="136" t="s">
        <v>14</v>
      </c>
      <c r="M3513" s="122" t="s">
        <v>1713</v>
      </c>
      <c r="N3513" s="204">
        <f t="shared" si="71"/>
        <v>0.85354375363019219</v>
      </c>
    </row>
    <row r="3514" spans="1:14" ht="12.75" customHeight="1" x14ac:dyDescent="0.2">
      <c r="A3514" s="341">
        <v>41964</v>
      </c>
      <c r="B3514" s="342" t="s">
        <v>3308</v>
      </c>
      <c r="C3514" s="170" t="s">
        <v>18</v>
      </c>
      <c r="D3514" s="190" t="s">
        <v>8</v>
      </c>
      <c r="E3514" s="343">
        <v>700</v>
      </c>
      <c r="F3514" s="189">
        <f t="shared" si="70"/>
        <v>1.0671431206618727</v>
      </c>
      <c r="G3514" s="189">
        <f t="shared" si="72"/>
        <v>1.250250050010002</v>
      </c>
      <c r="H3514" s="201">
        <v>559.88800000000003</v>
      </c>
      <c r="I3514" s="138" t="s">
        <v>2742</v>
      </c>
      <c r="J3514" s="127" t="s">
        <v>1710</v>
      </c>
      <c r="K3514" s="344" t="s">
        <v>3410</v>
      </c>
      <c r="L3514" s="136" t="s">
        <v>14</v>
      </c>
      <c r="M3514" s="122" t="s">
        <v>1713</v>
      </c>
      <c r="N3514" s="204">
        <f t="shared" si="71"/>
        <v>0.85354375363019219</v>
      </c>
    </row>
    <row r="3515" spans="1:14" ht="12.75" customHeight="1" x14ac:dyDescent="0.2">
      <c r="A3515" s="341">
        <v>41964</v>
      </c>
      <c r="B3515" s="342" t="s">
        <v>386</v>
      </c>
      <c r="C3515" s="170" t="s">
        <v>73</v>
      </c>
      <c r="D3515" s="190" t="s">
        <v>8</v>
      </c>
      <c r="E3515" s="343">
        <v>1500</v>
      </c>
      <c r="F3515" s="189">
        <f t="shared" si="70"/>
        <v>2.2867352585611558</v>
      </c>
      <c r="G3515" s="189">
        <f t="shared" si="72"/>
        <v>2.6791072500214326</v>
      </c>
      <c r="H3515" s="201">
        <v>559.88800000000003</v>
      </c>
      <c r="I3515" s="138" t="s">
        <v>2742</v>
      </c>
      <c r="J3515" s="127" t="s">
        <v>1710</v>
      </c>
      <c r="K3515" s="344" t="s">
        <v>3410</v>
      </c>
      <c r="L3515" s="136" t="s">
        <v>14</v>
      </c>
      <c r="M3515" s="122" t="s">
        <v>1713</v>
      </c>
      <c r="N3515" s="204">
        <f t="shared" si="71"/>
        <v>0.8535437536301923</v>
      </c>
    </row>
    <row r="3516" spans="1:14" ht="12.75" customHeight="1" x14ac:dyDescent="0.2">
      <c r="A3516" s="341">
        <v>41964</v>
      </c>
      <c r="B3516" s="342" t="s">
        <v>3309</v>
      </c>
      <c r="C3516" s="170" t="s">
        <v>18</v>
      </c>
      <c r="D3516" s="137" t="s">
        <v>8</v>
      </c>
      <c r="E3516" s="343">
        <v>700</v>
      </c>
      <c r="F3516" s="189">
        <f t="shared" si="70"/>
        <v>1.0671431206618727</v>
      </c>
      <c r="G3516" s="189">
        <f t="shared" si="72"/>
        <v>1.250250050010002</v>
      </c>
      <c r="H3516" s="201">
        <v>559.88800000000003</v>
      </c>
      <c r="I3516" s="138" t="s">
        <v>2742</v>
      </c>
      <c r="J3516" s="127" t="s">
        <v>1710</v>
      </c>
      <c r="K3516" s="344" t="s">
        <v>3410</v>
      </c>
      <c r="L3516" s="136" t="s">
        <v>14</v>
      </c>
      <c r="M3516" s="122" t="s">
        <v>1713</v>
      </c>
      <c r="N3516" s="204">
        <f t="shared" si="71"/>
        <v>0.85354375363019219</v>
      </c>
    </row>
    <row r="3517" spans="1:14" ht="12.75" customHeight="1" x14ac:dyDescent="0.2">
      <c r="A3517" s="341">
        <v>41964</v>
      </c>
      <c r="B3517" s="342" t="s">
        <v>3411</v>
      </c>
      <c r="C3517" s="170" t="s">
        <v>18</v>
      </c>
      <c r="D3517" s="342" t="s">
        <v>8</v>
      </c>
      <c r="E3517" s="343">
        <v>100</v>
      </c>
      <c r="F3517" s="189">
        <f t="shared" si="70"/>
        <v>0.15244901723741039</v>
      </c>
      <c r="G3517" s="189">
        <f t="shared" si="72"/>
        <v>0.17860715000142885</v>
      </c>
      <c r="H3517" s="201">
        <v>559.88800000000003</v>
      </c>
      <c r="I3517" s="138" t="s">
        <v>2742</v>
      </c>
      <c r="J3517" s="127" t="s">
        <v>1710</v>
      </c>
      <c r="K3517" s="344" t="s">
        <v>3410</v>
      </c>
      <c r="L3517" s="136" t="s">
        <v>14</v>
      </c>
      <c r="M3517" s="122" t="s">
        <v>1713</v>
      </c>
      <c r="N3517" s="204">
        <f t="shared" si="71"/>
        <v>0.8535437536301923</v>
      </c>
    </row>
    <row r="3518" spans="1:14" ht="12.75" customHeight="1" x14ac:dyDescent="0.2">
      <c r="A3518" s="341">
        <v>41964</v>
      </c>
      <c r="B3518" s="342" t="s">
        <v>3148</v>
      </c>
      <c r="C3518" s="170" t="s">
        <v>18</v>
      </c>
      <c r="D3518" s="342" t="s">
        <v>8</v>
      </c>
      <c r="E3518" s="343">
        <v>600</v>
      </c>
      <c r="F3518" s="189">
        <f t="shared" si="70"/>
        <v>0.91469410342446233</v>
      </c>
      <c r="G3518" s="189">
        <f t="shared" si="72"/>
        <v>1.071642900008573</v>
      </c>
      <c r="H3518" s="201">
        <v>559.88800000000003</v>
      </c>
      <c r="I3518" s="138" t="s">
        <v>2742</v>
      </c>
      <c r="J3518" s="127" t="s">
        <v>1710</v>
      </c>
      <c r="K3518" s="344" t="s">
        <v>3412</v>
      </c>
      <c r="L3518" s="136" t="s">
        <v>14</v>
      </c>
      <c r="M3518" s="122" t="s">
        <v>1713</v>
      </c>
      <c r="N3518" s="204">
        <f t="shared" si="71"/>
        <v>0.85354375363019241</v>
      </c>
    </row>
    <row r="3519" spans="1:14" ht="12.75" customHeight="1" x14ac:dyDescent="0.2">
      <c r="A3519" s="341">
        <v>41964</v>
      </c>
      <c r="B3519" s="170" t="s">
        <v>3413</v>
      </c>
      <c r="C3519" s="170" t="s">
        <v>18</v>
      </c>
      <c r="D3519" s="342" t="s">
        <v>8</v>
      </c>
      <c r="E3519" s="343">
        <v>1600</v>
      </c>
      <c r="F3519" s="189">
        <f t="shared" si="70"/>
        <v>2.4391842757985662</v>
      </c>
      <c r="G3519" s="189">
        <f t="shared" si="72"/>
        <v>2.8577144000228616</v>
      </c>
      <c r="H3519" s="201">
        <v>559.88800000000003</v>
      </c>
      <c r="I3519" s="342" t="s">
        <v>12</v>
      </c>
      <c r="J3519" s="127" t="s">
        <v>1710</v>
      </c>
      <c r="K3519" s="344" t="s">
        <v>3414</v>
      </c>
      <c r="L3519" s="136" t="s">
        <v>14</v>
      </c>
      <c r="M3519" s="122" t="s">
        <v>1713</v>
      </c>
      <c r="N3519" s="204">
        <f t="shared" si="71"/>
        <v>0.8535437536301923</v>
      </c>
    </row>
    <row r="3520" spans="1:14" ht="12.75" customHeight="1" x14ac:dyDescent="0.2">
      <c r="A3520" s="341">
        <v>41964</v>
      </c>
      <c r="B3520" s="170" t="s">
        <v>3415</v>
      </c>
      <c r="C3520" s="170" t="s">
        <v>18</v>
      </c>
      <c r="D3520" s="342" t="s">
        <v>8</v>
      </c>
      <c r="E3520" s="343">
        <v>800</v>
      </c>
      <c r="F3520" s="189">
        <f t="shared" si="70"/>
        <v>1.2195921378992831</v>
      </c>
      <c r="G3520" s="189">
        <f t="shared" si="72"/>
        <v>1.4288572000114308</v>
      </c>
      <c r="H3520" s="201">
        <v>559.88800000000003</v>
      </c>
      <c r="I3520" s="342" t="s">
        <v>12</v>
      </c>
      <c r="J3520" s="127" t="s">
        <v>1710</v>
      </c>
      <c r="K3520" s="344" t="s">
        <v>3414</v>
      </c>
      <c r="L3520" s="136" t="s">
        <v>14</v>
      </c>
      <c r="M3520" s="122" t="s">
        <v>1713</v>
      </c>
      <c r="N3520" s="204">
        <f t="shared" si="71"/>
        <v>0.8535437536301923</v>
      </c>
    </row>
    <row r="3521" spans="1:14" ht="12.75" customHeight="1" x14ac:dyDescent="0.2">
      <c r="A3521" s="341">
        <v>41964</v>
      </c>
      <c r="B3521" s="170" t="s">
        <v>3416</v>
      </c>
      <c r="C3521" s="170" t="s">
        <v>18</v>
      </c>
      <c r="D3521" s="342" t="s">
        <v>8</v>
      </c>
      <c r="E3521" s="343">
        <v>1100</v>
      </c>
      <c r="F3521" s="189">
        <f t="shared" si="70"/>
        <v>1.6769391896115142</v>
      </c>
      <c r="G3521" s="189">
        <f t="shared" si="72"/>
        <v>1.9646786500157174</v>
      </c>
      <c r="H3521" s="201">
        <v>559.88800000000003</v>
      </c>
      <c r="I3521" s="342" t="s">
        <v>12</v>
      </c>
      <c r="J3521" s="127" t="s">
        <v>1710</v>
      </c>
      <c r="K3521" s="344" t="s">
        <v>3414</v>
      </c>
      <c r="L3521" s="136" t="s">
        <v>14</v>
      </c>
      <c r="M3521" s="122" t="s">
        <v>1713</v>
      </c>
      <c r="N3521" s="204">
        <f t="shared" si="71"/>
        <v>0.8535437536301923</v>
      </c>
    </row>
    <row r="3522" spans="1:14" ht="12.75" customHeight="1" x14ac:dyDescent="0.2">
      <c r="A3522" s="341">
        <v>41964</v>
      </c>
      <c r="B3522" s="170" t="s">
        <v>3417</v>
      </c>
      <c r="C3522" s="170" t="s">
        <v>73</v>
      </c>
      <c r="D3522" s="342" t="s">
        <v>8</v>
      </c>
      <c r="E3522" s="343">
        <v>2400</v>
      </c>
      <c r="F3522" s="189">
        <f t="shared" si="70"/>
        <v>3.6587764136978493</v>
      </c>
      <c r="G3522" s="189">
        <f t="shared" si="72"/>
        <v>4.2865716000342919</v>
      </c>
      <c r="H3522" s="201">
        <v>559.88800000000003</v>
      </c>
      <c r="I3522" s="342" t="s">
        <v>12</v>
      </c>
      <c r="J3522" s="127" t="s">
        <v>1710</v>
      </c>
      <c r="K3522" s="344" t="s">
        <v>3414</v>
      </c>
      <c r="L3522" s="136" t="s">
        <v>14</v>
      </c>
      <c r="M3522" s="122" t="s">
        <v>1713</v>
      </c>
      <c r="N3522" s="204">
        <f t="shared" si="71"/>
        <v>0.85354375363019241</v>
      </c>
    </row>
    <row r="3523" spans="1:14" ht="12.75" customHeight="1" x14ac:dyDescent="0.2">
      <c r="A3523" s="341">
        <v>41965</v>
      </c>
      <c r="B3523" s="162" t="s">
        <v>3418</v>
      </c>
      <c r="C3523" s="170" t="s">
        <v>18</v>
      </c>
      <c r="D3523" s="190" t="s">
        <v>9</v>
      </c>
      <c r="E3523" s="343">
        <v>200</v>
      </c>
      <c r="F3523" s="189">
        <f t="shared" si="70"/>
        <v>0.30489803447482078</v>
      </c>
      <c r="G3523" s="189">
        <f t="shared" si="72"/>
        <v>0.3572143000028577</v>
      </c>
      <c r="H3523" s="201">
        <v>559.88800000000003</v>
      </c>
      <c r="I3523" s="342" t="s">
        <v>83</v>
      </c>
      <c r="J3523" s="127" t="s">
        <v>1710</v>
      </c>
      <c r="K3523" s="344" t="s">
        <v>3419</v>
      </c>
      <c r="L3523" s="136" t="s">
        <v>14</v>
      </c>
      <c r="M3523" s="122" t="s">
        <v>1713</v>
      </c>
      <c r="N3523" s="204">
        <f t="shared" si="71"/>
        <v>0.8535437536301923</v>
      </c>
    </row>
    <row r="3524" spans="1:14" ht="12.75" customHeight="1" x14ac:dyDescent="0.2">
      <c r="A3524" s="341">
        <v>41965</v>
      </c>
      <c r="B3524" s="162" t="s">
        <v>3420</v>
      </c>
      <c r="C3524" s="170" t="s">
        <v>18</v>
      </c>
      <c r="D3524" s="190" t="s">
        <v>9</v>
      </c>
      <c r="E3524" s="343">
        <v>200</v>
      </c>
      <c r="F3524" s="189">
        <f t="shared" si="70"/>
        <v>0.30489803447482078</v>
      </c>
      <c r="G3524" s="189">
        <f t="shared" si="72"/>
        <v>0.3572143000028577</v>
      </c>
      <c r="H3524" s="201">
        <v>559.88800000000003</v>
      </c>
      <c r="I3524" s="342" t="s">
        <v>83</v>
      </c>
      <c r="J3524" s="127" t="s">
        <v>1710</v>
      </c>
      <c r="K3524" s="344" t="s">
        <v>3419</v>
      </c>
      <c r="L3524" s="136" t="s">
        <v>14</v>
      </c>
      <c r="M3524" s="122" t="s">
        <v>1713</v>
      </c>
      <c r="N3524" s="204">
        <f t="shared" si="71"/>
        <v>0.8535437536301923</v>
      </c>
    </row>
    <row r="3525" spans="1:14" ht="12.75" customHeight="1" x14ac:dyDescent="0.2">
      <c r="A3525" s="341">
        <v>41965</v>
      </c>
      <c r="B3525" s="162" t="s">
        <v>3421</v>
      </c>
      <c r="C3525" s="170" t="s">
        <v>18</v>
      </c>
      <c r="D3525" s="190" t="s">
        <v>9</v>
      </c>
      <c r="E3525" s="343">
        <v>200</v>
      </c>
      <c r="F3525" s="189">
        <f t="shared" si="70"/>
        <v>0.30489803447482078</v>
      </c>
      <c r="G3525" s="189">
        <f t="shared" si="72"/>
        <v>0.3572143000028577</v>
      </c>
      <c r="H3525" s="201">
        <v>559.88800000000003</v>
      </c>
      <c r="I3525" s="342" t="s">
        <v>83</v>
      </c>
      <c r="J3525" s="127" t="s">
        <v>1710</v>
      </c>
      <c r="K3525" s="344" t="s">
        <v>3422</v>
      </c>
      <c r="L3525" s="136" t="s">
        <v>14</v>
      </c>
      <c r="M3525" s="122" t="s">
        <v>1713</v>
      </c>
      <c r="N3525" s="204">
        <f t="shared" si="71"/>
        <v>0.8535437536301923</v>
      </c>
    </row>
    <row r="3526" spans="1:14" ht="12.75" customHeight="1" x14ac:dyDescent="0.2">
      <c r="A3526" s="341">
        <v>41965</v>
      </c>
      <c r="B3526" s="162" t="s">
        <v>3423</v>
      </c>
      <c r="C3526" s="170" t="s">
        <v>18</v>
      </c>
      <c r="D3526" s="190" t="s">
        <v>9</v>
      </c>
      <c r="E3526" s="343">
        <v>200</v>
      </c>
      <c r="F3526" s="189">
        <f t="shared" si="70"/>
        <v>0.30489803447482078</v>
      </c>
      <c r="G3526" s="189">
        <f t="shared" si="72"/>
        <v>0.3572143000028577</v>
      </c>
      <c r="H3526" s="201">
        <v>559.88800000000003</v>
      </c>
      <c r="I3526" s="342" t="s">
        <v>83</v>
      </c>
      <c r="J3526" s="127" t="s">
        <v>1710</v>
      </c>
      <c r="K3526" s="344" t="s">
        <v>3422</v>
      </c>
      <c r="L3526" s="136" t="s">
        <v>14</v>
      </c>
      <c r="M3526" s="122" t="s">
        <v>1713</v>
      </c>
      <c r="N3526" s="204">
        <f t="shared" si="71"/>
        <v>0.8535437536301923</v>
      </c>
    </row>
    <row r="3527" spans="1:14" ht="12.75" customHeight="1" x14ac:dyDescent="0.2">
      <c r="A3527" s="341">
        <v>41965</v>
      </c>
      <c r="B3527" s="170" t="s">
        <v>2355</v>
      </c>
      <c r="C3527" s="170" t="s">
        <v>18</v>
      </c>
      <c r="D3527" s="342" t="s">
        <v>10</v>
      </c>
      <c r="E3527" s="343">
        <v>300</v>
      </c>
      <c r="F3527" s="189">
        <f t="shared" si="70"/>
        <v>0.45734705171223117</v>
      </c>
      <c r="G3527" s="189">
        <f t="shared" si="72"/>
        <v>0.53582145000428649</v>
      </c>
      <c r="H3527" s="201">
        <v>559.88800000000003</v>
      </c>
      <c r="I3527" s="342" t="s">
        <v>82</v>
      </c>
      <c r="J3527" s="127" t="s">
        <v>1710</v>
      </c>
      <c r="K3527" s="345" t="s">
        <v>3424</v>
      </c>
      <c r="L3527" s="136" t="s">
        <v>14</v>
      </c>
      <c r="M3527" s="122" t="s">
        <v>1713</v>
      </c>
      <c r="N3527" s="204">
        <f t="shared" si="71"/>
        <v>0.85354375363019241</v>
      </c>
    </row>
    <row r="3528" spans="1:14" ht="12.75" customHeight="1" x14ac:dyDescent="0.2">
      <c r="A3528" s="341">
        <v>41965</v>
      </c>
      <c r="B3528" s="170" t="s">
        <v>2356</v>
      </c>
      <c r="C3528" s="170" t="s">
        <v>18</v>
      </c>
      <c r="D3528" s="342" t="s">
        <v>10</v>
      </c>
      <c r="E3528" s="343">
        <v>300</v>
      </c>
      <c r="F3528" s="189">
        <f t="shared" si="70"/>
        <v>0.45734705171223117</v>
      </c>
      <c r="G3528" s="189">
        <f t="shared" si="72"/>
        <v>0.53582145000428649</v>
      </c>
      <c r="H3528" s="201">
        <v>559.88800000000003</v>
      </c>
      <c r="I3528" s="342" t="s">
        <v>82</v>
      </c>
      <c r="J3528" s="127" t="s">
        <v>1710</v>
      </c>
      <c r="K3528" s="345" t="s">
        <v>3424</v>
      </c>
      <c r="L3528" s="136" t="s">
        <v>14</v>
      </c>
      <c r="M3528" s="122" t="s">
        <v>1713</v>
      </c>
      <c r="N3528" s="204">
        <f t="shared" si="71"/>
        <v>0.85354375363019241</v>
      </c>
    </row>
    <row r="3529" spans="1:14" ht="12.75" customHeight="1" x14ac:dyDescent="0.2">
      <c r="A3529" s="341">
        <v>41965</v>
      </c>
      <c r="B3529" s="170" t="s">
        <v>3425</v>
      </c>
      <c r="C3529" s="170" t="s">
        <v>28</v>
      </c>
      <c r="D3529" s="342" t="s">
        <v>10</v>
      </c>
      <c r="E3529" s="343">
        <v>100000</v>
      </c>
      <c r="F3529" s="189">
        <f t="shared" si="70"/>
        <v>152.44901723741037</v>
      </c>
      <c r="G3529" s="189">
        <f t="shared" si="72"/>
        <v>178.60715000142883</v>
      </c>
      <c r="H3529" s="201">
        <v>559.88800000000003</v>
      </c>
      <c r="I3529" s="342" t="s">
        <v>82</v>
      </c>
      <c r="J3529" s="127" t="s">
        <v>1710</v>
      </c>
      <c r="K3529" s="345" t="s">
        <v>3424</v>
      </c>
      <c r="L3529" s="136" t="s">
        <v>14</v>
      </c>
      <c r="M3529" s="122" t="s">
        <v>1713</v>
      </c>
      <c r="N3529" s="204">
        <f t="shared" si="71"/>
        <v>0.8535437536301923</v>
      </c>
    </row>
    <row r="3530" spans="1:14" ht="12.75" customHeight="1" x14ac:dyDescent="0.2">
      <c r="A3530" s="341">
        <v>41965</v>
      </c>
      <c r="B3530" s="342" t="s">
        <v>3426</v>
      </c>
      <c r="C3530" s="170" t="s">
        <v>19</v>
      </c>
      <c r="D3530" s="342" t="s">
        <v>15</v>
      </c>
      <c r="E3530" s="343">
        <v>20000</v>
      </c>
      <c r="F3530" s="189">
        <f t="shared" ref="F3530:F3593" si="73">E3530/655.957</f>
        <v>30.489803447482075</v>
      </c>
      <c r="G3530" s="189">
        <f t="shared" si="72"/>
        <v>35.721430000285771</v>
      </c>
      <c r="H3530" s="201">
        <v>559.88800000000003</v>
      </c>
      <c r="I3530" s="342" t="s">
        <v>24</v>
      </c>
      <c r="J3530" s="127" t="s">
        <v>1710</v>
      </c>
      <c r="K3530" s="344" t="s">
        <v>3427</v>
      </c>
      <c r="L3530" s="136" t="s">
        <v>14</v>
      </c>
      <c r="M3530" s="122" t="s">
        <v>1713</v>
      </c>
      <c r="N3530" s="204">
        <f t="shared" si="71"/>
        <v>0.85354375363019219</v>
      </c>
    </row>
    <row r="3531" spans="1:14" ht="12.75" customHeight="1" x14ac:dyDescent="0.2">
      <c r="A3531" s="341">
        <v>41965</v>
      </c>
      <c r="B3531" s="342" t="s">
        <v>3428</v>
      </c>
      <c r="C3531" s="170" t="s">
        <v>19</v>
      </c>
      <c r="D3531" s="342" t="s">
        <v>15</v>
      </c>
      <c r="E3531" s="343">
        <v>20000</v>
      </c>
      <c r="F3531" s="189">
        <f t="shared" si="73"/>
        <v>30.489803447482075</v>
      </c>
      <c r="G3531" s="189">
        <f t="shared" si="72"/>
        <v>35.721430000285771</v>
      </c>
      <c r="H3531" s="201">
        <v>559.88800000000003</v>
      </c>
      <c r="I3531" s="342" t="s">
        <v>24</v>
      </c>
      <c r="J3531" s="127" t="s">
        <v>1710</v>
      </c>
      <c r="K3531" s="344" t="s">
        <v>3427</v>
      </c>
      <c r="L3531" s="136" t="s">
        <v>14</v>
      </c>
      <c r="M3531" s="122" t="s">
        <v>1713</v>
      </c>
      <c r="N3531" s="204">
        <f t="shared" ref="N3531:N3594" si="74">F3531/G3531</f>
        <v>0.85354375363019219</v>
      </c>
    </row>
    <row r="3532" spans="1:14" ht="12.75" customHeight="1" x14ac:dyDescent="0.2">
      <c r="A3532" s="341">
        <v>41965</v>
      </c>
      <c r="B3532" s="342" t="s">
        <v>2992</v>
      </c>
      <c r="C3532" s="170" t="s">
        <v>19</v>
      </c>
      <c r="D3532" s="342" t="s">
        <v>15</v>
      </c>
      <c r="E3532" s="343">
        <v>20000</v>
      </c>
      <c r="F3532" s="189">
        <f t="shared" si="73"/>
        <v>30.489803447482075</v>
      </c>
      <c r="G3532" s="189">
        <f t="shared" si="72"/>
        <v>35.721430000285771</v>
      </c>
      <c r="H3532" s="201">
        <v>559.88800000000003</v>
      </c>
      <c r="I3532" s="342" t="s">
        <v>24</v>
      </c>
      <c r="J3532" s="127" t="s">
        <v>1710</v>
      </c>
      <c r="K3532" s="344" t="s">
        <v>3427</v>
      </c>
      <c r="L3532" s="136" t="s">
        <v>14</v>
      </c>
      <c r="M3532" s="122" t="s">
        <v>1713</v>
      </c>
      <c r="N3532" s="204">
        <f t="shared" si="74"/>
        <v>0.85354375363019219</v>
      </c>
    </row>
    <row r="3533" spans="1:14" ht="12.75" customHeight="1" x14ac:dyDescent="0.2">
      <c r="A3533" s="341">
        <v>41965</v>
      </c>
      <c r="B3533" s="170" t="s">
        <v>3429</v>
      </c>
      <c r="C3533" s="170" t="s">
        <v>19</v>
      </c>
      <c r="D3533" s="342" t="s">
        <v>15</v>
      </c>
      <c r="E3533" s="343">
        <v>20000</v>
      </c>
      <c r="F3533" s="189">
        <f t="shared" si="73"/>
        <v>30.489803447482075</v>
      </c>
      <c r="G3533" s="189">
        <f t="shared" si="72"/>
        <v>35.721430000285771</v>
      </c>
      <c r="H3533" s="201">
        <v>559.88800000000003</v>
      </c>
      <c r="I3533" s="342" t="s">
        <v>24</v>
      </c>
      <c r="J3533" s="127" t="s">
        <v>1710</v>
      </c>
      <c r="K3533" s="344" t="s">
        <v>3427</v>
      </c>
      <c r="L3533" s="136" t="s">
        <v>14</v>
      </c>
      <c r="M3533" s="122" t="s">
        <v>1713</v>
      </c>
      <c r="N3533" s="204">
        <f t="shared" si="74"/>
        <v>0.85354375363019219</v>
      </c>
    </row>
    <row r="3534" spans="1:14" ht="12.75" customHeight="1" x14ac:dyDescent="0.2">
      <c r="A3534" s="341">
        <v>41965</v>
      </c>
      <c r="B3534" s="170" t="s">
        <v>3430</v>
      </c>
      <c r="C3534" s="170" t="s">
        <v>19</v>
      </c>
      <c r="D3534" s="342" t="s">
        <v>15</v>
      </c>
      <c r="E3534" s="343">
        <v>20000</v>
      </c>
      <c r="F3534" s="189">
        <f t="shared" si="73"/>
        <v>30.489803447482075</v>
      </c>
      <c r="G3534" s="189">
        <f t="shared" si="72"/>
        <v>35.721430000285771</v>
      </c>
      <c r="H3534" s="201">
        <v>559.88800000000003</v>
      </c>
      <c r="I3534" s="342" t="s">
        <v>24</v>
      </c>
      <c r="J3534" s="127" t="s">
        <v>1710</v>
      </c>
      <c r="K3534" s="344" t="s">
        <v>3427</v>
      </c>
      <c r="L3534" s="136" t="s">
        <v>14</v>
      </c>
      <c r="M3534" s="122" t="s">
        <v>1713</v>
      </c>
      <c r="N3534" s="204">
        <f t="shared" si="74"/>
        <v>0.85354375363019219</v>
      </c>
    </row>
    <row r="3535" spans="1:14" ht="12.75" customHeight="1" x14ac:dyDescent="0.2">
      <c r="A3535" s="341">
        <v>41965</v>
      </c>
      <c r="B3535" s="170" t="s">
        <v>3431</v>
      </c>
      <c r="C3535" s="170" t="s">
        <v>19</v>
      </c>
      <c r="D3535" s="342" t="s">
        <v>15</v>
      </c>
      <c r="E3535" s="343">
        <v>10000</v>
      </c>
      <c r="F3535" s="189">
        <f t="shared" si="73"/>
        <v>15.244901723741037</v>
      </c>
      <c r="G3535" s="189">
        <f t="shared" si="72"/>
        <v>17.860715000142886</v>
      </c>
      <c r="H3535" s="201">
        <v>559.88800000000003</v>
      </c>
      <c r="I3535" s="342" t="s">
        <v>24</v>
      </c>
      <c r="J3535" s="127" t="s">
        <v>1710</v>
      </c>
      <c r="K3535" s="344" t="s">
        <v>3427</v>
      </c>
      <c r="L3535" s="136" t="s">
        <v>14</v>
      </c>
      <c r="M3535" s="122" t="s">
        <v>1713</v>
      </c>
      <c r="N3535" s="204">
        <f t="shared" si="74"/>
        <v>0.85354375363019219</v>
      </c>
    </row>
    <row r="3536" spans="1:14" ht="12.75" customHeight="1" x14ac:dyDescent="0.2">
      <c r="A3536" s="341">
        <v>41965</v>
      </c>
      <c r="B3536" s="342" t="s">
        <v>3432</v>
      </c>
      <c r="C3536" s="170" t="s">
        <v>19</v>
      </c>
      <c r="D3536" s="342" t="s">
        <v>15</v>
      </c>
      <c r="E3536" s="343">
        <v>10000</v>
      </c>
      <c r="F3536" s="189">
        <f t="shared" si="73"/>
        <v>15.244901723741037</v>
      </c>
      <c r="G3536" s="189">
        <f t="shared" si="72"/>
        <v>17.860715000142886</v>
      </c>
      <c r="H3536" s="201">
        <v>559.88800000000003</v>
      </c>
      <c r="I3536" s="342" t="s">
        <v>24</v>
      </c>
      <c r="J3536" s="127" t="s">
        <v>1710</v>
      </c>
      <c r="K3536" s="344" t="s">
        <v>3427</v>
      </c>
      <c r="L3536" s="136" t="s">
        <v>14</v>
      </c>
      <c r="M3536" s="122" t="s">
        <v>1713</v>
      </c>
      <c r="N3536" s="204">
        <f t="shared" si="74"/>
        <v>0.85354375363019219</v>
      </c>
    </row>
    <row r="3537" spans="1:14" ht="12.75" customHeight="1" x14ac:dyDescent="0.2">
      <c r="A3537" s="341">
        <v>41965</v>
      </c>
      <c r="B3537" s="342" t="s">
        <v>3146</v>
      </c>
      <c r="C3537" s="170" t="s">
        <v>18</v>
      </c>
      <c r="D3537" s="342" t="s">
        <v>8</v>
      </c>
      <c r="E3537" s="343">
        <v>600</v>
      </c>
      <c r="F3537" s="189">
        <f t="shared" si="73"/>
        <v>0.91469410342446233</v>
      </c>
      <c r="G3537" s="189">
        <f t="shared" si="72"/>
        <v>1.071642900008573</v>
      </c>
      <c r="H3537" s="201">
        <v>559.88800000000003</v>
      </c>
      <c r="I3537" s="138" t="s">
        <v>2742</v>
      </c>
      <c r="J3537" s="127" t="s">
        <v>1710</v>
      </c>
      <c r="K3537" s="344" t="s">
        <v>3412</v>
      </c>
      <c r="L3537" s="136" t="s">
        <v>14</v>
      </c>
      <c r="M3537" s="122" t="s">
        <v>1713</v>
      </c>
      <c r="N3537" s="204">
        <f t="shared" si="74"/>
        <v>0.85354375363019241</v>
      </c>
    </row>
    <row r="3538" spans="1:14" ht="12.75" customHeight="1" x14ac:dyDescent="0.2">
      <c r="A3538" s="341">
        <v>41965</v>
      </c>
      <c r="B3538" s="342" t="s">
        <v>3148</v>
      </c>
      <c r="C3538" s="170" t="s">
        <v>18</v>
      </c>
      <c r="D3538" s="342" t="s">
        <v>8</v>
      </c>
      <c r="E3538" s="343">
        <v>600</v>
      </c>
      <c r="F3538" s="189">
        <f t="shared" si="73"/>
        <v>0.91469410342446233</v>
      </c>
      <c r="G3538" s="189">
        <f t="shared" si="72"/>
        <v>1.071642900008573</v>
      </c>
      <c r="H3538" s="201">
        <v>559.88800000000003</v>
      </c>
      <c r="I3538" s="138" t="s">
        <v>2742</v>
      </c>
      <c r="J3538" s="127" t="s">
        <v>1710</v>
      </c>
      <c r="K3538" s="344" t="s">
        <v>3412</v>
      </c>
      <c r="L3538" s="136" t="s">
        <v>14</v>
      </c>
      <c r="M3538" s="122" t="s">
        <v>1713</v>
      </c>
      <c r="N3538" s="204">
        <f t="shared" si="74"/>
        <v>0.85354375363019241</v>
      </c>
    </row>
    <row r="3539" spans="1:14" ht="12.75" customHeight="1" x14ac:dyDescent="0.2">
      <c r="A3539" s="341">
        <v>41965</v>
      </c>
      <c r="B3539" s="162" t="s">
        <v>3433</v>
      </c>
      <c r="C3539" s="222" t="s">
        <v>18</v>
      </c>
      <c r="D3539" s="137" t="s">
        <v>8</v>
      </c>
      <c r="E3539" s="356">
        <v>600</v>
      </c>
      <c r="F3539" s="189">
        <f t="shared" si="73"/>
        <v>0.91469410342446233</v>
      </c>
      <c r="G3539" s="189">
        <f t="shared" si="72"/>
        <v>1.071642900008573</v>
      </c>
      <c r="H3539" s="201">
        <v>559.88800000000003</v>
      </c>
      <c r="I3539" s="138" t="s">
        <v>2742</v>
      </c>
      <c r="J3539" s="127" t="s">
        <v>1710</v>
      </c>
      <c r="K3539" s="344" t="s">
        <v>3434</v>
      </c>
      <c r="L3539" s="136" t="s">
        <v>14</v>
      </c>
      <c r="M3539" s="122" t="s">
        <v>1713</v>
      </c>
      <c r="N3539" s="204">
        <f t="shared" si="74"/>
        <v>0.85354375363019241</v>
      </c>
    </row>
    <row r="3540" spans="1:14" ht="12.75" customHeight="1" x14ac:dyDescent="0.2">
      <c r="A3540" s="341">
        <v>41965</v>
      </c>
      <c r="B3540" s="342" t="s">
        <v>3435</v>
      </c>
      <c r="C3540" s="170" t="s">
        <v>18</v>
      </c>
      <c r="D3540" s="342" t="s">
        <v>8</v>
      </c>
      <c r="E3540" s="343">
        <v>200</v>
      </c>
      <c r="F3540" s="189">
        <f t="shared" si="73"/>
        <v>0.30489803447482078</v>
      </c>
      <c r="G3540" s="189">
        <f t="shared" si="72"/>
        <v>0.3572143000028577</v>
      </c>
      <c r="H3540" s="201">
        <v>559.88800000000003</v>
      </c>
      <c r="I3540" s="138" t="s">
        <v>2742</v>
      </c>
      <c r="J3540" s="127" t="s">
        <v>1710</v>
      </c>
      <c r="K3540" s="344" t="s">
        <v>3434</v>
      </c>
      <c r="L3540" s="136" t="s">
        <v>14</v>
      </c>
      <c r="M3540" s="122" t="s">
        <v>1713</v>
      </c>
      <c r="N3540" s="204">
        <f t="shared" si="74"/>
        <v>0.8535437536301923</v>
      </c>
    </row>
    <row r="3541" spans="1:14" ht="12.75" customHeight="1" x14ac:dyDescent="0.2">
      <c r="A3541" s="341">
        <v>41965</v>
      </c>
      <c r="B3541" s="342" t="s">
        <v>3436</v>
      </c>
      <c r="C3541" s="170" t="s">
        <v>18</v>
      </c>
      <c r="D3541" s="342" t="s">
        <v>8</v>
      </c>
      <c r="E3541" s="343">
        <v>500</v>
      </c>
      <c r="F3541" s="189">
        <f t="shared" si="73"/>
        <v>0.76224508618705189</v>
      </c>
      <c r="G3541" s="189">
        <f t="shared" si="72"/>
        <v>0.89303575000714419</v>
      </c>
      <c r="H3541" s="201">
        <v>559.88800000000003</v>
      </c>
      <c r="I3541" s="138" t="s">
        <v>2742</v>
      </c>
      <c r="J3541" s="127" t="s">
        <v>1710</v>
      </c>
      <c r="K3541" s="344" t="s">
        <v>3434</v>
      </c>
      <c r="L3541" s="136" t="s">
        <v>14</v>
      </c>
      <c r="M3541" s="122" t="s">
        <v>1713</v>
      </c>
      <c r="N3541" s="204">
        <f t="shared" si="74"/>
        <v>0.8535437536301923</v>
      </c>
    </row>
    <row r="3542" spans="1:14" ht="12.75" customHeight="1" x14ac:dyDescent="0.2">
      <c r="A3542" s="341">
        <v>41965</v>
      </c>
      <c r="B3542" s="342" t="s">
        <v>3437</v>
      </c>
      <c r="C3542" s="170" t="s">
        <v>18</v>
      </c>
      <c r="D3542" s="342" t="s">
        <v>8</v>
      </c>
      <c r="E3542" s="343">
        <v>300</v>
      </c>
      <c r="F3542" s="189">
        <f t="shared" si="73"/>
        <v>0.45734705171223117</v>
      </c>
      <c r="G3542" s="189">
        <f t="shared" si="72"/>
        <v>0.53582145000428649</v>
      </c>
      <c r="H3542" s="201">
        <v>559.88800000000003</v>
      </c>
      <c r="I3542" s="138" t="s">
        <v>2742</v>
      </c>
      <c r="J3542" s="127" t="s">
        <v>1710</v>
      </c>
      <c r="K3542" s="344" t="s">
        <v>3434</v>
      </c>
      <c r="L3542" s="136" t="s">
        <v>14</v>
      </c>
      <c r="M3542" s="122" t="s">
        <v>1713</v>
      </c>
      <c r="N3542" s="204">
        <f t="shared" si="74"/>
        <v>0.85354375363019241</v>
      </c>
    </row>
    <row r="3543" spans="1:14" ht="12.75" customHeight="1" x14ac:dyDescent="0.2">
      <c r="A3543" s="341">
        <v>41965</v>
      </c>
      <c r="B3543" s="170" t="s">
        <v>3438</v>
      </c>
      <c r="C3543" s="170" t="s">
        <v>18</v>
      </c>
      <c r="D3543" s="342" t="s">
        <v>8</v>
      </c>
      <c r="E3543" s="343">
        <v>800</v>
      </c>
      <c r="F3543" s="189">
        <f t="shared" si="73"/>
        <v>1.2195921378992831</v>
      </c>
      <c r="G3543" s="189">
        <f t="shared" si="72"/>
        <v>1.4288572000114308</v>
      </c>
      <c r="H3543" s="201">
        <v>559.88800000000003</v>
      </c>
      <c r="I3543" s="342" t="s">
        <v>12</v>
      </c>
      <c r="J3543" s="127" t="s">
        <v>1710</v>
      </c>
      <c r="K3543" s="344" t="s">
        <v>3439</v>
      </c>
      <c r="L3543" s="136" t="s">
        <v>14</v>
      </c>
      <c r="M3543" s="122" t="s">
        <v>1713</v>
      </c>
      <c r="N3543" s="204">
        <f t="shared" si="74"/>
        <v>0.8535437536301923</v>
      </c>
    </row>
    <row r="3544" spans="1:14" ht="12.75" customHeight="1" x14ac:dyDescent="0.2">
      <c r="A3544" s="341">
        <v>41965</v>
      </c>
      <c r="B3544" s="170" t="s">
        <v>3440</v>
      </c>
      <c r="C3544" s="170" t="s">
        <v>18</v>
      </c>
      <c r="D3544" s="342" t="s">
        <v>8</v>
      </c>
      <c r="E3544" s="343">
        <v>1500</v>
      </c>
      <c r="F3544" s="189">
        <f t="shared" si="73"/>
        <v>2.2867352585611558</v>
      </c>
      <c r="G3544" s="189">
        <f t="shared" si="72"/>
        <v>2.6791072500214326</v>
      </c>
      <c r="H3544" s="201">
        <v>559.88800000000003</v>
      </c>
      <c r="I3544" s="342" t="s">
        <v>12</v>
      </c>
      <c r="J3544" s="127" t="s">
        <v>1710</v>
      </c>
      <c r="K3544" s="344" t="s">
        <v>3439</v>
      </c>
      <c r="L3544" s="136" t="s">
        <v>14</v>
      </c>
      <c r="M3544" s="122" t="s">
        <v>1713</v>
      </c>
      <c r="N3544" s="204">
        <f t="shared" si="74"/>
        <v>0.8535437536301923</v>
      </c>
    </row>
    <row r="3545" spans="1:14" ht="12.75" customHeight="1" x14ac:dyDescent="0.2">
      <c r="A3545" s="341">
        <v>41965</v>
      </c>
      <c r="B3545" s="170" t="s">
        <v>3441</v>
      </c>
      <c r="C3545" s="170" t="s">
        <v>361</v>
      </c>
      <c r="D3545" s="342" t="s">
        <v>9</v>
      </c>
      <c r="E3545" s="343">
        <v>1000</v>
      </c>
      <c r="F3545" s="189">
        <f t="shared" si="73"/>
        <v>1.5244901723741038</v>
      </c>
      <c r="G3545" s="189">
        <f t="shared" si="72"/>
        <v>1.7860715000142884</v>
      </c>
      <c r="H3545" s="201">
        <v>559.88800000000003</v>
      </c>
      <c r="I3545" s="342" t="s">
        <v>12</v>
      </c>
      <c r="J3545" s="127" t="s">
        <v>1710</v>
      </c>
      <c r="K3545" s="344" t="s">
        <v>3439</v>
      </c>
      <c r="L3545" s="136" t="s">
        <v>14</v>
      </c>
      <c r="M3545" s="122" t="s">
        <v>1713</v>
      </c>
      <c r="N3545" s="204">
        <f t="shared" si="74"/>
        <v>0.8535437536301923</v>
      </c>
    </row>
    <row r="3546" spans="1:14" ht="12.75" customHeight="1" x14ac:dyDescent="0.2">
      <c r="A3546" s="341">
        <v>41965</v>
      </c>
      <c r="B3546" s="170" t="s">
        <v>3442</v>
      </c>
      <c r="C3546" s="170" t="s">
        <v>18</v>
      </c>
      <c r="D3546" s="342" t="s">
        <v>8</v>
      </c>
      <c r="E3546" s="343">
        <v>700</v>
      </c>
      <c r="F3546" s="189">
        <f t="shared" si="73"/>
        <v>1.0671431206618727</v>
      </c>
      <c r="G3546" s="189">
        <f t="shared" si="72"/>
        <v>1.250250050010002</v>
      </c>
      <c r="H3546" s="201">
        <v>559.88800000000003</v>
      </c>
      <c r="I3546" s="342" t="s">
        <v>352</v>
      </c>
      <c r="J3546" s="127" t="s">
        <v>1710</v>
      </c>
      <c r="K3546" s="344" t="s">
        <v>3443</v>
      </c>
      <c r="L3546" s="136" t="s">
        <v>14</v>
      </c>
      <c r="M3546" s="122" t="s">
        <v>1713</v>
      </c>
      <c r="N3546" s="204">
        <f t="shared" si="74"/>
        <v>0.85354375363019219</v>
      </c>
    </row>
    <row r="3547" spans="1:14" ht="12.75" customHeight="1" x14ac:dyDescent="0.2">
      <c r="A3547" s="341">
        <v>41965</v>
      </c>
      <c r="B3547" s="170" t="s">
        <v>3444</v>
      </c>
      <c r="C3547" s="170" t="s">
        <v>18</v>
      </c>
      <c r="D3547" s="342" t="s">
        <v>8</v>
      </c>
      <c r="E3547" s="343">
        <v>1500</v>
      </c>
      <c r="F3547" s="189">
        <f t="shared" si="73"/>
        <v>2.2867352585611558</v>
      </c>
      <c r="G3547" s="189">
        <f t="shared" si="72"/>
        <v>2.6791072500214326</v>
      </c>
      <c r="H3547" s="201">
        <v>559.88800000000003</v>
      </c>
      <c r="I3547" s="342" t="s">
        <v>352</v>
      </c>
      <c r="J3547" s="127" t="s">
        <v>1710</v>
      </c>
      <c r="K3547" s="344" t="s">
        <v>3443</v>
      </c>
      <c r="L3547" s="136" t="s">
        <v>14</v>
      </c>
      <c r="M3547" s="122" t="s">
        <v>1713</v>
      </c>
      <c r="N3547" s="204">
        <f t="shared" si="74"/>
        <v>0.8535437536301923</v>
      </c>
    </row>
    <row r="3548" spans="1:14" ht="12.75" customHeight="1" x14ac:dyDescent="0.2">
      <c r="A3548" s="341">
        <v>41965</v>
      </c>
      <c r="B3548" s="170" t="s">
        <v>3445</v>
      </c>
      <c r="C3548" s="170" t="s">
        <v>18</v>
      </c>
      <c r="D3548" s="342" t="s">
        <v>8</v>
      </c>
      <c r="E3548" s="343">
        <v>2000</v>
      </c>
      <c r="F3548" s="189">
        <f t="shared" si="73"/>
        <v>3.0489803447482076</v>
      </c>
      <c r="G3548" s="189">
        <f t="shared" si="72"/>
        <v>3.5721430000285768</v>
      </c>
      <c r="H3548" s="201">
        <v>559.88800000000003</v>
      </c>
      <c r="I3548" s="342" t="s">
        <v>352</v>
      </c>
      <c r="J3548" s="127" t="s">
        <v>1710</v>
      </c>
      <c r="K3548" s="344" t="s">
        <v>3443</v>
      </c>
      <c r="L3548" s="136" t="s">
        <v>14</v>
      </c>
      <c r="M3548" s="122" t="s">
        <v>1713</v>
      </c>
      <c r="N3548" s="204">
        <f t="shared" si="74"/>
        <v>0.8535437536301923</v>
      </c>
    </row>
    <row r="3549" spans="1:14" ht="12.75" customHeight="1" x14ac:dyDescent="0.2">
      <c r="A3549" s="341">
        <v>41965</v>
      </c>
      <c r="B3549" s="170" t="s">
        <v>3446</v>
      </c>
      <c r="C3549" s="170" t="s">
        <v>18</v>
      </c>
      <c r="D3549" s="342" t="s">
        <v>8</v>
      </c>
      <c r="E3549" s="343">
        <v>1500</v>
      </c>
      <c r="F3549" s="189">
        <f t="shared" si="73"/>
        <v>2.2867352585611558</v>
      </c>
      <c r="G3549" s="189">
        <f t="shared" si="72"/>
        <v>2.6791072500214326</v>
      </c>
      <c r="H3549" s="201">
        <v>559.88800000000003</v>
      </c>
      <c r="I3549" s="342" t="s">
        <v>352</v>
      </c>
      <c r="J3549" s="127" t="s">
        <v>1710</v>
      </c>
      <c r="K3549" s="344" t="s">
        <v>3443</v>
      </c>
      <c r="L3549" s="136" t="s">
        <v>14</v>
      </c>
      <c r="M3549" s="122" t="s">
        <v>1713</v>
      </c>
      <c r="N3549" s="204">
        <f t="shared" si="74"/>
        <v>0.8535437536301923</v>
      </c>
    </row>
    <row r="3550" spans="1:14" ht="12.75" customHeight="1" x14ac:dyDescent="0.2">
      <c r="A3550" s="341">
        <v>41965</v>
      </c>
      <c r="B3550" s="170" t="s">
        <v>3447</v>
      </c>
      <c r="C3550" s="170" t="s">
        <v>18</v>
      </c>
      <c r="D3550" s="342" t="s">
        <v>8</v>
      </c>
      <c r="E3550" s="343">
        <v>1500</v>
      </c>
      <c r="F3550" s="189">
        <f t="shared" si="73"/>
        <v>2.2867352585611558</v>
      </c>
      <c r="G3550" s="189">
        <f t="shared" si="72"/>
        <v>2.6791072500214326</v>
      </c>
      <c r="H3550" s="201">
        <v>559.88800000000003</v>
      </c>
      <c r="I3550" s="342" t="s">
        <v>352</v>
      </c>
      <c r="J3550" s="127" t="s">
        <v>1710</v>
      </c>
      <c r="K3550" s="344" t="s">
        <v>3443</v>
      </c>
      <c r="L3550" s="136" t="s">
        <v>14</v>
      </c>
      <c r="M3550" s="122" t="s">
        <v>1713</v>
      </c>
      <c r="N3550" s="204">
        <f t="shared" si="74"/>
        <v>0.8535437536301923</v>
      </c>
    </row>
    <row r="3551" spans="1:14" ht="12.75" customHeight="1" x14ac:dyDescent="0.2">
      <c r="A3551" s="341">
        <v>41965</v>
      </c>
      <c r="B3551" s="170" t="s">
        <v>3448</v>
      </c>
      <c r="C3551" s="170" t="s">
        <v>18</v>
      </c>
      <c r="D3551" s="342" t="s">
        <v>8</v>
      </c>
      <c r="E3551" s="343">
        <v>1500</v>
      </c>
      <c r="F3551" s="189">
        <f t="shared" si="73"/>
        <v>2.2867352585611558</v>
      </c>
      <c r="G3551" s="189">
        <f t="shared" si="72"/>
        <v>2.6791072500214326</v>
      </c>
      <c r="H3551" s="201">
        <v>559.88800000000003</v>
      </c>
      <c r="I3551" s="342" t="s">
        <v>352</v>
      </c>
      <c r="J3551" s="127" t="s">
        <v>1710</v>
      </c>
      <c r="K3551" s="344" t="s">
        <v>3443</v>
      </c>
      <c r="L3551" s="136" t="s">
        <v>14</v>
      </c>
      <c r="M3551" s="122" t="s">
        <v>1713</v>
      </c>
      <c r="N3551" s="204">
        <f t="shared" si="74"/>
        <v>0.8535437536301923</v>
      </c>
    </row>
    <row r="3552" spans="1:14" ht="12.75" customHeight="1" x14ac:dyDescent="0.2">
      <c r="A3552" s="341">
        <v>41965</v>
      </c>
      <c r="B3552" s="170" t="s">
        <v>3449</v>
      </c>
      <c r="C3552" s="170" t="s">
        <v>18</v>
      </c>
      <c r="D3552" s="342" t="s">
        <v>8</v>
      </c>
      <c r="E3552" s="343">
        <v>1500</v>
      </c>
      <c r="F3552" s="189">
        <f t="shared" si="73"/>
        <v>2.2867352585611558</v>
      </c>
      <c r="G3552" s="189">
        <f t="shared" si="72"/>
        <v>2.6791072500214326</v>
      </c>
      <c r="H3552" s="201">
        <v>559.88800000000003</v>
      </c>
      <c r="I3552" s="342" t="s">
        <v>352</v>
      </c>
      <c r="J3552" s="127" t="s">
        <v>1710</v>
      </c>
      <c r="K3552" s="344" t="s">
        <v>3443</v>
      </c>
      <c r="L3552" s="136" t="s">
        <v>14</v>
      </c>
      <c r="M3552" s="122" t="s">
        <v>1713</v>
      </c>
      <c r="N3552" s="204">
        <f t="shared" si="74"/>
        <v>0.8535437536301923</v>
      </c>
    </row>
    <row r="3553" spans="1:14" ht="12.75" customHeight="1" x14ac:dyDescent="0.2">
      <c r="A3553" s="341">
        <v>41965</v>
      </c>
      <c r="B3553" s="170" t="s">
        <v>3450</v>
      </c>
      <c r="C3553" s="170" t="s">
        <v>18</v>
      </c>
      <c r="D3553" s="342" t="s">
        <v>8</v>
      </c>
      <c r="E3553" s="343">
        <v>2000</v>
      </c>
      <c r="F3553" s="189">
        <f t="shared" si="73"/>
        <v>3.0489803447482076</v>
      </c>
      <c r="G3553" s="189">
        <f t="shared" si="72"/>
        <v>3.5721430000285768</v>
      </c>
      <c r="H3553" s="201">
        <v>559.88800000000003</v>
      </c>
      <c r="I3553" s="342" t="s">
        <v>352</v>
      </c>
      <c r="J3553" s="127" t="s">
        <v>1710</v>
      </c>
      <c r="K3553" s="344" t="s">
        <v>3443</v>
      </c>
      <c r="L3553" s="136" t="s">
        <v>14</v>
      </c>
      <c r="M3553" s="122" t="s">
        <v>1713</v>
      </c>
      <c r="N3553" s="204">
        <f t="shared" si="74"/>
        <v>0.8535437536301923</v>
      </c>
    </row>
    <row r="3554" spans="1:14" ht="12.75" customHeight="1" x14ac:dyDescent="0.2">
      <c r="A3554" s="341">
        <v>41965</v>
      </c>
      <c r="B3554" s="170" t="s">
        <v>3451</v>
      </c>
      <c r="C3554" s="170" t="s">
        <v>18</v>
      </c>
      <c r="D3554" s="342" t="s">
        <v>8</v>
      </c>
      <c r="E3554" s="343">
        <v>500</v>
      </c>
      <c r="F3554" s="189">
        <f t="shared" si="73"/>
        <v>0.76224508618705189</v>
      </c>
      <c r="G3554" s="189">
        <f t="shared" si="72"/>
        <v>0.89303575000714419</v>
      </c>
      <c r="H3554" s="201">
        <v>559.88800000000003</v>
      </c>
      <c r="I3554" s="342" t="s">
        <v>352</v>
      </c>
      <c r="J3554" s="127" t="s">
        <v>1710</v>
      </c>
      <c r="K3554" s="344" t="s">
        <v>3443</v>
      </c>
      <c r="L3554" s="136" t="s">
        <v>14</v>
      </c>
      <c r="M3554" s="122" t="s">
        <v>1713</v>
      </c>
      <c r="N3554" s="204">
        <f t="shared" si="74"/>
        <v>0.8535437536301923</v>
      </c>
    </row>
    <row r="3555" spans="1:14" ht="12.75" customHeight="1" x14ac:dyDescent="0.2">
      <c r="A3555" s="341">
        <v>41965</v>
      </c>
      <c r="B3555" s="170" t="s">
        <v>3452</v>
      </c>
      <c r="C3555" s="170" t="s">
        <v>18</v>
      </c>
      <c r="D3555" s="342" t="s">
        <v>8</v>
      </c>
      <c r="E3555" s="343">
        <v>1500</v>
      </c>
      <c r="F3555" s="189">
        <f t="shared" si="73"/>
        <v>2.2867352585611558</v>
      </c>
      <c r="G3555" s="189">
        <f t="shared" si="72"/>
        <v>2.6791072500214326</v>
      </c>
      <c r="H3555" s="201">
        <v>559.88800000000003</v>
      </c>
      <c r="I3555" s="342" t="s">
        <v>352</v>
      </c>
      <c r="J3555" s="127" t="s">
        <v>1710</v>
      </c>
      <c r="K3555" s="344" t="s">
        <v>3443</v>
      </c>
      <c r="L3555" s="136" t="s">
        <v>14</v>
      </c>
      <c r="M3555" s="122" t="s">
        <v>1713</v>
      </c>
      <c r="N3555" s="204">
        <f t="shared" si="74"/>
        <v>0.8535437536301923</v>
      </c>
    </row>
    <row r="3556" spans="1:14" ht="12.75" customHeight="1" x14ac:dyDescent="0.2">
      <c r="A3556" s="341">
        <v>41965</v>
      </c>
      <c r="B3556" s="170" t="s">
        <v>3453</v>
      </c>
      <c r="C3556" s="170" t="s">
        <v>18</v>
      </c>
      <c r="D3556" s="342" t="s">
        <v>8</v>
      </c>
      <c r="E3556" s="343">
        <v>700</v>
      </c>
      <c r="F3556" s="189">
        <f t="shared" si="73"/>
        <v>1.0671431206618727</v>
      </c>
      <c r="G3556" s="189">
        <f t="shared" si="72"/>
        <v>1.250250050010002</v>
      </c>
      <c r="H3556" s="201">
        <v>559.88800000000003</v>
      </c>
      <c r="I3556" s="342" t="s">
        <v>352</v>
      </c>
      <c r="J3556" s="127" t="s">
        <v>1710</v>
      </c>
      <c r="K3556" s="344" t="s">
        <v>3443</v>
      </c>
      <c r="L3556" s="136" t="s">
        <v>14</v>
      </c>
      <c r="M3556" s="122" t="s">
        <v>1713</v>
      </c>
      <c r="N3556" s="204">
        <f t="shared" si="74"/>
        <v>0.85354375363019219</v>
      </c>
    </row>
    <row r="3557" spans="1:14" ht="12.75" customHeight="1" x14ac:dyDescent="0.2">
      <c r="A3557" s="341">
        <v>41965</v>
      </c>
      <c r="B3557" s="170" t="s">
        <v>270</v>
      </c>
      <c r="C3557" s="170" t="s">
        <v>18</v>
      </c>
      <c r="D3557" s="342" t="s">
        <v>8</v>
      </c>
      <c r="E3557" s="343">
        <v>1500</v>
      </c>
      <c r="F3557" s="189">
        <f t="shared" si="73"/>
        <v>2.2867352585611558</v>
      </c>
      <c r="G3557" s="189">
        <f t="shared" si="72"/>
        <v>2.6791072500214326</v>
      </c>
      <c r="H3557" s="201">
        <v>559.88800000000003</v>
      </c>
      <c r="I3557" s="342" t="s">
        <v>352</v>
      </c>
      <c r="J3557" s="127" t="s">
        <v>1710</v>
      </c>
      <c r="K3557" s="344" t="s">
        <v>3443</v>
      </c>
      <c r="L3557" s="136" t="s">
        <v>14</v>
      </c>
      <c r="M3557" s="122" t="s">
        <v>1713</v>
      </c>
      <c r="N3557" s="204">
        <f t="shared" si="74"/>
        <v>0.8535437536301923</v>
      </c>
    </row>
    <row r="3558" spans="1:14" ht="12.75" customHeight="1" x14ac:dyDescent="0.2">
      <c r="A3558" s="341">
        <v>41965</v>
      </c>
      <c r="B3558" s="170" t="s">
        <v>225</v>
      </c>
      <c r="C3558" s="170" t="s">
        <v>72</v>
      </c>
      <c r="D3558" s="342" t="s">
        <v>8</v>
      </c>
      <c r="E3558" s="343">
        <v>1000</v>
      </c>
      <c r="F3558" s="189">
        <f t="shared" si="73"/>
        <v>1.5244901723741038</v>
      </c>
      <c r="G3558" s="189">
        <f t="shared" si="72"/>
        <v>1.7860715000142884</v>
      </c>
      <c r="H3558" s="201">
        <v>559.88800000000003</v>
      </c>
      <c r="I3558" s="342" t="s">
        <v>352</v>
      </c>
      <c r="J3558" s="127" t="s">
        <v>1710</v>
      </c>
      <c r="K3558" s="344" t="s">
        <v>3443</v>
      </c>
      <c r="L3558" s="136" t="s">
        <v>14</v>
      </c>
      <c r="M3558" s="122" t="s">
        <v>1713</v>
      </c>
      <c r="N3558" s="204">
        <f t="shared" si="74"/>
        <v>0.8535437536301923</v>
      </c>
    </row>
    <row r="3559" spans="1:14" ht="12.75" customHeight="1" x14ac:dyDescent="0.2">
      <c r="A3559" s="348">
        <v>41965</v>
      </c>
      <c r="B3559" s="349" t="s">
        <v>3454</v>
      </c>
      <c r="C3559" s="350" t="s">
        <v>27</v>
      </c>
      <c r="D3559" s="349" t="s">
        <v>9</v>
      </c>
      <c r="E3559" s="351">
        <v>128312</v>
      </c>
      <c r="F3559" s="189">
        <f t="shared" si="73"/>
        <v>195.61038299766599</v>
      </c>
      <c r="G3559" s="189">
        <f t="shared" si="72"/>
        <v>229.17440630983339</v>
      </c>
      <c r="H3559" s="201">
        <v>559.88800000000003</v>
      </c>
      <c r="I3559" s="352" t="s">
        <v>343</v>
      </c>
      <c r="J3559" s="127" t="s">
        <v>1710</v>
      </c>
      <c r="K3559" s="353" t="s">
        <v>3455</v>
      </c>
      <c r="L3559" s="136" t="s">
        <v>14</v>
      </c>
      <c r="M3559" s="122" t="s">
        <v>1713</v>
      </c>
      <c r="N3559" s="204">
        <f t="shared" si="74"/>
        <v>0.85354375363019219</v>
      </c>
    </row>
    <row r="3560" spans="1:14" ht="12.75" customHeight="1" x14ac:dyDescent="0.2">
      <c r="A3560" s="341">
        <v>41968</v>
      </c>
      <c r="B3560" s="342" t="s">
        <v>86</v>
      </c>
      <c r="C3560" s="170" t="s">
        <v>25</v>
      </c>
      <c r="D3560" s="190" t="s">
        <v>9</v>
      </c>
      <c r="E3560" s="343">
        <v>125000</v>
      </c>
      <c r="F3560" s="189">
        <f t="shared" si="73"/>
        <v>190.56127154676298</v>
      </c>
      <c r="G3560" s="189">
        <f t="shared" si="72"/>
        <v>223.25893750178605</v>
      </c>
      <c r="H3560" s="201">
        <v>559.88800000000003</v>
      </c>
      <c r="I3560" s="342" t="s">
        <v>83</v>
      </c>
      <c r="J3560" s="127" t="s">
        <v>1710</v>
      </c>
      <c r="K3560" s="344" t="s">
        <v>3456</v>
      </c>
      <c r="L3560" s="136" t="s">
        <v>14</v>
      </c>
      <c r="M3560" s="122" t="s">
        <v>1713</v>
      </c>
      <c r="N3560" s="204">
        <f t="shared" si="74"/>
        <v>0.8535437536301923</v>
      </c>
    </row>
    <row r="3561" spans="1:14" ht="12.75" customHeight="1" x14ac:dyDescent="0.2">
      <c r="A3561" s="341">
        <v>41968</v>
      </c>
      <c r="B3561" s="342" t="s">
        <v>3457</v>
      </c>
      <c r="C3561" s="170" t="s">
        <v>25</v>
      </c>
      <c r="D3561" s="190" t="s">
        <v>347</v>
      </c>
      <c r="E3561" s="343">
        <v>82500</v>
      </c>
      <c r="F3561" s="189">
        <f t="shared" si="73"/>
        <v>125.77043922086357</v>
      </c>
      <c r="G3561" s="189">
        <f t="shared" si="72"/>
        <v>147.35089875117879</v>
      </c>
      <c r="H3561" s="201">
        <v>559.88800000000003</v>
      </c>
      <c r="I3561" s="342" t="s">
        <v>83</v>
      </c>
      <c r="J3561" s="127" t="s">
        <v>1710</v>
      </c>
      <c r="K3561" s="344" t="s">
        <v>3458</v>
      </c>
      <c r="L3561" s="136" t="s">
        <v>14</v>
      </c>
      <c r="M3561" s="122" t="s">
        <v>1713</v>
      </c>
      <c r="N3561" s="204">
        <f t="shared" si="74"/>
        <v>0.8535437536301923</v>
      </c>
    </row>
    <row r="3562" spans="1:14" ht="12.75" customHeight="1" x14ac:dyDescent="0.2">
      <c r="A3562" s="341">
        <v>41968</v>
      </c>
      <c r="B3562" s="342" t="s">
        <v>169</v>
      </c>
      <c r="C3562" s="170" t="s">
        <v>71</v>
      </c>
      <c r="D3562" s="190" t="s">
        <v>9</v>
      </c>
      <c r="E3562" s="343">
        <v>2000</v>
      </c>
      <c r="F3562" s="189">
        <f t="shared" si="73"/>
        <v>3.0489803447482076</v>
      </c>
      <c r="G3562" s="189">
        <f t="shared" si="72"/>
        <v>3.5721430000285768</v>
      </c>
      <c r="H3562" s="201">
        <v>559.88800000000003</v>
      </c>
      <c r="I3562" s="342" t="s">
        <v>83</v>
      </c>
      <c r="J3562" s="127" t="s">
        <v>1710</v>
      </c>
      <c r="K3562" s="344" t="s">
        <v>3459</v>
      </c>
      <c r="L3562" s="136" t="s">
        <v>14</v>
      </c>
      <c r="M3562" s="122" t="s">
        <v>1713</v>
      </c>
      <c r="N3562" s="204">
        <f t="shared" si="74"/>
        <v>0.8535437536301923</v>
      </c>
    </row>
    <row r="3563" spans="1:14" ht="12.75" customHeight="1" x14ac:dyDescent="0.2">
      <c r="A3563" s="341">
        <v>41968</v>
      </c>
      <c r="B3563" s="170" t="s">
        <v>3460</v>
      </c>
      <c r="C3563" s="170" t="s">
        <v>28</v>
      </c>
      <c r="D3563" s="342" t="s">
        <v>10</v>
      </c>
      <c r="E3563" s="343">
        <v>52200</v>
      </c>
      <c r="F3563" s="189">
        <f t="shared" si="73"/>
        <v>79.57838699792822</v>
      </c>
      <c r="G3563" s="189">
        <f t="shared" si="72"/>
        <v>93.232932300745858</v>
      </c>
      <c r="H3563" s="201">
        <v>559.88800000000003</v>
      </c>
      <c r="I3563" s="342" t="s">
        <v>82</v>
      </c>
      <c r="J3563" s="127" t="s">
        <v>1710</v>
      </c>
      <c r="K3563" s="345" t="s">
        <v>3461</v>
      </c>
      <c r="L3563" s="136" t="s">
        <v>14</v>
      </c>
      <c r="M3563" s="122" t="s">
        <v>1713</v>
      </c>
      <c r="N3563" s="204">
        <f t="shared" si="74"/>
        <v>0.8535437536301923</v>
      </c>
    </row>
    <row r="3564" spans="1:14" ht="12.75" customHeight="1" x14ac:dyDescent="0.2">
      <c r="A3564" s="341">
        <v>41968</v>
      </c>
      <c r="B3564" s="342" t="s">
        <v>3148</v>
      </c>
      <c r="C3564" s="170" t="s">
        <v>18</v>
      </c>
      <c r="D3564" s="190" t="s">
        <v>8</v>
      </c>
      <c r="E3564" s="343">
        <v>600</v>
      </c>
      <c r="F3564" s="189">
        <f t="shared" si="73"/>
        <v>0.91469410342446233</v>
      </c>
      <c r="G3564" s="189">
        <f t="shared" si="72"/>
        <v>1.071642900008573</v>
      </c>
      <c r="H3564" s="201">
        <v>559.88800000000003</v>
      </c>
      <c r="I3564" s="138" t="s">
        <v>2742</v>
      </c>
      <c r="J3564" s="127" t="s">
        <v>1710</v>
      </c>
      <c r="K3564" s="344" t="s">
        <v>3462</v>
      </c>
      <c r="L3564" s="136" t="s">
        <v>14</v>
      </c>
      <c r="M3564" s="122" t="s">
        <v>1713</v>
      </c>
      <c r="N3564" s="204">
        <f t="shared" si="74"/>
        <v>0.85354375363019241</v>
      </c>
    </row>
    <row r="3565" spans="1:14" ht="12.75" customHeight="1" x14ac:dyDescent="0.2">
      <c r="A3565" s="341">
        <v>41968</v>
      </c>
      <c r="B3565" s="342" t="s">
        <v>3146</v>
      </c>
      <c r="C3565" s="170" t="s">
        <v>18</v>
      </c>
      <c r="D3565" s="190" t="s">
        <v>8</v>
      </c>
      <c r="E3565" s="343">
        <v>600</v>
      </c>
      <c r="F3565" s="189">
        <f t="shared" si="73"/>
        <v>0.91469410342446233</v>
      </c>
      <c r="G3565" s="189">
        <f t="shared" si="72"/>
        <v>1.071642900008573</v>
      </c>
      <c r="H3565" s="201">
        <v>559.88800000000003</v>
      </c>
      <c r="I3565" s="138" t="s">
        <v>2742</v>
      </c>
      <c r="J3565" s="127" t="s">
        <v>1710</v>
      </c>
      <c r="K3565" s="344" t="s">
        <v>3462</v>
      </c>
      <c r="L3565" s="136" t="s">
        <v>14</v>
      </c>
      <c r="M3565" s="122" t="s">
        <v>1713</v>
      </c>
      <c r="N3565" s="204">
        <f t="shared" si="74"/>
        <v>0.85354375363019241</v>
      </c>
    </row>
    <row r="3566" spans="1:14" ht="12.75" customHeight="1" x14ac:dyDescent="0.2">
      <c r="A3566" s="341">
        <v>41969</v>
      </c>
      <c r="B3566" s="342" t="s">
        <v>3463</v>
      </c>
      <c r="C3566" s="170" t="s">
        <v>349</v>
      </c>
      <c r="D3566" s="190" t="s">
        <v>9</v>
      </c>
      <c r="E3566" s="343">
        <v>2750</v>
      </c>
      <c r="F3566" s="189">
        <f t="shared" si="73"/>
        <v>4.1923479740287855</v>
      </c>
      <c r="G3566" s="189">
        <f t="shared" si="72"/>
        <v>4.9116966250392933</v>
      </c>
      <c r="H3566" s="201">
        <v>559.88800000000003</v>
      </c>
      <c r="I3566" s="342" t="s">
        <v>83</v>
      </c>
      <c r="J3566" s="127" t="s">
        <v>1710</v>
      </c>
      <c r="K3566" s="344" t="s">
        <v>3464</v>
      </c>
      <c r="L3566" s="136" t="s">
        <v>14</v>
      </c>
      <c r="M3566" s="122" t="s">
        <v>1713</v>
      </c>
      <c r="N3566" s="204">
        <f t="shared" si="74"/>
        <v>0.8535437536301923</v>
      </c>
    </row>
    <row r="3567" spans="1:14" ht="12.75" customHeight="1" x14ac:dyDescent="0.2">
      <c r="A3567" s="341">
        <v>41969</v>
      </c>
      <c r="B3567" s="162" t="s">
        <v>3205</v>
      </c>
      <c r="C3567" s="170" t="s">
        <v>18</v>
      </c>
      <c r="D3567" s="190" t="s">
        <v>9</v>
      </c>
      <c r="E3567" s="343">
        <v>300</v>
      </c>
      <c r="F3567" s="189">
        <f t="shared" si="73"/>
        <v>0.45734705171223117</v>
      </c>
      <c r="G3567" s="189">
        <f t="shared" si="72"/>
        <v>0.53582145000428649</v>
      </c>
      <c r="H3567" s="201">
        <v>559.88800000000003</v>
      </c>
      <c r="I3567" s="342" t="s">
        <v>83</v>
      </c>
      <c r="J3567" s="127" t="s">
        <v>1710</v>
      </c>
      <c r="K3567" s="344" t="s">
        <v>3464</v>
      </c>
      <c r="L3567" s="136" t="s">
        <v>14</v>
      </c>
      <c r="M3567" s="122" t="s">
        <v>1713</v>
      </c>
      <c r="N3567" s="204">
        <f t="shared" si="74"/>
        <v>0.85354375363019241</v>
      </c>
    </row>
    <row r="3568" spans="1:14" ht="12.75" customHeight="1" x14ac:dyDescent="0.2">
      <c r="A3568" s="341">
        <v>41969</v>
      </c>
      <c r="B3568" s="342" t="s">
        <v>3465</v>
      </c>
      <c r="C3568" s="170" t="s">
        <v>18</v>
      </c>
      <c r="D3568" s="190" t="s">
        <v>9</v>
      </c>
      <c r="E3568" s="343">
        <v>400</v>
      </c>
      <c r="F3568" s="189">
        <f t="shared" si="73"/>
        <v>0.60979606894964156</v>
      </c>
      <c r="G3568" s="189">
        <f t="shared" si="72"/>
        <v>0.7144286000057154</v>
      </c>
      <c r="H3568" s="201">
        <v>559.88800000000003</v>
      </c>
      <c r="I3568" s="342" t="s">
        <v>83</v>
      </c>
      <c r="J3568" s="127" t="s">
        <v>1710</v>
      </c>
      <c r="K3568" s="344" t="s">
        <v>3466</v>
      </c>
      <c r="L3568" s="136" t="s">
        <v>14</v>
      </c>
      <c r="M3568" s="122" t="s">
        <v>1713</v>
      </c>
      <c r="N3568" s="204">
        <f t="shared" si="74"/>
        <v>0.8535437536301923</v>
      </c>
    </row>
    <row r="3569" spans="1:14" ht="12.75" customHeight="1" x14ac:dyDescent="0.2">
      <c r="A3569" s="341">
        <v>41969</v>
      </c>
      <c r="B3569" s="342" t="s">
        <v>3467</v>
      </c>
      <c r="C3569" s="170" t="s">
        <v>18</v>
      </c>
      <c r="D3569" s="190" t="s">
        <v>9</v>
      </c>
      <c r="E3569" s="343">
        <v>400</v>
      </c>
      <c r="F3569" s="189">
        <f t="shared" si="73"/>
        <v>0.60979606894964156</v>
      </c>
      <c r="G3569" s="189">
        <f t="shared" si="72"/>
        <v>0.7144286000057154</v>
      </c>
      <c r="H3569" s="201">
        <v>559.88800000000003</v>
      </c>
      <c r="I3569" s="342" t="s">
        <v>83</v>
      </c>
      <c r="J3569" s="127" t="s">
        <v>1710</v>
      </c>
      <c r="K3569" s="344" t="s">
        <v>3466</v>
      </c>
      <c r="L3569" s="136" t="s">
        <v>14</v>
      </c>
      <c r="M3569" s="122" t="s">
        <v>1713</v>
      </c>
      <c r="N3569" s="204">
        <f t="shared" si="74"/>
        <v>0.8535437536301923</v>
      </c>
    </row>
    <row r="3570" spans="1:14" ht="12.75" customHeight="1" x14ac:dyDescent="0.2">
      <c r="A3570" s="341">
        <v>41969</v>
      </c>
      <c r="B3570" s="342" t="s">
        <v>3232</v>
      </c>
      <c r="C3570" s="170" t="s">
        <v>22</v>
      </c>
      <c r="D3570" s="190" t="s">
        <v>9</v>
      </c>
      <c r="E3570" s="343">
        <v>1000</v>
      </c>
      <c r="F3570" s="189">
        <f t="shared" si="73"/>
        <v>1.5244901723741038</v>
      </c>
      <c r="G3570" s="189">
        <f t="shared" si="72"/>
        <v>1.7860715000142884</v>
      </c>
      <c r="H3570" s="201">
        <v>559.88800000000003</v>
      </c>
      <c r="I3570" s="342" t="s">
        <v>83</v>
      </c>
      <c r="J3570" s="127" t="s">
        <v>1710</v>
      </c>
      <c r="K3570" s="344" t="s">
        <v>3468</v>
      </c>
      <c r="L3570" s="136" t="s">
        <v>14</v>
      </c>
      <c r="M3570" s="122" t="s">
        <v>1713</v>
      </c>
      <c r="N3570" s="204">
        <f t="shared" si="74"/>
        <v>0.8535437536301923</v>
      </c>
    </row>
    <row r="3571" spans="1:14" ht="12.75" customHeight="1" x14ac:dyDescent="0.2">
      <c r="A3571" s="341">
        <v>41969</v>
      </c>
      <c r="B3571" s="170" t="s">
        <v>283</v>
      </c>
      <c r="C3571" s="170" t="s">
        <v>28</v>
      </c>
      <c r="D3571" s="342" t="s">
        <v>10</v>
      </c>
      <c r="E3571" s="343">
        <v>10000</v>
      </c>
      <c r="F3571" s="189">
        <f t="shared" si="73"/>
        <v>15.244901723741037</v>
      </c>
      <c r="G3571" s="189">
        <f t="shared" si="72"/>
        <v>17.860715000142886</v>
      </c>
      <c r="H3571" s="201">
        <v>559.88800000000003</v>
      </c>
      <c r="I3571" s="342" t="s">
        <v>82</v>
      </c>
      <c r="J3571" s="127" t="s">
        <v>1710</v>
      </c>
      <c r="K3571" s="345" t="s">
        <v>3469</v>
      </c>
      <c r="L3571" s="136" t="s">
        <v>14</v>
      </c>
      <c r="M3571" s="122" t="s">
        <v>1713</v>
      </c>
      <c r="N3571" s="204">
        <f t="shared" si="74"/>
        <v>0.85354375363019219</v>
      </c>
    </row>
    <row r="3572" spans="1:14" ht="12.75" customHeight="1" x14ac:dyDescent="0.2">
      <c r="A3572" s="341">
        <v>41969</v>
      </c>
      <c r="B3572" s="170" t="s">
        <v>2355</v>
      </c>
      <c r="C3572" s="170" t="s">
        <v>18</v>
      </c>
      <c r="D3572" s="342" t="s">
        <v>10</v>
      </c>
      <c r="E3572" s="343">
        <v>300</v>
      </c>
      <c r="F3572" s="189">
        <f t="shared" si="73"/>
        <v>0.45734705171223117</v>
      </c>
      <c r="G3572" s="189">
        <f t="shared" si="72"/>
        <v>0.53582145000428649</v>
      </c>
      <c r="H3572" s="201">
        <v>559.88800000000003</v>
      </c>
      <c r="I3572" s="342" t="s">
        <v>82</v>
      </c>
      <c r="J3572" s="127" t="s">
        <v>1710</v>
      </c>
      <c r="K3572" s="345" t="s">
        <v>3469</v>
      </c>
      <c r="L3572" s="136" t="s">
        <v>14</v>
      </c>
      <c r="M3572" s="122" t="s">
        <v>1713</v>
      </c>
      <c r="N3572" s="204">
        <f t="shared" si="74"/>
        <v>0.85354375363019241</v>
      </c>
    </row>
    <row r="3573" spans="1:14" ht="12.75" customHeight="1" x14ac:dyDescent="0.2">
      <c r="A3573" s="341">
        <v>41969</v>
      </c>
      <c r="B3573" s="170" t="s">
        <v>2356</v>
      </c>
      <c r="C3573" s="170" t="s">
        <v>18</v>
      </c>
      <c r="D3573" s="342" t="s">
        <v>10</v>
      </c>
      <c r="E3573" s="343">
        <v>300</v>
      </c>
      <c r="F3573" s="189">
        <f t="shared" si="73"/>
        <v>0.45734705171223117</v>
      </c>
      <c r="G3573" s="189">
        <f t="shared" si="72"/>
        <v>0.53582145000428649</v>
      </c>
      <c r="H3573" s="201">
        <v>559.88800000000003</v>
      </c>
      <c r="I3573" s="342" t="s">
        <v>82</v>
      </c>
      <c r="J3573" s="127" t="s">
        <v>1710</v>
      </c>
      <c r="K3573" s="345" t="s">
        <v>3469</v>
      </c>
      <c r="L3573" s="136" t="s">
        <v>14</v>
      </c>
      <c r="M3573" s="122" t="s">
        <v>1713</v>
      </c>
      <c r="N3573" s="204">
        <f t="shared" si="74"/>
        <v>0.85354375363019241</v>
      </c>
    </row>
    <row r="3574" spans="1:14" ht="12.75" customHeight="1" x14ac:dyDescent="0.2">
      <c r="A3574" s="341">
        <v>41969</v>
      </c>
      <c r="B3574" s="170" t="s">
        <v>3026</v>
      </c>
      <c r="C3574" s="170" t="s">
        <v>18</v>
      </c>
      <c r="D3574" s="342" t="s">
        <v>10</v>
      </c>
      <c r="E3574" s="343">
        <v>200</v>
      </c>
      <c r="F3574" s="189">
        <f t="shared" si="73"/>
        <v>0.30489803447482078</v>
      </c>
      <c r="G3574" s="189">
        <f t="shared" si="72"/>
        <v>0.3572143000028577</v>
      </c>
      <c r="H3574" s="201">
        <v>559.88800000000003</v>
      </c>
      <c r="I3574" s="342" t="s">
        <v>82</v>
      </c>
      <c r="J3574" s="127" t="s">
        <v>1710</v>
      </c>
      <c r="K3574" s="345" t="s">
        <v>3470</v>
      </c>
      <c r="L3574" s="136" t="s">
        <v>14</v>
      </c>
      <c r="M3574" s="122" t="s">
        <v>1713</v>
      </c>
      <c r="N3574" s="204">
        <f t="shared" si="74"/>
        <v>0.8535437536301923</v>
      </c>
    </row>
    <row r="3575" spans="1:14" ht="12.75" customHeight="1" x14ac:dyDescent="0.2">
      <c r="A3575" s="341">
        <v>41969</v>
      </c>
      <c r="B3575" s="170" t="s">
        <v>3028</v>
      </c>
      <c r="C3575" s="170" t="s">
        <v>18</v>
      </c>
      <c r="D3575" s="342" t="s">
        <v>10</v>
      </c>
      <c r="E3575" s="343">
        <v>200</v>
      </c>
      <c r="F3575" s="189">
        <f t="shared" si="73"/>
        <v>0.30489803447482078</v>
      </c>
      <c r="G3575" s="189">
        <f t="shared" si="72"/>
        <v>0.3572143000028577</v>
      </c>
      <c r="H3575" s="201">
        <v>559.88800000000003</v>
      </c>
      <c r="I3575" s="342" t="s">
        <v>82</v>
      </c>
      <c r="J3575" s="127" t="s">
        <v>1710</v>
      </c>
      <c r="K3575" s="345" t="s">
        <v>3470</v>
      </c>
      <c r="L3575" s="136" t="s">
        <v>14</v>
      </c>
      <c r="M3575" s="122" t="s">
        <v>1713</v>
      </c>
      <c r="N3575" s="204">
        <f t="shared" si="74"/>
        <v>0.8535437536301923</v>
      </c>
    </row>
    <row r="3576" spans="1:14" ht="12.75" customHeight="1" x14ac:dyDescent="0.2">
      <c r="A3576" s="341">
        <v>41969</v>
      </c>
      <c r="B3576" s="170" t="s">
        <v>3471</v>
      </c>
      <c r="C3576" s="170" t="s">
        <v>28</v>
      </c>
      <c r="D3576" s="342" t="s">
        <v>10</v>
      </c>
      <c r="E3576" s="343">
        <v>30000</v>
      </c>
      <c r="F3576" s="189">
        <f t="shared" si="73"/>
        <v>45.734705171223112</v>
      </c>
      <c r="G3576" s="189">
        <f t="shared" si="72"/>
        <v>53.582145000428653</v>
      </c>
      <c r="H3576" s="201">
        <v>559.88800000000003</v>
      </c>
      <c r="I3576" s="342" t="s">
        <v>82</v>
      </c>
      <c r="J3576" s="127" t="s">
        <v>1710</v>
      </c>
      <c r="K3576" s="345" t="s">
        <v>3470</v>
      </c>
      <c r="L3576" s="136" t="s">
        <v>14</v>
      </c>
      <c r="M3576" s="122" t="s">
        <v>1713</v>
      </c>
      <c r="N3576" s="204">
        <f t="shared" si="74"/>
        <v>0.8535437536301923</v>
      </c>
    </row>
    <row r="3577" spans="1:14" ht="12.75" customHeight="1" x14ac:dyDescent="0.2">
      <c r="A3577" s="341">
        <v>41969</v>
      </c>
      <c r="B3577" s="342" t="s">
        <v>3148</v>
      </c>
      <c r="C3577" s="170" t="s">
        <v>18</v>
      </c>
      <c r="D3577" s="190" t="s">
        <v>8</v>
      </c>
      <c r="E3577" s="343">
        <v>600</v>
      </c>
      <c r="F3577" s="189">
        <f t="shared" si="73"/>
        <v>0.91469410342446233</v>
      </c>
      <c r="G3577" s="189">
        <f t="shared" ref="G3577:G3640" si="75">E3577/H3577</f>
        <v>1.071642900008573</v>
      </c>
      <c r="H3577" s="201">
        <v>559.88800000000003</v>
      </c>
      <c r="I3577" s="138" t="s">
        <v>2742</v>
      </c>
      <c r="J3577" s="127" t="s">
        <v>1710</v>
      </c>
      <c r="K3577" s="344" t="s">
        <v>3462</v>
      </c>
      <c r="L3577" s="136" t="s">
        <v>14</v>
      </c>
      <c r="M3577" s="122" t="s">
        <v>1713</v>
      </c>
      <c r="N3577" s="204">
        <f t="shared" si="74"/>
        <v>0.85354375363019241</v>
      </c>
    </row>
    <row r="3578" spans="1:14" ht="12.75" customHeight="1" x14ac:dyDescent="0.2">
      <c r="A3578" s="341">
        <v>41969</v>
      </c>
      <c r="B3578" s="342" t="s">
        <v>3146</v>
      </c>
      <c r="C3578" s="170" t="s">
        <v>18</v>
      </c>
      <c r="D3578" s="190" t="s">
        <v>8</v>
      </c>
      <c r="E3578" s="343">
        <v>600</v>
      </c>
      <c r="F3578" s="189">
        <f t="shared" si="73"/>
        <v>0.91469410342446233</v>
      </c>
      <c r="G3578" s="189">
        <f t="shared" si="75"/>
        <v>1.071642900008573</v>
      </c>
      <c r="H3578" s="201">
        <v>559.88800000000003</v>
      </c>
      <c r="I3578" s="138" t="s">
        <v>2742</v>
      </c>
      <c r="J3578" s="127" t="s">
        <v>1710</v>
      </c>
      <c r="K3578" s="344" t="s">
        <v>3462</v>
      </c>
      <c r="L3578" s="136" t="s">
        <v>14</v>
      </c>
      <c r="M3578" s="122" t="s">
        <v>1713</v>
      </c>
      <c r="N3578" s="204">
        <f t="shared" si="74"/>
        <v>0.85354375363019241</v>
      </c>
    </row>
    <row r="3579" spans="1:14" ht="12.75" customHeight="1" x14ac:dyDescent="0.2">
      <c r="A3579" s="341">
        <v>41969</v>
      </c>
      <c r="B3579" s="342" t="s">
        <v>3472</v>
      </c>
      <c r="C3579" s="170" t="s">
        <v>18</v>
      </c>
      <c r="D3579" s="190" t="s">
        <v>8</v>
      </c>
      <c r="E3579" s="343">
        <v>300</v>
      </c>
      <c r="F3579" s="189">
        <f t="shared" si="73"/>
        <v>0.45734705171223117</v>
      </c>
      <c r="G3579" s="189">
        <f t="shared" si="75"/>
        <v>0.53582145000428649</v>
      </c>
      <c r="H3579" s="201">
        <v>559.88800000000003</v>
      </c>
      <c r="I3579" s="138" t="s">
        <v>2742</v>
      </c>
      <c r="J3579" s="127" t="s">
        <v>1710</v>
      </c>
      <c r="K3579" s="344" t="s">
        <v>3473</v>
      </c>
      <c r="L3579" s="136" t="s">
        <v>14</v>
      </c>
      <c r="M3579" s="122" t="s">
        <v>1713</v>
      </c>
      <c r="N3579" s="204">
        <f t="shared" si="74"/>
        <v>0.85354375363019241</v>
      </c>
    </row>
    <row r="3580" spans="1:14" ht="12.75" customHeight="1" x14ac:dyDescent="0.2">
      <c r="A3580" s="341">
        <v>41969</v>
      </c>
      <c r="B3580" s="342" t="s">
        <v>386</v>
      </c>
      <c r="C3580" s="170" t="s">
        <v>73</v>
      </c>
      <c r="D3580" s="190" t="s">
        <v>8</v>
      </c>
      <c r="E3580" s="343">
        <v>1500</v>
      </c>
      <c r="F3580" s="189">
        <f t="shared" si="73"/>
        <v>2.2867352585611558</v>
      </c>
      <c r="G3580" s="189">
        <f t="shared" si="75"/>
        <v>2.6791072500214326</v>
      </c>
      <c r="H3580" s="201">
        <v>559.88800000000003</v>
      </c>
      <c r="I3580" s="138" t="s">
        <v>2742</v>
      </c>
      <c r="J3580" s="127" t="s">
        <v>1710</v>
      </c>
      <c r="K3580" s="344" t="s">
        <v>3473</v>
      </c>
      <c r="L3580" s="136" t="s">
        <v>14</v>
      </c>
      <c r="M3580" s="122" t="s">
        <v>1713</v>
      </c>
      <c r="N3580" s="204">
        <f t="shared" si="74"/>
        <v>0.8535437536301923</v>
      </c>
    </row>
    <row r="3581" spans="1:14" ht="12.75" customHeight="1" x14ac:dyDescent="0.2">
      <c r="A3581" s="341">
        <v>41969</v>
      </c>
      <c r="B3581" s="342" t="s">
        <v>3474</v>
      </c>
      <c r="C3581" s="170" t="s">
        <v>18</v>
      </c>
      <c r="D3581" s="190" t="s">
        <v>8</v>
      </c>
      <c r="E3581" s="343">
        <v>300</v>
      </c>
      <c r="F3581" s="189">
        <f t="shared" si="73"/>
        <v>0.45734705171223117</v>
      </c>
      <c r="G3581" s="189">
        <f t="shared" si="75"/>
        <v>0.53582145000428649</v>
      </c>
      <c r="H3581" s="201">
        <v>559.88800000000003</v>
      </c>
      <c r="I3581" s="138" t="s">
        <v>2742</v>
      </c>
      <c r="J3581" s="127" t="s">
        <v>1710</v>
      </c>
      <c r="K3581" s="344" t="s">
        <v>3473</v>
      </c>
      <c r="L3581" s="136" t="s">
        <v>14</v>
      </c>
      <c r="M3581" s="122" t="s">
        <v>1713</v>
      </c>
      <c r="N3581" s="204">
        <f t="shared" si="74"/>
        <v>0.85354375363019241</v>
      </c>
    </row>
    <row r="3582" spans="1:14" ht="12.75" customHeight="1" x14ac:dyDescent="0.2">
      <c r="A3582" s="341">
        <v>41969</v>
      </c>
      <c r="B3582" s="170" t="s">
        <v>3475</v>
      </c>
      <c r="C3582" s="170" t="s">
        <v>18</v>
      </c>
      <c r="D3582" s="342" t="s">
        <v>8</v>
      </c>
      <c r="E3582" s="343">
        <v>1600</v>
      </c>
      <c r="F3582" s="189">
        <f t="shared" si="73"/>
        <v>2.4391842757985662</v>
      </c>
      <c r="G3582" s="189">
        <f t="shared" si="75"/>
        <v>2.8577144000228616</v>
      </c>
      <c r="H3582" s="201">
        <v>559.88800000000003</v>
      </c>
      <c r="I3582" s="342" t="s">
        <v>12</v>
      </c>
      <c r="J3582" s="127" t="s">
        <v>1710</v>
      </c>
      <c r="K3582" s="344" t="s">
        <v>3476</v>
      </c>
      <c r="L3582" s="136" t="s">
        <v>14</v>
      </c>
      <c r="M3582" s="122" t="s">
        <v>1713</v>
      </c>
      <c r="N3582" s="204">
        <f t="shared" si="74"/>
        <v>0.8535437536301923</v>
      </c>
    </row>
    <row r="3583" spans="1:14" ht="12.75" customHeight="1" x14ac:dyDescent="0.2">
      <c r="A3583" s="341">
        <v>41969</v>
      </c>
      <c r="B3583" s="170" t="s">
        <v>3477</v>
      </c>
      <c r="C3583" s="170" t="s">
        <v>18</v>
      </c>
      <c r="D3583" s="342" t="s">
        <v>8</v>
      </c>
      <c r="E3583" s="343">
        <v>900</v>
      </c>
      <c r="F3583" s="189">
        <f t="shared" si="73"/>
        <v>1.3720411551366933</v>
      </c>
      <c r="G3583" s="189">
        <f t="shared" si="75"/>
        <v>1.6074643500128596</v>
      </c>
      <c r="H3583" s="201">
        <v>559.88800000000003</v>
      </c>
      <c r="I3583" s="342" t="s">
        <v>12</v>
      </c>
      <c r="J3583" s="127" t="s">
        <v>1710</v>
      </c>
      <c r="K3583" s="344" t="s">
        <v>3476</v>
      </c>
      <c r="L3583" s="136" t="s">
        <v>14</v>
      </c>
      <c r="M3583" s="122" t="s">
        <v>1713</v>
      </c>
      <c r="N3583" s="204">
        <f t="shared" si="74"/>
        <v>0.85354375363019219</v>
      </c>
    </row>
    <row r="3584" spans="1:14" ht="12.75" customHeight="1" x14ac:dyDescent="0.2">
      <c r="A3584" s="341">
        <v>41969</v>
      </c>
      <c r="B3584" s="170" t="s">
        <v>3478</v>
      </c>
      <c r="C3584" s="170" t="s">
        <v>73</v>
      </c>
      <c r="D3584" s="342" t="s">
        <v>8</v>
      </c>
      <c r="E3584" s="343">
        <v>1800</v>
      </c>
      <c r="F3584" s="189">
        <f t="shared" si="73"/>
        <v>2.7440823102733867</v>
      </c>
      <c r="G3584" s="189">
        <f t="shared" si="75"/>
        <v>3.2149287000257192</v>
      </c>
      <c r="H3584" s="201">
        <v>559.88800000000003</v>
      </c>
      <c r="I3584" s="342" t="s">
        <v>12</v>
      </c>
      <c r="J3584" s="127" t="s">
        <v>1710</v>
      </c>
      <c r="K3584" s="344" t="s">
        <v>3476</v>
      </c>
      <c r="L3584" s="136" t="s">
        <v>14</v>
      </c>
      <c r="M3584" s="122" t="s">
        <v>1713</v>
      </c>
      <c r="N3584" s="204">
        <f t="shared" si="74"/>
        <v>0.85354375363019219</v>
      </c>
    </row>
    <row r="3585" spans="1:14" ht="12.75" customHeight="1" x14ac:dyDescent="0.2">
      <c r="A3585" s="341">
        <v>41969</v>
      </c>
      <c r="B3585" s="170" t="s">
        <v>1103</v>
      </c>
      <c r="C3585" s="170" t="s">
        <v>18</v>
      </c>
      <c r="D3585" s="342" t="s">
        <v>8</v>
      </c>
      <c r="E3585" s="343">
        <v>400</v>
      </c>
      <c r="F3585" s="189">
        <f t="shared" si="73"/>
        <v>0.60979606894964156</v>
      </c>
      <c r="G3585" s="189">
        <f t="shared" si="75"/>
        <v>0.7144286000057154</v>
      </c>
      <c r="H3585" s="201">
        <v>559.88800000000003</v>
      </c>
      <c r="I3585" s="342" t="s">
        <v>352</v>
      </c>
      <c r="J3585" s="127" t="s">
        <v>1710</v>
      </c>
      <c r="K3585" s="344" t="s">
        <v>3479</v>
      </c>
      <c r="L3585" s="136" t="s">
        <v>14</v>
      </c>
      <c r="M3585" s="122" t="s">
        <v>1713</v>
      </c>
      <c r="N3585" s="204">
        <f t="shared" si="74"/>
        <v>0.8535437536301923</v>
      </c>
    </row>
    <row r="3586" spans="1:14" ht="12.75" customHeight="1" x14ac:dyDescent="0.2">
      <c r="A3586" s="341">
        <v>41969</v>
      </c>
      <c r="B3586" s="170" t="s">
        <v>1105</v>
      </c>
      <c r="C3586" s="170" t="s">
        <v>18</v>
      </c>
      <c r="D3586" s="342" t="s">
        <v>8</v>
      </c>
      <c r="E3586" s="343">
        <v>400</v>
      </c>
      <c r="F3586" s="189">
        <f t="shared" si="73"/>
        <v>0.60979606894964156</v>
      </c>
      <c r="G3586" s="189">
        <f t="shared" si="75"/>
        <v>0.7144286000057154</v>
      </c>
      <c r="H3586" s="201">
        <v>559.88800000000003</v>
      </c>
      <c r="I3586" s="342" t="s">
        <v>352</v>
      </c>
      <c r="J3586" s="127" t="s">
        <v>1710</v>
      </c>
      <c r="K3586" s="344" t="s">
        <v>3479</v>
      </c>
      <c r="L3586" s="136" t="s">
        <v>14</v>
      </c>
      <c r="M3586" s="122" t="s">
        <v>1713</v>
      </c>
      <c r="N3586" s="204">
        <f t="shared" si="74"/>
        <v>0.8535437536301923</v>
      </c>
    </row>
    <row r="3587" spans="1:14" ht="12.75" customHeight="1" x14ac:dyDescent="0.2">
      <c r="A3587" s="341">
        <v>41970</v>
      </c>
      <c r="B3587" s="170" t="s">
        <v>3480</v>
      </c>
      <c r="C3587" s="170" t="s">
        <v>18</v>
      </c>
      <c r="D3587" s="342" t="s">
        <v>11</v>
      </c>
      <c r="E3587" s="343">
        <v>4000</v>
      </c>
      <c r="F3587" s="189">
        <f t="shared" si="73"/>
        <v>6.0979606894964151</v>
      </c>
      <c r="G3587" s="189">
        <f t="shared" si="75"/>
        <v>7.1442860000571535</v>
      </c>
      <c r="H3587" s="201">
        <v>559.88800000000003</v>
      </c>
      <c r="I3587" s="342" t="s">
        <v>1614</v>
      </c>
      <c r="J3587" s="127" t="s">
        <v>1710</v>
      </c>
      <c r="K3587" s="344" t="s">
        <v>3481</v>
      </c>
      <c r="L3587" s="136" t="s">
        <v>14</v>
      </c>
      <c r="M3587" s="122" t="s">
        <v>1713</v>
      </c>
      <c r="N3587" s="204">
        <f t="shared" si="74"/>
        <v>0.8535437536301923</v>
      </c>
    </row>
    <row r="3588" spans="1:14" ht="12.75" customHeight="1" x14ac:dyDescent="0.2">
      <c r="A3588" s="341">
        <v>41970</v>
      </c>
      <c r="B3588" s="170" t="s">
        <v>3482</v>
      </c>
      <c r="C3588" s="170" t="s">
        <v>18</v>
      </c>
      <c r="D3588" s="342" t="s">
        <v>15</v>
      </c>
      <c r="E3588" s="343">
        <v>1200</v>
      </c>
      <c r="F3588" s="189">
        <f t="shared" si="73"/>
        <v>1.8293882068489247</v>
      </c>
      <c r="G3588" s="189">
        <f t="shared" si="75"/>
        <v>2.143285800017146</v>
      </c>
      <c r="H3588" s="201">
        <v>559.88800000000003</v>
      </c>
      <c r="I3588" s="342" t="s">
        <v>24</v>
      </c>
      <c r="J3588" s="127" t="s">
        <v>1710</v>
      </c>
      <c r="K3588" s="344" t="s">
        <v>3483</v>
      </c>
      <c r="L3588" s="136" t="s">
        <v>14</v>
      </c>
      <c r="M3588" s="122" t="s">
        <v>1713</v>
      </c>
      <c r="N3588" s="204">
        <f t="shared" si="74"/>
        <v>0.85354375363019241</v>
      </c>
    </row>
    <row r="3589" spans="1:14" ht="12.75" customHeight="1" x14ac:dyDescent="0.2">
      <c r="A3589" s="341">
        <v>41970</v>
      </c>
      <c r="B3589" s="170" t="s">
        <v>3484</v>
      </c>
      <c r="C3589" s="170" t="s">
        <v>18</v>
      </c>
      <c r="D3589" s="342" t="s">
        <v>15</v>
      </c>
      <c r="E3589" s="343">
        <v>1500</v>
      </c>
      <c r="F3589" s="189">
        <f t="shared" si="73"/>
        <v>2.2867352585611558</v>
      </c>
      <c r="G3589" s="189">
        <f t="shared" si="75"/>
        <v>2.6791072500214326</v>
      </c>
      <c r="H3589" s="201">
        <v>559.88800000000003</v>
      </c>
      <c r="I3589" s="342" t="s">
        <v>24</v>
      </c>
      <c r="J3589" s="127" t="s">
        <v>1710</v>
      </c>
      <c r="K3589" s="344" t="s">
        <v>3483</v>
      </c>
      <c r="L3589" s="136" t="s">
        <v>14</v>
      </c>
      <c r="M3589" s="122" t="s">
        <v>1713</v>
      </c>
      <c r="N3589" s="204">
        <f t="shared" si="74"/>
        <v>0.8535437536301923</v>
      </c>
    </row>
    <row r="3590" spans="1:14" ht="12.75" customHeight="1" x14ac:dyDescent="0.2">
      <c r="A3590" s="341">
        <v>41970</v>
      </c>
      <c r="B3590" s="170" t="s">
        <v>3485</v>
      </c>
      <c r="C3590" s="170" t="s">
        <v>18</v>
      </c>
      <c r="D3590" s="342" t="s">
        <v>15</v>
      </c>
      <c r="E3590" s="343">
        <v>300</v>
      </c>
      <c r="F3590" s="189">
        <f t="shared" si="73"/>
        <v>0.45734705171223117</v>
      </c>
      <c r="G3590" s="189">
        <f t="shared" si="75"/>
        <v>0.53582145000428649</v>
      </c>
      <c r="H3590" s="201">
        <v>559.88800000000003</v>
      </c>
      <c r="I3590" s="342" t="s">
        <v>24</v>
      </c>
      <c r="J3590" s="127" t="s">
        <v>1710</v>
      </c>
      <c r="K3590" s="344" t="s">
        <v>3483</v>
      </c>
      <c r="L3590" s="136" t="s">
        <v>14</v>
      </c>
      <c r="M3590" s="122" t="s">
        <v>1713</v>
      </c>
      <c r="N3590" s="204">
        <f t="shared" si="74"/>
        <v>0.85354375363019241</v>
      </c>
    </row>
    <row r="3591" spans="1:14" ht="12.75" customHeight="1" x14ac:dyDescent="0.2">
      <c r="A3591" s="341">
        <v>41970</v>
      </c>
      <c r="B3591" s="170" t="s">
        <v>3486</v>
      </c>
      <c r="C3591" s="170" t="s">
        <v>18</v>
      </c>
      <c r="D3591" s="342" t="s">
        <v>15</v>
      </c>
      <c r="E3591" s="343">
        <v>300</v>
      </c>
      <c r="F3591" s="189">
        <f t="shared" si="73"/>
        <v>0.45734705171223117</v>
      </c>
      <c r="G3591" s="189">
        <f t="shared" si="75"/>
        <v>0.53582145000428649</v>
      </c>
      <c r="H3591" s="201">
        <v>559.88800000000003</v>
      </c>
      <c r="I3591" s="342" t="s">
        <v>24</v>
      </c>
      <c r="J3591" s="127" t="s">
        <v>1710</v>
      </c>
      <c r="K3591" s="344" t="s">
        <v>3483</v>
      </c>
      <c r="L3591" s="136" t="s">
        <v>14</v>
      </c>
      <c r="M3591" s="122" t="s">
        <v>1713</v>
      </c>
      <c r="N3591" s="204">
        <f t="shared" si="74"/>
        <v>0.85354375363019241</v>
      </c>
    </row>
    <row r="3592" spans="1:14" ht="12.75" customHeight="1" x14ac:dyDescent="0.2">
      <c r="A3592" s="341">
        <v>41970</v>
      </c>
      <c r="B3592" s="170" t="s">
        <v>3487</v>
      </c>
      <c r="C3592" s="170" t="s">
        <v>18</v>
      </c>
      <c r="D3592" s="342" t="s">
        <v>15</v>
      </c>
      <c r="E3592" s="343">
        <v>1500</v>
      </c>
      <c r="F3592" s="189">
        <f t="shared" si="73"/>
        <v>2.2867352585611558</v>
      </c>
      <c r="G3592" s="189">
        <f t="shared" si="75"/>
        <v>2.6791072500214326</v>
      </c>
      <c r="H3592" s="201">
        <v>559.88800000000003</v>
      </c>
      <c r="I3592" s="342" t="s">
        <v>24</v>
      </c>
      <c r="J3592" s="127" t="s">
        <v>1710</v>
      </c>
      <c r="K3592" s="344" t="s">
        <v>3483</v>
      </c>
      <c r="L3592" s="136" t="s">
        <v>14</v>
      </c>
      <c r="M3592" s="122" t="s">
        <v>1713</v>
      </c>
      <c r="N3592" s="204">
        <f t="shared" si="74"/>
        <v>0.8535437536301923</v>
      </c>
    </row>
    <row r="3593" spans="1:14" ht="12.75" customHeight="1" x14ac:dyDescent="0.2">
      <c r="A3593" s="341">
        <v>41970</v>
      </c>
      <c r="B3593" s="170" t="s">
        <v>3488</v>
      </c>
      <c r="C3593" s="170" t="s">
        <v>18</v>
      </c>
      <c r="D3593" s="342" t="s">
        <v>15</v>
      </c>
      <c r="E3593" s="343">
        <v>1200</v>
      </c>
      <c r="F3593" s="189">
        <f t="shared" si="73"/>
        <v>1.8293882068489247</v>
      </c>
      <c r="G3593" s="189">
        <f t="shared" si="75"/>
        <v>2.143285800017146</v>
      </c>
      <c r="H3593" s="201">
        <v>559.88800000000003</v>
      </c>
      <c r="I3593" s="342" t="s">
        <v>24</v>
      </c>
      <c r="J3593" s="127" t="s">
        <v>1710</v>
      </c>
      <c r="K3593" s="344" t="s">
        <v>3483</v>
      </c>
      <c r="L3593" s="136" t="s">
        <v>14</v>
      </c>
      <c r="M3593" s="122" t="s">
        <v>1713</v>
      </c>
      <c r="N3593" s="204">
        <f t="shared" si="74"/>
        <v>0.85354375363019241</v>
      </c>
    </row>
    <row r="3594" spans="1:14" ht="12.75" customHeight="1" x14ac:dyDescent="0.2">
      <c r="A3594" s="341">
        <v>41970</v>
      </c>
      <c r="B3594" s="170" t="s">
        <v>3006</v>
      </c>
      <c r="C3594" s="170" t="s">
        <v>72</v>
      </c>
      <c r="D3594" s="342" t="s">
        <v>15</v>
      </c>
      <c r="E3594" s="343">
        <v>1000</v>
      </c>
      <c r="F3594" s="189">
        <f t="shared" ref="F3594:F3657" si="76">E3594/655.957</f>
        <v>1.5244901723741038</v>
      </c>
      <c r="G3594" s="189">
        <f t="shared" si="75"/>
        <v>1.7860715000142884</v>
      </c>
      <c r="H3594" s="201">
        <v>559.88800000000003</v>
      </c>
      <c r="I3594" s="342" t="s">
        <v>24</v>
      </c>
      <c r="J3594" s="127" t="s">
        <v>1710</v>
      </c>
      <c r="K3594" s="344" t="s">
        <v>3483</v>
      </c>
      <c r="L3594" s="136" t="s">
        <v>14</v>
      </c>
      <c r="M3594" s="122" t="s">
        <v>1713</v>
      </c>
      <c r="N3594" s="204">
        <f t="shared" si="74"/>
        <v>0.8535437536301923</v>
      </c>
    </row>
    <row r="3595" spans="1:14" ht="12.75" customHeight="1" x14ac:dyDescent="0.2">
      <c r="A3595" s="341">
        <v>41970</v>
      </c>
      <c r="B3595" s="170" t="s">
        <v>1638</v>
      </c>
      <c r="C3595" s="170" t="s">
        <v>452</v>
      </c>
      <c r="D3595" s="342" t="s">
        <v>3489</v>
      </c>
      <c r="E3595" s="343">
        <v>1000</v>
      </c>
      <c r="F3595" s="189">
        <f t="shared" si="76"/>
        <v>1.5244901723741038</v>
      </c>
      <c r="G3595" s="189">
        <f t="shared" si="75"/>
        <v>1.7860715000142884</v>
      </c>
      <c r="H3595" s="201">
        <v>559.88800000000003</v>
      </c>
      <c r="I3595" s="342" t="s">
        <v>24</v>
      </c>
      <c r="J3595" s="127" t="s">
        <v>1710</v>
      </c>
      <c r="K3595" s="344" t="s">
        <v>3483</v>
      </c>
      <c r="L3595" s="136" t="s">
        <v>14</v>
      </c>
      <c r="M3595" s="122" t="s">
        <v>1713</v>
      </c>
      <c r="N3595" s="204">
        <f t="shared" ref="N3595:N3658" si="77">F3595/G3595</f>
        <v>0.8535437536301923</v>
      </c>
    </row>
    <row r="3596" spans="1:14" ht="12.75" customHeight="1" x14ac:dyDescent="0.2">
      <c r="A3596" s="341">
        <v>41970</v>
      </c>
      <c r="B3596" s="170" t="s">
        <v>2264</v>
      </c>
      <c r="C3596" s="170" t="s">
        <v>18</v>
      </c>
      <c r="D3596" s="342" t="s">
        <v>11</v>
      </c>
      <c r="E3596" s="343">
        <v>1200</v>
      </c>
      <c r="F3596" s="189">
        <f t="shared" si="76"/>
        <v>1.8293882068489247</v>
      </c>
      <c r="G3596" s="189">
        <f t="shared" si="75"/>
        <v>2.143285800017146</v>
      </c>
      <c r="H3596" s="201">
        <v>559.88800000000003</v>
      </c>
      <c r="I3596" s="342" t="s">
        <v>23</v>
      </c>
      <c r="J3596" s="127" t="s">
        <v>1710</v>
      </c>
      <c r="K3596" s="344" t="s">
        <v>3490</v>
      </c>
      <c r="L3596" s="136" t="s">
        <v>14</v>
      </c>
      <c r="M3596" s="122" t="s">
        <v>1713</v>
      </c>
      <c r="N3596" s="204">
        <f t="shared" si="77"/>
        <v>0.85354375363019241</v>
      </c>
    </row>
    <row r="3597" spans="1:14" ht="12.75" customHeight="1" x14ac:dyDescent="0.2">
      <c r="A3597" s="341">
        <v>41970</v>
      </c>
      <c r="B3597" s="170" t="s">
        <v>2265</v>
      </c>
      <c r="C3597" s="170" t="s">
        <v>18</v>
      </c>
      <c r="D3597" s="342" t="s">
        <v>11</v>
      </c>
      <c r="E3597" s="343">
        <v>1500</v>
      </c>
      <c r="F3597" s="189">
        <f t="shared" si="76"/>
        <v>2.2867352585611558</v>
      </c>
      <c r="G3597" s="189">
        <f t="shared" si="75"/>
        <v>2.6791072500214326</v>
      </c>
      <c r="H3597" s="201">
        <v>559.88800000000003</v>
      </c>
      <c r="I3597" s="342" t="s">
        <v>23</v>
      </c>
      <c r="J3597" s="127" t="s">
        <v>1710</v>
      </c>
      <c r="K3597" s="344" t="s">
        <v>3490</v>
      </c>
      <c r="L3597" s="136" t="s">
        <v>14</v>
      </c>
      <c r="M3597" s="122" t="s">
        <v>1713</v>
      </c>
      <c r="N3597" s="204">
        <f t="shared" si="77"/>
        <v>0.8535437536301923</v>
      </c>
    </row>
    <row r="3598" spans="1:14" ht="12.75" customHeight="1" x14ac:dyDescent="0.2">
      <c r="A3598" s="341">
        <v>41970</v>
      </c>
      <c r="B3598" s="170" t="s">
        <v>3491</v>
      </c>
      <c r="C3598" s="170" t="s">
        <v>18</v>
      </c>
      <c r="D3598" s="342" t="s">
        <v>11</v>
      </c>
      <c r="E3598" s="343">
        <v>300</v>
      </c>
      <c r="F3598" s="189">
        <f t="shared" si="76"/>
        <v>0.45734705171223117</v>
      </c>
      <c r="G3598" s="189">
        <f t="shared" si="75"/>
        <v>0.53582145000428649</v>
      </c>
      <c r="H3598" s="201">
        <v>559.88800000000003</v>
      </c>
      <c r="I3598" s="342" t="s">
        <v>23</v>
      </c>
      <c r="J3598" s="127" t="s">
        <v>1710</v>
      </c>
      <c r="K3598" s="344" t="s">
        <v>3490</v>
      </c>
      <c r="L3598" s="136" t="s">
        <v>14</v>
      </c>
      <c r="M3598" s="122" t="s">
        <v>1713</v>
      </c>
      <c r="N3598" s="204">
        <f t="shared" si="77"/>
        <v>0.85354375363019241</v>
      </c>
    </row>
    <row r="3599" spans="1:14" ht="12.75" customHeight="1" x14ac:dyDescent="0.2">
      <c r="A3599" s="341">
        <v>41970</v>
      </c>
      <c r="B3599" s="170" t="s">
        <v>3492</v>
      </c>
      <c r="C3599" s="170" t="s">
        <v>18</v>
      </c>
      <c r="D3599" s="342" t="s">
        <v>11</v>
      </c>
      <c r="E3599" s="343">
        <v>300</v>
      </c>
      <c r="F3599" s="189">
        <f t="shared" si="76"/>
        <v>0.45734705171223117</v>
      </c>
      <c r="G3599" s="189">
        <f t="shared" si="75"/>
        <v>0.53582145000428649</v>
      </c>
      <c r="H3599" s="201">
        <v>559.88800000000003</v>
      </c>
      <c r="I3599" s="342" t="s">
        <v>23</v>
      </c>
      <c r="J3599" s="127" t="s">
        <v>1710</v>
      </c>
      <c r="K3599" s="344" t="s">
        <v>3490</v>
      </c>
      <c r="L3599" s="136" t="s">
        <v>14</v>
      </c>
      <c r="M3599" s="122" t="s">
        <v>1713</v>
      </c>
      <c r="N3599" s="204">
        <f t="shared" si="77"/>
        <v>0.85354375363019241</v>
      </c>
    </row>
    <row r="3600" spans="1:14" ht="12.75" customHeight="1" x14ac:dyDescent="0.2">
      <c r="A3600" s="341">
        <v>41970</v>
      </c>
      <c r="B3600" s="170" t="s">
        <v>2268</v>
      </c>
      <c r="C3600" s="170" t="s">
        <v>18</v>
      </c>
      <c r="D3600" s="342" t="s">
        <v>11</v>
      </c>
      <c r="E3600" s="343">
        <v>1500</v>
      </c>
      <c r="F3600" s="189">
        <f t="shared" si="76"/>
        <v>2.2867352585611558</v>
      </c>
      <c r="G3600" s="189">
        <f t="shared" si="75"/>
        <v>2.6791072500214326</v>
      </c>
      <c r="H3600" s="201">
        <v>559.88800000000003</v>
      </c>
      <c r="I3600" s="342" t="s">
        <v>23</v>
      </c>
      <c r="J3600" s="127" t="s">
        <v>1710</v>
      </c>
      <c r="K3600" s="344" t="s">
        <v>3490</v>
      </c>
      <c r="L3600" s="136" t="s">
        <v>14</v>
      </c>
      <c r="M3600" s="122" t="s">
        <v>1713</v>
      </c>
      <c r="N3600" s="204">
        <f t="shared" si="77"/>
        <v>0.8535437536301923</v>
      </c>
    </row>
    <row r="3601" spans="1:14" ht="12.75" customHeight="1" x14ac:dyDescent="0.2">
      <c r="A3601" s="341">
        <v>41970</v>
      </c>
      <c r="B3601" s="170" t="s">
        <v>2269</v>
      </c>
      <c r="C3601" s="170" t="s">
        <v>18</v>
      </c>
      <c r="D3601" s="342" t="s">
        <v>11</v>
      </c>
      <c r="E3601" s="343">
        <v>1200</v>
      </c>
      <c r="F3601" s="189">
        <f t="shared" si="76"/>
        <v>1.8293882068489247</v>
      </c>
      <c r="G3601" s="189">
        <f t="shared" si="75"/>
        <v>2.143285800017146</v>
      </c>
      <c r="H3601" s="201">
        <v>559.88800000000003</v>
      </c>
      <c r="I3601" s="342" t="s">
        <v>23</v>
      </c>
      <c r="J3601" s="127" t="s">
        <v>1710</v>
      </c>
      <c r="K3601" s="344" t="s">
        <v>3490</v>
      </c>
      <c r="L3601" s="136" t="s">
        <v>14</v>
      </c>
      <c r="M3601" s="122" t="s">
        <v>1713</v>
      </c>
      <c r="N3601" s="204">
        <f t="shared" si="77"/>
        <v>0.85354375363019241</v>
      </c>
    </row>
    <row r="3602" spans="1:14" ht="12.75" customHeight="1" x14ac:dyDescent="0.2">
      <c r="A3602" s="341">
        <v>41970</v>
      </c>
      <c r="B3602" s="170" t="s">
        <v>225</v>
      </c>
      <c r="C3602" s="170" t="s">
        <v>72</v>
      </c>
      <c r="D3602" s="342" t="s">
        <v>11</v>
      </c>
      <c r="E3602" s="343">
        <v>1000</v>
      </c>
      <c r="F3602" s="189">
        <f t="shared" si="76"/>
        <v>1.5244901723741038</v>
      </c>
      <c r="G3602" s="189">
        <f t="shared" si="75"/>
        <v>1.7860715000142884</v>
      </c>
      <c r="H3602" s="201">
        <v>559.88800000000003</v>
      </c>
      <c r="I3602" s="342" t="s">
        <v>23</v>
      </c>
      <c r="J3602" s="127" t="s">
        <v>1710</v>
      </c>
      <c r="K3602" s="344" t="s">
        <v>3490</v>
      </c>
      <c r="L3602" s="136" t="s">
        <v>14</v>
      </c>
      <c r="M3602" s="122" t="s">
        <v>1713</v>
      </c>
      <c r="N3602" s="204">
        <f t="shared" si="77"/>
        <v>0.8535437536301923</v>
      </c>
    </row>
    <row r="3603" spans="1:14" ht="12.75" customHeight="1" x14ac:dyDescent="0.2">
      <c r="A3603" s="341">
        <v>41970</v>
      </c>
      <c r="B3603" s="170" t="s">
        <v>3493</v>
      </c>
      <c r="C3603" s="170" t="s">
        <v>452</v>
      </c>
      <c r="D3603" s="342" t="s">
        <v>11</v>
      </c>
      <c r="E3603" s="343">
        <v>1000</v>
      </c>
      <c r="F3603" s="189">
        <f t="shared" si="76"/>
        <v>1.5244901723741038</v>
      </c>
      <c r="G3603" s="189">
        <f t="shared" si="75"/>
        <v>1.7860715000142884</v>
      </c>
      <c r="H3603" s="201">
        <v>559.88800000000003</v>
      </c>
      <c r="I3603" s="342" t="s">
        <v>23</v>
      </c>
      <c r="J3603" s="127" t="s">
        <v>1710</v>
      </c>
      <c r="K3603" s="344" t="s">
        <v>3490</v>
      </c>
      <c r="L3603" s="136" t="s">
        <v>14</v>
      </c>
      <c r="M3603" s="122" t="s">
        <v>1713</v>
      </c>
      <c r="N3603" s="204">
        <f t="shared" si="77"/>
        <v>0.8535437536301923</v>
      </c>
    </row>
    <row r="3604" spans="1:14" ht="12.75" customHeight="1" x14ac:dyDescent="0.2">
      <c r="A3604" s="341">
        <v>41970</v>
      </c>
      <c r="B3604" s="170" t="s">
        <v>3494</v>
      </c>
      <c r="C3604" s="170" t="s">
        <v>452</v>
      </c>
      <c r="D3604" s="342" t="s">
        <v>11</v>
      </c>
      <c r="E3604" s="343">
        <v>2000</v>
      </c>
      <c r="F3604" s="189">
        <f t="shared" si="76"/>
        <v>3.0489803447482076</v>
      </c>
      <c r="G3604" s="189">
        <f t="shared" si="75"/>
        <v>3.5721430000285768</v>
      </c>
      <c r="H3604" s="201">
        <v>559.88800000000003</v>
      </c>
      <c r="I3604" s="342" t="s">
        <v>23</v>
      </c>
      <c r="J3604" s="127" t="s">
        <v>1710</v>
      </c>
      <c r="K3604" s="344" t="s">
        <v>3490</v>
      </c>
      <c r="L3604" s="136" t="s">
        <v>14</v>
      </c>
      <c r="M3604" s="122" t="s">
        <v>1713</v>
      </c>
      <c r="N3604" s="204">
        <f t="shared" si="77"/>
        <v>0.8535437536301923</v>
      </c>
    </row>
    <row r="3605" spans="1:14" ht="12.75" customHeight="1" x14ac:dyDescent="0.2">
      <c r="A3605" s="341">
        <v>41970</v>
      </c>
      <c r="B3605" s="342" t="s">
        <v>3148</v>
      </c>
      <c r="C3605" s="170" t="s">
        <v>18</v>
      </c>
      <c r="D3605" s="190" t="s">
        <v>8</v>
      </c>
      <c r="E3605" s="343">
        <v>600</v>
      </c>
      <c r="F3605" s="189">
        <f t="shared" si="76"/>
        <v>0.91469410342446233</v>
      </c>
      <c r="G3605" s="189">
        <f t="shared" si="75"/>
        <v>1.071642900008573</v>
      </c>
      <c r="H3605" s="201">
        <v>559.88800000000003</v>
      </c>
      <c r="I3605" s="138" t="s">
        <v>2742</v>
      </c>
      <c r="J3605" s="127" t="s">
        <v>1710</v>
      </c>
      <c r="K3605" s="344" t="s">
        <v>3462</v>
      </c>
      <c r="L3605" s="136" t="s">
        <v>14</v>
      </c>
      <c r="M3605" s="122" t="s">
        <v>1713</v>
      </c>
      <c r="N3605" s="204">
        <f t="shared" si="77"/>
        <v>0.85354375363019241</v>
      </c>
    </row>
    <row r="3606" spans="1:14" ht="12.75" customHeight="1" x14ac:dyDescent="0.2">
      <c r="A3606" s="341">
        <v>41970</v>
      </c>
      <c r="B3606" s="342" t="s">
        <v>3146</v>
      </c>
      <c r="C3606" s="170" t="s">
        <v>18</v>
      </c>
      <c r="D3606" s="190" t="s">
        <v>8</v>
      </c>
      <c r="E3606" s="343">
        <v>600</v>
      </c>
      <c r="F3606" s="189">
        <f t="shared" si="76"/>
        <v>0.91469410342446233</v>
      </c>
      <c r="G3606" s="189">
        <f t="shared" si="75"/>
        <v>1.071642900008573</v>
      </c>
      <c r="H3606" s="201">
        <v>559.88800000000003</v>
      </c>
      <c r="I3606" s="138" t="s">
        <v>2742</v>
      </c>
      <c r="J3606" s="127" t="s">
        <v>1710</v>
      </c>
      <c r="K3606" s="344" t="s">
        <v>3462</v>
      </c>
      <c r="L3606" s="136" t="s">
        <v>14</v>
      </c>
      <c r="M3606" s="122" t="s">
        <v>1713</v>
      </c>
      <c r="N3606" s="204">
        <f t="shared" si="77"/>
        <v>0.85354375363019241</v>
      </c>
    </row>
    <row r="3607" spans="1:14" ht="12.75" customHeight="1" x14ac:dyDescent="0.2">
      <c r="A3607" s="341">
        <v>41970</v>
      </c>
      <c r="B3607" s="342" t="s">
        <v>3495</v>
      </c>
      <c r="C3607" s="170" t="s">
        <v>18</v>
      </c>
      <c r="D3607" s="190" t="s">
        <v>8</v>
      </c>
      <c r="E3607" s="343">
        <v>1300</v>
      </c>
      <c r="F3607" s="189">
        <f t="shared" si="76"/>
        <v>1.9818372240863349</v>
      </c>
      <c r="G3607" s="189">
        <f t="shared" si="75"/>
        <v>2.321892950018575</v>
      </c>
      <c r="H3607" s="201">
        <v>559.88800000000003</v>
      </c>
      <c r="I3607" s="138" t="s">
        <v>2742</v>
      </c>
      <c r="J3607" s="127" t="s">
        <v>1710</v>
      </c>
      <c r="K3607" s="344" t="s">
        <v>3496</v>
      </c>
      <c r="L3607" s="136" t="s">
        <v>14</v>
      </c>
      <c r="M3607" s="122" t="s">
        <v>1713</v>
      </c>
      <c r="N3607" s="204">
        <f t="shared" si="77"/>
        <v>0.8535437536301923</v>
      </c>
    </row>
    <row r="3608" spans="1:14" ht="12.75" customHeight="1" x14ac:dyDescent="0.2">
      <c r="A3608" s="341">
        <v>41970</v>
      </c>
      <c r="B3608" s="342" t="s">
        <v>386</v>
      </c>
      <c r="C3608" s="170" t="s">
        <v>73</v>
      </c>
      <c r="D3608" s="190" t="s">
        <v>8</v>
      </c>
      <c r="E3608" s="343">
        <v>1500</v>
      </c>
      <c r="F3608" s="189">
        <f t="shared" si="76"/>
        <v>2.2867352585611558</v>
      </c>
      <c r="G3608" s="189">
        <f t="shared" si="75"/>
        <v>2.6791072500214326</v>
      </c>
      <c r="H3608" s="201">
        <v>559.88800000000003</v>
      </c>
      <c r="I3608" s="138" t="s">
        <v>2742</v>
      </c>
      <c r="J3608" s="127" t="s">
        <v>1710</v>
      </c>
      <c r="K3608" s="344" t="s">
        <v>3496</v>
      </c>
      <c r="L3608" s="136" t="s">
        <v>14</v>
      </c>
      <c r="M3608" s="122" t="s">
        <v>1713</v>
      </c>
      <c r="N3608" s="204">
        <f t="shared" si="77"/>
        <v>0.8535437536301923</v>
      </c>
    </row>
    <row r="3609" spans="1:14" ht="12.75" customHeight="1" x14ac:dyDescent="0.2">
      <c r="A3609" s="341">
        <v>41970</v>
      </c>
      <c r="B3609" s="342" t="s">
        <v>3497</v>
      </c>
      <c r="C3609" s="170" t="s">
        <v>18</v>
      </c>
      <c r="D3609" s="190" t="s">
        <v>8</v>
      </c>
      <c r="E3609" s="343">
        <v>1300</v>
      </c>
      <c r="F3609" s="189">
        <f t="shared" si="76"/>
        <v>1.9818372240863349</v>
      </c>
      <c r="G3609" s="189">
        <f t="shared" si="75"/>
        <v>2.321892950018575</v>
      </c>
      <c r="H3609" s="201">
        <v>559.88800000000003</v>
      </c>
      <c r="I3609" s="138" t="s">
        <v>2742</v>
      </c>
      <c r="J3609" s="127" t="s">
        <v>1710</v>
      </c>
      <c r="K3609" s="344" t="s">
        <v>3496</v>
      </c>
      <c r="L3609" s="136" t="s">
        <v>14</v>
      </c>
      <c r="M3609" s="122" t="s">
        <v>1713</v>
      </c>
      <c r="N3609" s="204">
        <f t="shared" si="77"/>
        <v>0.8535437536301923</v>
      </c>
    </row>
    <row r="3610" spans="1:14" ht="12.75" customHeight="1" x14ac:dyDescent="0.2">
      <c r="A3610" s="341">
        <v>41970</v>
      </c>
      <c r="B3610" s="342" t="s">
        <v>3498</v>
      </c>
      <c r="C3610" s="170" t="s">
        <v>18</v>
      </c>
      <c r="D3610" s="190" t="s">
        <v>8</v>
      </c>
      <c r="E3610" s="343">
        <v>700</v>
      </c>
      <c r="F3610" s="189">
        <f t="shared" si="76"/>
        <v>1.0671431206618727</v>
      </c>
      <c r="G3610" s="189">
        <f t="shared" si="75"/>
        <v>1.250250050010002</v>
      </c>
      <c r="H3610" s="201">
        <v>559.88800000000003</v>
      </c>
      <c r="I3610" s="138" t="s">
        <v>2742</v>
      </c>
      <c r="J3610" s="127" t="s">
        <v>1710</v>
      </c>
      <c r="K3610" s="344" t="s">
        <v>3499</v>
      </c>
      <c r="L3610" s="136" t="s">
        <v>14</v>
      </c>
      <c r="M3610" s="122" t="s">
        <v>1713</v>
      </c>
      <c r="N3610" s="204">
        <f t="shared" si="77"/>
        <v>0.85354375363019219</v>
      </c>
    </row>
    <row r="3611" spans="1:14" ht="12.75" customHeight="1" x14ac:dyDescent="0.2">
      <c r="A3611" s="341">
        <v>41970</v>
      </c>
      <c r="B3611" s="342" t="s">
        <v>3500</v>
      </c>
      <c r="C3611" s="170" t="s">
        <v>18</v>
      </c>
      <c r="D3611" s="190" t="s">
        <v>8</v>
      </c>
      <c r="E3611" s="343">
        <v>1000</v>
      </c>
      <c r="F3611" s="189">
        <f t="shared" si="76"/>
        <v>1.5244901723741038</v>
      </c>
      <c r="G3611" s="189">
        <f t="shared" si="75"/>
        <v>1.7860715000142884</v>
      </c>
      <c r="H3611" s="201">
        <v>559.88800000000003</v>
      </c>
      <c r="I3611" s="138" t="s">
        <v>2742</v>
      </c>
      <c r="J3611" s="127" t="s">
        <v>1710</v>
      </c>
      <c r="K3611" s="344" t="s">
        <v>3499</v>
      </c>
      <c r="L3611" s="136" t="s">
        <v>14</v>
      </c>
      <c r="M3611" s="122" t="s">
        <v>1713</v>
      </c>
      <c r="N3611" s="204">
        <f t="shared" si="77"/>
        <v>0.8535437536301923</v>
      </c>
    </row>
    <row r="3612" spans="1:14" ht="12.75" customHeight="1" x14ac:dyDescent="0.2">
      <c r="A3612" s="341">
        <v>41970</v>
      </c>
      <c r="B3612" s="342" t="s">
        <v>3501</v>
      </c>
      <c r="C3612" s="170" t="s">
        <v>18</v>
      </c>
      <c r="D3612" s="190" t="s">
        <v>8</v>
      </c>
      <c r="E3612" s="343">
        <v>800</v>
      </c>
      <c r="F3612" s="189">
        <f t="shared" si="76"/>
        <v>1.2195921378992831</v>
      </c>
      <c r="G3612" s="189">
        <f t="shared" si="75"/>
        <v>1.4288572000114308</v>
      </c>
      <c r="H3612" s="201">
        <v>559.88800000000003</v>
      </c>
      <c r="I3612" s="138" t="s">
        <v>2742</v>
      </c>
      <c r="J3612" s="127" t="s">
        <v>1710</v>
      </c>
      <c r="K3612" s="344" t="s">
        <v>3499</v>
      </c>
      <c r="L3612" s="136" t="s">
        <v>14</v>
      </c>
      <c r="M3612" s="122" t="s">
        <v>1713</v>
      </c>
      <c r="N3612" s="204">
        <f t="shared" si="77"/>
        <v>0.8535437536301923</v>
      </c>
    </row>
    <row r="3613" spans="1:14" ht="12.75" customHeight="1" x14ac:dyDescent="0.2">
      <c r="A3613" s="359">
        <v>41970</v>
      </c>
      <c r="B3613" s="360" t="s">
        <v>386</v>
      </c>
      <c r="C3613" s="355" t="s">
        <v>73</v>
      </c>
      <c r="D3613" s="190" t="s">
        <v>8</v>
      </c>
      <c r="E3613" s="343">
        <v>1000</v>
      </c>
      <c r="F3613" s="189">
        <f t="shared" si="76"/>
        <v>1.5244901723741038</v>
      </c>
      <c r="G3613" s="189">
        <f t="shared" si="75"/>
        <v>1.7860715000142884</v>
      </c>
      <c r="H3613" s="201">
        <v>559.88800000000003</v>
      </c>
      <c r="I3613" s="138" t="s">
        <v>2742</v>
      </c>
      <c r="J3613" s="127" t="s">
        <v>1710</v>
      </c>
      <c r="K3613" s="344" t="s">
        <v>3499</v>
      </c>
      <c r="L3613" s="136" t="s">
        <v>14</v>
      </c>
      <c r="M3613" s="122" t="s">
        <v>1713</v>
      </c>
      <c r="N3613" s="204">
        <f t="shared" si="77"/>
        <v>0.8535437536301923</v>
      </c>
    </row>
    <row r="3614" spans="1:14" ht="12.75" customHeight="1" x14ac:dyDescent="0.2">
      <c r="A3614" s="359">
        <v>41970</v>
      </c>
      <c r="B3614" s="360" t="s">
        <v>3502</v>
      </c>
      <c r="C3614" s="355" t="s">
        <v>18</v>
      </c>
      <c r="D3614" s="190" t="s">
        <v>8</v>
      </c>
      <c r="E3614" s="343">
        <v>800</v>
      </c>
      <c r="F3614" s="189">
        <f t="shared" si="76"/>
        <v>1.2195921378992831</v>
      </c>
      <c r="G3614" s="189">
        <f t="shared" si="75"/>
        <v>1.4288572000114308</v>
      </c>
      <c r="H3614" s="201">
        <v>559.88800000000003</v>
      </c>
      <c r="I3614" s="138" t="s">
        <v>2742</v>
      </c>
      <c r="J3614" s="127" t="s">
        <v>1710</v>
      </c>
      <c r="K3614" s="344" t="s">
        <v>3499</v>
      </c>
      <c r="L3614" s="136" t="s">
        <v>14</v>
      </c>
      <c r="M3614" s="122" t="s">
        <v>1713</v>
      </c>
      <c r="N3614" s="204">
        <f t="shared" si="77"/>
        <v>0.8535437536301923</v>
      </c>
    </row>
    <row r="3615" spans="1:14" ht="12.75" customHeight="1" x14ac:dyDescent="0.2">
      <c r="A3615" s="359">
        <v>41970</v>
      </c>
      <c r="B3615" s="360" t="s">
        <v>3503</v>
      </c>
      <c r="C3615" s="355" t="s">
        <v>18</v>
      </c>
      <c r="D3615" s="190" t="s">
        <v>8</v>
      </c>
      <c r="E3615" s="343">
        <v>1000</v>
      </c>
      <c r="F3615" s="189">
        <f t="shared" si="76"/>
        <v>1.5244901723741038</v>
      </c>
      <c r="G3615" s="189">
        <f t="shared" si="75"/>
        <v>1.7860715000142884</v>
      </c>
      <c r="H3615" s="201">
        <v>559.88800000000003</v>
      </c>
      <c r="I3615" s="138" t="s">
        <v>2742</v>
      </c>
      <c r="J3615" s="127" t="s">
        <v>1710</v>
      </c>
      <c r="K3615" s="344" t="s">
        <v>3499</v>
      </c>
      <c r="L3615" s="136" t="s">
        <v>14</v>
      </c>
      <c r="M3615" s="122" t="s">
        <v>1713</v>
      </c>
      <c r="N3615" s="204">
        <f t="shared" si="77"/>
        <v>0.8535437536301923</v>
      </c>
    </row>
    <row r="3616" spans="1:14" ht="12.75" customHeight="1" x14ac:dyDescent="0.2">
      <c r="A3616" s="359">
        <v>41970</v>
      </c>
      <c r="B3616" s="360" t="s">
        <v>3504</v>
      </c>
      <c r="C3616" s="355" t="s">
        <v>18</v>
      </c>
      <c r="D3616" s="190" t="s">
        <v>8</v>
      </c>
      <c r="E3616" s="343">
        <v>700</v>
      </c>
      <c r="F3616" s="189">
        <f t="shared" si="76"/>
        <v>1.0671431206618727</v>
      </c>
      <c r="G3616" s="189">
        <f t="shared" si="75"/>
        <v>1.250250050010002</v>
      </c>
      <c r="H3616" s="201">
        <v>559.88800000000003</v>
      </c>
      <c r="I3616" s="138" t="s">
        <v>2742</v>
      </c>
      <c r="J3616" s="127" t="s">
        <v>1710</v>
      </c>
      <c r="K3616" s="344" t="s">
        <v>3499</v>
      </c>
      <c r="L3616" s="136" t="s">
        <v>14</v>
      </c>
      <c r="M3616" s="122" t="s">
        <v>1713</v>
      </c>
      <c r="N3616" s="204">
        <f t="shared" si="77"/>
        <v>0.85354375363019219</v>
      </c>
    </row>
    <row r="3617" spans="1:14" ht="12.75" customHeight="1" x14ac:dyDescent="0.2">
      <c r="A3617" s="341">
        <v>41970</v>
      </c>
      <c r="B3617" s="170" t="s">
        <v>3505</v>
      </c>
      <c r="C3617" s="170" t="s">
        <v>18</v>
      </c>
      <c r="D3617" s="342" t="s">
        <v>8</v>
      </c>
      <c r="E3617" s="343">
        <v>500</v>
      </c>
      <c r="F3617" s="189">
        <f t="shared" si="76"/>
        <v>0.76224508618705189</v>
      </c>
      <c r="G3617" s="189">
        <f t="shared" si="75"/>
        <v>0.89303575000714419</v>
      </c>
      <c r="H3617" s="201">
        <v>559.88800000000003</v>
      </c>
      <c r="I3617" s="342" t="s">
        <v>12</v>
      </c>
      <c r="J3617" s="127" t="s">
        <v>1710</v>
      </c>
      <c r="K3617" s="344" t="s">
        <v>3506</v>
      </c>
      <c r="L3617" s="136" t="s">
        <v>14</v>
      </c>
      <c r="M3617" s="122" t="s">
        <v>1713</v>
      </c>
      <c r="N3617" s="204">
        <f t="shared" si="77"/>
        <v>0.8535437536301923</v>
      </c>
    </row>
    <row r="3618" spans="1:14" ht="12.75" customHeight="1" x14ac:dyDescent="0.2">
      <c r="A3618" s="341">
        <v>41970</v>
      </c>
      <c r="B3618" s="170" t="s">
        <v>3507</v>
      </c>
      <c r="C3618" s="170" t="s">
        <v>18</v>
      </c>
      <c r="D3618" s="342" t="s">
        <v>8</v>
      </c>
      <c r="E3618" s="343">
        <v>300</v>
      </c>
      <c r="F3618" s="189">
        <f t="shared" si="76"/>
        <v>0.45734705171223117</v>
      </c>
      <c r="G3618" s="189">
        <f t="shared" si="75"/>
        <v>0.53582145000428649</v>
      </c>
      <c r="H3618" s="201">
        <v>559.88800000000003</v>
      </c>
      <c r="I3618" s="342" t="s">
        <v>12</v>
      </c>
      <c r="J3618" s="127" t="s">
        <v>1710</v>
      </c>
      <c r="K3618" s="344" t="s">
        <v>3506</v>
      </c>
      <c r="L3618" s="136" t="s">
        <v>14</v>
      </c>
      <c r="M3618" s="122" t="s">
        <v>1713</v>
      </c>
      <c r="N3618" s="204">
        <f t="shared" si="77"/>
        <v>0.85354375363019241</v>
      </c>
    </row>
    <row r="3619" spans="1:14" ht="12.75" customHeight="1" x14ac:dyDescent="0.2">
      <c r="A3619" s="341">
        <v>41970</v>
      </c>
      <c r="B3619" s="170" t="s">
        <v>3508</v>
      </c>
      <c r="C3619" s="170" t="s">
        <v>18</v>
      </c>
      <c r="D3619" s="342" t="s">
        <v>8</v>
      </c>
      <c r="E3619" s="343">
        <v>300</v>
      </c>
      <c r="F3619" s="189">
        <f t="shared" si="76"/>
        <v>0.45734705171223117</v>
      </c>
      <c r="G3619" s="189">
        <f t="shared" si="75"/>
        <v>0.53582145000428649</v>
      </c>
      <c r="H3619" s="201">
        <v>559.88800000000003</v>
      </c>
      <c r="I3619" s="342" t="s">
        <v>12</v>
      </c>
      <c r="J3619" s="127" t="s">
        <v>1710</v>
      </c>
      <c r="K3619" s="344" t="s">
        <v>3506</v>
      </c>
      <c r="L3619" s="136" t="s">
        <v>14</v>
      </c>
      <c r="M3619" s="122" t="s">
        <v>1713</v>
      </c>
      <c r="N3619" s="204">
        <f t="shared" si="77"/>
        <v>0.85354375363019241</v>
      </c>
    </row>
    <row r="3620" spans="1:14" ht="12.75" customHeight="1" x14ac:dyDescent="0.2">
      <c r="A3620" s="341">
        <v>41970</v>
      </c>
      <c r="B3620" s="170" t="s">
        <v>3509</v>
      </c>
      <c r="C3620" s="170" t="s">
        <v>18</v>
      </c>
      <c r="D3620" s="342" t="s">
        <v>8</v>
      </c>
      <c r="E3620" s="343">
        <v>800</v>
      </c>
      <c r="F3620" s="189">
        <f t="shared" si="76"/>
        <v>1.2195921378992831</v>
      </c>
      <c r="G3620" s="189">
        <f t="shared" si="75"/>
        <v>1.4288572000114308</v>
      </c>
      <c r="H3620" s="201">
        <v>559.88800000000003</v>
      </c>
      <c r="I3620" s="342" t="s">
        <v>12</v>
      </c>
      <c r="J3620" s="127" t="s">
        <v>1710</v>
      </c>
      <c r="K3620" s="344" t="s">
        <v>3506</v>
      </c>
      <c r="L3620" s="136" t="s">
        <v>14</v>
      </c>
      <c r="M3620" s="122" t="s">
        <v>1713</v>
      </c>
      <c r="N3620" s="204">
        <f t="shared" si="77"/>
        <v>0.8535437536301923</v>
      </c>
    </row>
    <row r="3621" spans="1:14" ht="12.75" customHeight="1" x14ac:dyDescent="0.2">
      <c r="A3621" s="341">
        <v>41970</v>
      </c>
      <c r="B3621" s="170" t="s">
        <v>3263</v>
      </c>
      <c r="C3621" s="170" t="s">
        <v>18</v>
      </c>
      <c r="D3621" s="342" t="s">
        <v>8</v>
      </c>
      <c r="E3621" s="343">
        <v>600</v>
      </c>
      <c r="F3621" s="189">
        <f t="shared" si="76"/>
        <v>0.91469410342446233</v>
      </c>
      <c r="G3621" s="189">
        <f t="shared" si="75"/>
        <v>1.071642900008573</v>
      </c>
      <c r="H3621" s="201">
        <v>559.88800000000003</v>
      </c>
      <c r="I3621" s="342" t="s">
        <v>12</v>
      </c>
      <c r="J3621" s="127" t="s">
        <v>1710</v>
      </c>
      <c r="K3621" s="344" t="s">
        <v>3506</v>
      </c>
      <c r="L3621" s="136" t="s">
        <v>14</v>
      </c>
      <c r="M3621" s="122" t="s">
        <v>1713</v>
      </c>
      <c r="N3621" s="204">
        <f t="shared" si="77"/>
        <v>0.85354375363019241</v>
      </c>
    </row>
    <row r="3622" spans="1:14" ht="12.75" customHeight="1" x14ac:dyDescent="0.2">
      <c r="A3622" s="341">
        <v>41970</v>
      </c>
      <c r="B3622" s="170" t="s">
        <v>3510</v>
      </c>
      <c r="C3622" s="170" t="s">
        <v>18</v>
      </c>
      <c r="D3622" s="342" t="s">
        <v>8</v>
      </c>
      <c r="E3622" s="343">
        <v>1800</v>
      </c>
      <c r="F3622" s="189">
        <f t="shared" si="76"/>
        <v>2.7440823102733867</v>
      </c>
      <c r="G3622" s="189">
        <f t="shared" si="75"/>
        <v>3.2149287000257192</v>
      </c>
      <c r="H3622" s="201">
        <v>559.88800000000003</v>
      </c>
      <c r="I3622" s="342" t="s">
        <v>12</v>
      </c>
      <c r="J3622" s="127" t="s">
        <v>1710</v>
      </c>
      <c r="K3622" s="344" t="s">
        <v>3511</v>
      </c>
      <c r="L3622" s="136" t="s">
        <v>14</v>
      </c>
      <c r="M3622" s="122" t="s">
        <v>1713</v>
      </c>
      <c r="N3622" s="204">
        <f t="shared" si="77"/>
        <v>0.85354375363019219</v>
      </c>
    </row>
    <row r="3623" spans="1:14" ht="12.75" customHeight="1" x14ac:dyDescent="0.2">
      <c r="A3623" s="341">
        <v>41970</v>
      </c>
      <c r="B3623" s="170" t="s">
        <v>3512</v>
      </c>
      <c r="C3623" s="170" t="s">
        <v>18</v>
      </c>
      <c r="D3623" s="342" t="s">
        <v>8</v>
      </c>
      <c r="E3623" s="343">
        <v>1800</v>
      </c>
      <c r="F3623" s="189">
        <f t="shared" si="76"/>
        <v>2.7440823102733867</v>
      </c>
      <c r="G3623" s="189">
        <f t="shared" si="75"/>
        <v>3.2149287000257192</v>
      </c>
      <c r="H3623" s="201">
        <v>559.88800000000003</v>
      </c>
      <c r="I3623" s="342" t="s">
        <v>12</v>
      </c>
      <c r="J3623" s="127" t="s">
        <v>1710</v>
      </c>
      <c r="K3623" s="344" t="s">
        <v>3511</v>
      </c>
      <c r="L3623" s="136" t="s">
        <v>14</v>
      </c>
      <c r="M3623" s="122" t="s">
        <v>1713</v>
      </c>
      <c r="N3623" s="204">
        <f t="shared" si="77"/>
        <v>0.85354375363019219</v>
      </c>
    </row>
    <row r="3624" spans="1:14" ht="12.75" customHeight="1" x14ac:dyDescent="0.2">
      <c r="A3624" s="341">
        <v>41970</v>
      </c>
      <c r="B3624" s="170" t="s">
        <v>3513</v>
      </c>
      <c r="C3624" s="170" t="s">
        <v>73</v>
      </c>
      <c r="D3624" s="342" t="s">
        <v>8</v>
      </c>
      <c r="E3624" s="343">
        <v>1500</v>
      </c>
      <c r="F3624" s="189">
        <f t="shared" si="76"/>
        <v>2.2867352585611558</v>
      </c>
      <c r="G3624" s="189">
        <f t="shared" si="75"/>
        <v>2.6791072500214326</v>
      </c>
      <c r="H3624" s="201">
        <v>559.88800000000003</v>
      </c>
      <c r="I3624" s="342" t="s">
        <v>12</v>
      </c>
      <c r="J3624" s="127" t="s">
        <v>1710</v>
      </c>
      <c r="K3624" s="344" t="s">
        <v>3511</v>
      </c>
      <c r="L3624" s="136" t="s">
        <v>14</v>
      </c>
      <c r="M3624" s="122" t="s">
        <v>1713</v>
      </c>
      <c r="N3624" s="204">
        <f t="shared" si="77"/>
        <v>0.8535437536301923</v>
      </c>
    </row>
    <row r="3625" spans="1:14" ht="12.75" customHeight="1" x14ac:dyDescent="0.2">
      <c r="A3625" s="341">
        <v>41970</v>
      </c>
      <c r="B3625" s="170" t="s">
        <v>3514</v>
      </c>
      <c r="C3625" s="143" t="s">
        <v>28</v>
      </c>
      <c r="D3625" s="342" t="s">
        <v>10</v>
      </c>
      <c r="E3625" s="343">
        <v>10000</v>
      </c>
      <c r="F3625" s="189">
        <f t="shared" si="76"/>
        <v>15.244901723741037</v>
      </c>
      <c r="G3625" s="189">
        <f t="shared" si="75"/>
        <v>17.860715000142886</v>
      </c>
      <c r="H3625" s="201">
        <v>559.88800000000003</v>
      </c>
      <c r="I3625" s="162" t="s">
        <v>430</v>
      </c>
      <c r="J3625" s="127" t="s">
        <v>1710</v>
      </c>
      <c r="K3625" s="344" t="s">
        <v>3515</v>
      </c>
      <c r="L3625" s="136" t="s">
        <v>14</v>
      </c>
      <c r="M3625" s="122" t="s">
        <v>1713</v>
      </c>
      <c r="N3625" s="204">
        <f t="shared" si="77"/>
        <v>0.85354375363019219</v>
      </c>
    </row>
    <row r="3626" spans="1:14" ht="12.75" customHeight="1" x14ac:dyDescent="0.2">
      <c r="A3626" s="341">
        <v>41970</v>
      </c>
      <c r="B3626" s="170" t="s">
        <v>3516</v>
      </c>
      <c r="C3626" s="143" t="s">
        <v>18</v>
      </c>
      <c r="D3626" s="342" t="s">
        <v>10</v>
      </c>
      <c r="E3626" s="343">
        <v>6000</v>
      </c>
      <c r="F3626" s="189">
        <f t="shared" si="76"/>
        <v>9.1469410342446231</v>
      </c>
      <c r="G3626" s="189">
        <f t="shared" si="75"/>
        <v>10.71642900008573</v>
      </c>
      <c r="H3626" s="201">
        <v>559.88800000000003</v>
      </c>
      <c r="I3626" s="162" t="s">
        <v>430</v>
      </c>
      <c r="J3626" s="127" t="s">
        <v>1710</v>
      </c>
      <c r="K3626" s="344" t="s">
        <v>3515</v>
      </c>
      <c r="L3626" s="136" t="s">
        <v>14</v>
      </c>
      <c r="M3626" s="122" t="s">
        <v>1713</v>
      </c>
      <c r="N3626" s="204">
        <f t="shared" si="77"/>
        <v>0.8535437536301923</v>
      </c>
    </row>
    <row r="3627" spans="1:14" ht="12.75" customHeight="1" x14ac:dyDescent="0.2">
      <c r="A3627" s="365">
        <v>41970</v>
      </c>
      <c r="B3627" s="152" t="s">
        <v>3517</v>
      </c>
      <c r="C3627" s="143" t="s">
        <v>18</v>
      </c>
      <c r="D3627" s="342" t="s">
        <v>10</v>
      </c>
      <c r="E3627" s="343">
        <v>300</v>
      </c>
      <c r="F3627" s="189">
        <f t="shared" si="76"/>
        <v>0.45734705171223117</v>
      </c>
      <c r="G3627" s="189">
        <f t="shared" si="75"/>
        <v>0.53582145000428649</v>
      </c>
      <c r="H3627" s="201">
        <v>559.88800000000003</v>
      </c>
      <c r="I3627" s="187" t="s">
        <v>82</v>
      </c>
      <c r="J3627" s="127" t="s">
        <v>1710</v>
      </c>
      <c r="K3627" s="345" t="s">
        <v>3518</v>
      </c>
      <c r="L3627" s="136" t="s">
        <v>14</v>
      </c>
      <c r="M3627" s="122" t="s">
        <v>1713</v>
      </c>
      <c r="N3627" s="204">
        <f t="shared" si="77"/>
        <v>0.85354375363019241</v>
      </c>
    </row>
    <row r="3628" spans="1:14" ht="12.75" customHeight="1" x14ac:dyDescent="0.2">
      <c r="A3628" s="365">
        <v>41970</v>
      </c>
      <c r="B3628" s="152" t="s">
        <v>3519</v>
      </c>
      <c r="C3628" s="143" t="s">
        <v>18</v>
      </c>
      <c r="D3628" s="342" t="s">
        <v>10</v>
      </c>
      <c r="E3628" s="343">
        <v>300</v>
      </c>
      <c r="F3628" s="189">
        <f t="shared" si="76"/>
        <v>0.45734705171223117</v>
      </c>
      <c r="G3628" s="189">
        <f t="shared" si="75"/>
        <v>0.53582145000428649</v>
      </c>
      <c r="H3628" s="201">
        <v>559.88800000000003</v>
      </c>
      <c r="I3628" s="187" t="s">
        <v>82</v>
      </c>
      <c r="J3628" s="127" t="s">
        <v>1710</v>
      </c>
      <c r="K3628" s="345" t="s">
        <v>3518</v>
      </c>
      <c r="L3628" s="136" t="s">
        <v>14</v>
      </c>
      <c r="M3628" s="122" t="s">
        <v>1713</v>
      </c>
      <c r="N3628" s="204">
        <f t="shared" si="77"/>
        <v>0.85354375363019241</v>
      </c>
    </row>
    <row r="3629" spans="1:14" ht="12.75" customHeight="1" x14ac:dyDescent="0.2">
      <c r="A3629" s="341">
        <v>41971</v>
      </c>
      <c r="B3629" s="170" t="s">
        <v>3520</v>
      </c>
      <c r="C3629" s="170" t="s">
        <v>18</v>
      </c>
      <c r="D3629" s="342" t="s">
        <v>10</v>
      </c>
      <c r="E3629" s="343">
        <v>700</v>
      </c>
      <c r="F3629" s="189">
        <f t="shared" si="76"/>
        <v>1.0671431206618727</v>
      </c>
      <c r="G3629" s="189">
        <f t="shared" si="75"/>
        <v>1.250250050010002</v>
      </c>
      <c r="H3629" s="201">
        <v>559.88800000000003</v>
      </c>
      <c r="I3629" s="342" t="s">
        <v>82</v>
      </c>
      <c r="J3629" s="127" t="s">
        <v>1710</v>
      </c>
      <c r="K3629" s="345" t="s">
        <v>3521</v>
      </c>
      <c r="L3629" s="136" t="s">
        <v>14</v>
      </c>
      <c r="M3629" s="122" t="s">
        <v>1713</v>
      </c>
      <c r="N3629" s="204">
        <f t="shared" si="77"/>
        <v>0.85354375363019219</v>
      </c>
    </row>
    <row r="3630" spans="1:14" ht="12.75" customHeight="1" x14ac:dyDescent="0.2">
      <c r="A3630" s="341">
        <v>41971</v>
      </c>
      <c r="B3630" s="170" t="s">
        <v>3522</v>
      </c>
      <c r="C3630" s="170" t="s">
        <v>18</v>
      </c>
      <c r="D3630" s="342" t="s">
        <v>10</v>
      </c>
      <c r="E3630" s="343">
        <v>700</v>
      </c>
      <c r="F3630" s="189">
        <f t="shared" si="76"/>
        <v>1.0671431206618727</v>
      </c>
      <c r="G3630" s="189">
        <f t="shared" si="75"/>
        <v>1.250250050010002</v>
      </c>
      <c r="H3630" s="201">
        <v>559.88800000000003</v>
      </c>
      <c r="I3630" s="342" t="s">
        <v>82</v>
      </c>
      <c r="J3630" s="127" t="s">
        <v>1710</v>
      </c>
      <c r="K3630" s="345" t="s">
        <v>3521</v>
      </c>
      <c r="L3630" s="136" t="s">
        <v>14</v>
      </c>
      <c r="M3630" s="122" t="s">
        <v>1713</v>
      </c>
      <c r="N3630" s="204">
        <f t="shared" si="77"/>
        <v>0.85354375363019219</v>
      </c>
    </row>
    <row r="3631" spans="1:14" ht="12.75" customHeight="1" x14ac:dyDescent="0.2">
      <c r="A3631" s="341">
        <v>41971</v>
      </c>
      <c r="B3631" s="170" t="s">
        <v>2715</v>
      </c>
      <c r="C3631" s="170" t="s">
        <v>18</v>
      </c>
      <c r="D3631" s="342" t="s">
        <v>10</v>
      </c>
      <c r="E3631" s="343">
        <v>700</v>
      </c>
      <c r="F3631" s="189">
        <f t="shared" si="76"/>
        <v>1.0671431206618727</v>
      </c>
      <c r="G3631" s="189">
        <f t="shared" si="75"/>
        <v>1.250250050010002</v>
      </c>
      <c r="H3631" s="201">
        <v>559.88800000000003</v>
      </c>
      <c r="I3631" s="342" t="s">
        <v>82</v>
      </c>
      <c r="J3631" s="127" t="s">
        <v>1710</v>
      </c>
      <c r="K3631" s="345" t="s">
        <v>3523</v>
      </c>
      <c r="L3631" s="136" t="s">
        <v>14</v>
      </c>
      <c r="M3631" s="122" t="s">
        <v>1713</v>
      </c>
      <c r="N3631" s="204">
        <f t="shared" si="77"/>
        <v>0.85354375363019219</v>
      </c>
    </row>
    <row r="3632" spans="1:14" ht="12.75" customHeight="1" x14ac:dyDescent="0.2">
      <c r="A3632" s="341">
        <v>41971</v>
      </c>
      <c r="B3632" s="170" t="s">
        <v>2354</v>
      </c>
      <c r="C3632" s="170" t="s">
        <v>18</v>
      </c>
      <c r="D3632" s="342" t="s">
        <v>10</v>
      </c>
      <c r="E3632" s="343">
        <v>800</v>
      </c>
      <c r="F3632" s="189">
        <f t="shared" si="76"/>
        <v>1.2195921378992831</v>
      </c>
      <c r="G3632" s="189">
        <f t="shared" si="75"/>
        <v>1.4288572000114308</v>
      </c>
      <c r="H3632" s="201">
        <v>559.88800000000003</v>
      </c>
      <c r="I3632" s="342" t="s">
        <v>82</v>
      </c>
      <c r="J3632" s="127" t="s">
        <v>1710</v>
      </c>
      <c r="K3632" s="345" t="s">
        <v>3523</v>
      </c>
      <c r="L3632" s="136" t="s">
        <v>14</v>
      </c>
      <c r="M3632" s="122" t="s">
        <v>1713</v>
      </c>
      <c r="N3632" s="204">
        <f t="shared" si="77"/>
        <v>0.8535437536301923</v>
      </c>
    </row>
    <row r="3633" spans="1:14" ht="12.75" customHeight="1" x14ac:dyDescent="0.2">
      <c r="A3633" s="359">
        <v>41971</v>
      </c>
      <c r="B3633" s="360" t="s">
        <v>3524</v>
      </c>
      <c r="C3633" s="355" t="s">
        <v>18</v>
      </c>
      <c r="D3633" s="190" t="s">
        <v>8</v>
      </c>
      <c r="E3633" s="343">
        <v>300</v>
      </c>
      <c r="F3633" s="189">
        <f t="shared" si="76"/>
        <v>0.45734705171223117</v>
      </c>
      <c r="G3633" s="189">
        <f t="shared" si="75"/>
        <v>0.53582145000428649</v>
      </c>
      <c r="H3633" s="201">
        <v>559.88800000000003</v>
      </c>
      <c r="I3633" s="138" t="s">
        <v>2742</v>
      </c>
      <c r="J3633" s="127" t="s">
        <v>1710</v>
      </c>
      <c r="K3633" s="344" t="s">
        <v>3525</v>
      </c>
      <c r="L3633" s="136" t="s">
        <v>14</v>
      </c>
      <c r="M3633" s="122" t="s">
        <v>1713</v>
      </c>
      <c r="N3633" s="204">
        <f t="shared" si="77"/>
        <v>0.85354375363019241</v>
      </c>
    </row>
    <row r="3634" spans="1:14" ht="12.75" customHeight="1" x14ac:dyDescent="0.2">
      <c r="A3634" s="359">
        <v>41971</v>
      </c>
      <c r="B3634" s="360" t="s">
        <v>386</v>
      </c>
      <c r="C3634" s="355" t="s">
        <v>73</v>
      </c>
      <c r="D3634" s="190" t="s">
        <v>8</v>
      </c>
      <c r="E3634" s="343">
        <v>1500</v>
      </c>
      <c r="F3634" s="189">
        <f t="shared" si="76"/>
        <v>2.2867352585611558</v>
      </c>
      <c r="G3634" s="189">
        <f t="shared" si="75"/>
        <v>2.6791072500214326</v>
      </c>
      <c r="H3634" s="201">
        <v>559.88800000000003</v>
      </c>
      <c r="I3634" s="138" t="s">
        <v>2742</v>
      </c>
      <c r="J3634" s="127" t="s">
        <v>1710</v>
      </c>
      <c r="K3634" s="344" t="s">
        <v>3525</v>
      </c>
      <c r="L3634" s="136" t="s">
        <v>14</v>
      </c>
      <c r="M3634" s="122" t="s">
        <v>1713</v>
      </c>
      <c r="N3634" s="204">
        <f t="shared" si="77"/>
        <v>0.8535437536301923</v>
      </c>
    </row>
    <row r="3635" spans="1:14" ht="12.75" customHeight="1" x14ac:dyDescent="0.2">
      <c r="A3635" s="359">
        <v>41971</v>
      </c>
      <c r="B3635" s="360" t="s">
        <v>3474</v>
      </c>
      <c r="C3635" s="355" t="s">
        <v>18</v>
      </c>
      <c r="D3635" s="190" t="s">
        <v>8</v>
      </c>
      <c r="E3635" s="343">
        <v>300</v>
      </c>
      <c r="F3635" s="189">
        <f t="shared" si="76"/>
        <v>0.45734705171223117</v>
      </c>
      <c r="G3635" s="189">
        <f t="shared" si="75"/>
        <v>0.53582145000428649</v>
      </c>
      <c r="H3635" s="201">
        <v>559.88800000000003</v>
      </c>
      <c r="I3635" s="138" t="s">
        <v>2742</v>
      </c>
      <c r="J3635" s="127" t="s">
        <v>1710</v>
      </c>
      <c r="K3635" s="344" t="s">
        <v>3525</v>
      </c>
      <c r="L3635" s="136" t="s">
        <v>14</v>
      </c>
      <c r="M3635" s="122" t="s">
        <v>1713</v>
      </c>
      <c r="N3635" s="204">
        <f t="shared" si="77"/>
        <v>0.85354375363019241</v>
      </c>
    </row>
    <row r="3636" spans="1:14" ht="12.75" customHeight="1" x14ac:dyDescent="0.2">
      <c r="A3636" s="359">
        <v>41971</v>
      </c>
      <c r="B3636" s="360" t="s">
        <v>3526</v>
      </c>
      <c r="C3636" s="355" t="s">
        <v>18</v>
      </c>
      <c r="D3636" s="190" t="s">
        <v>8</v>
      </c>
      <c r="E3636" s="343">
        <v>600</v>
      </c>
      <c r="F3636" s="189">
        <f t="shared" si="76"/>
        <v>0.91469410342446233</v>
      </c>
      <c r="G3636" s="189">
        <f t="shared" si="75"/>
        <v>1.071642900008573</v>
      </c>
      <c r="H3636" s="201">
        <v>559.88800000000003</v>
      </c>
      <c r="I3636" s="138" t="s">
        <v>2742</v>
      </c>
      <c r="J3636" s="127" t="s">
        <v>1710</v>
      </c>
      <c r="K3636" s="344" t="s">
        <v>3527</v>
      </c>
      <c r="L3636" s="136" t="s">
        <v>14</v>
      </c>
      <c r="M3636" s="122" t="s">
        <v>1713</v>
      </c>
      <c r="N3636" s="204">
        <f t="shared" si="77"/>
        <v>0.85354375363019241</v>
      </c>
    </row>
    <row r="3637" spans="1:14" ht="12.75" customHeight="1" x14ac:dyDescent="0.2">
      <c r="A3637" s="359">
        <v>41971</v>
      </c>
      <c r="B3637" s="360" t="s">
        <v>3528</v>
      </c>
      <c r="C3637" s="355" t="s">
        <v>18</v>
      </c>
      <c r="D3637" s="190" t="s">
        <v>8</v>
      </c>
      <c r="E3637" s="343">
        <v>600</v>
      </c>
      <c r="F3637" s="189">
        <f t="shared" si="76"/>
        <v>0.91469410342446233</v>
      </c>
      <c r="G3637" s="189">
        <f t="shared" si="75"/>
        <v>1.071642900008573</v>
      </c>
      <c r="H3637" s="201">
        <v>559.88800000000003</v>
      </c>
      <c r="I3637" s="138" t="s">
        <v>2742</v>
      </c>
      <c r="J3637" s="127" t="s">
        <v>1710</v>
      </c>
      <c r="K3637" s="344" t="s">
        <v>3527</v>
      </c>
      <c r="L3637" s="136" t="s">
        <v>14</v>
      </c>
      <c r="M3637" s="122" t="s">
        <v>1713</v>
      </c>
      <c r="N3637" s="204">
        <f t="shared" si="77"/>
        <v>0.85354375363019241</v>
      </c>
    </row>
    <row r="3638" spans="1:14" ht="12.75" customHeight="1" x14ac:dyDescent="0.2">
      <c r="A3638" s="341">
        <v>41971</v>
      </c>
      <c r="B3638" s="170" t="s">
        <v>3510</v>
      </c>
      <c r="C3638" s="170" t="s">
        <v>18</v>
      </c>
      <c r="D3638" s="342" t="s">
        <v>8</v>
      </c>
      <c r="E3638" s="343">
        <v>1800</v>
      </c>
      <c r="F3638" s="189">
        <f t="shared" si="76"/>
        <v>2.7440823102733867</v>
      </c>
      <c r="G3638" s="189">
        <f t="shared" si="75"/>
        <v>3.2149287000257192</v>
      </c>
      <c r="H3638" s="201">
        <v>559.88800000000003</v>
      </c>
      <c r="I3638" s="342" t="s">
        <v>12</v>
      </c>
      <c r="J3638" s="127" t="s">
        <v>1710</v>
      </c>
      <c r="K3638" s="344" t="s">
        <v>3529</v>
      </c>
      <c r="L3638" s="136" t="s">
        <v>14</v>
      </c>
      <c r="M3638" s="122" t="s">
        <v>1713</v>
      </c>
      <c r="N3638" s="204">
        <f t="shared" si="77"/>
        <v>0.85354375363019219</v>
      </c>
    </row>
    <row r="3639" spans="1:14" ht="12.75" customHeight="1" x14ac:dyDescent="0.2">
      <c r="A3639" s="341">
        <v>41971</v>
      </c>
      <c r="B3639" s="170" t="s">
        <v>3512</v>
      </c>
      <c r="C3639" s="170" t="s">
        <v>18</v>
      </c>
      <c r="D3639" s="342" t="s">
        <v>8</v>
      </c>
      <c r="E3639" s="343">
        <v>1800</v>
      </c>
      <c r="F3639" s="189">
        <f t="shared" si="76"/>
        <v>2.7440823102733867</v>
      </c>
      <c r="G3639" s="189">
        <f t="shared" si="75"/>
        <v>3.2149287000257192</v>
      </c>
      <c r="H3639" s="201">
        <v>559.88800000000003</v>
      </c>
      <c r="I3639" s="342" t="s">
        <v>12</v>
      </c>
      <c r="J3639" s="127" t="s">
        <v>1710</v>
      </c>
      <c r="K3639" s="344" t="s">
        <v>3529</v>
      </c>
      <c r="L3639" s="136" t="s">
        <v>14</v>
      </c>
      <c r="M3639" s="122" t="s">
        <v>1713</v>
      </c>
      <c r="N3639" s="204">
        <f t="shared" si="77"/>
        <v>0.85354375363019219</v>
      </c>
    </row>
    <row r="3640" spans="1:14" ht="12.75" customHeight="1" x14ac:dyDescent="0.2">
      <c r="A3640" s="341">
        <v>41971</v>
      </c>
      <c r="B3640" s="170" t="s">
        <v>3513</v>
      </c>
      <c r="C3640" s="170" t="s">
        <v>73</v>
      </c>
      <c r="D3640" s="342" t="s">
        <v>8</v>
      </c>
      <c r="E3640" s="343">
        <v>2050</v>
      </c>
      <c r="F3640" s="189">
        <f t="shared" si="76"/>
        <v>3.1252048533669128</v>
      </c>
      <c r="G3640" s="189">
        <f t="shared" si="75"/>
        <v>3.6614465750292915</v>
      </c>
      <c r="H3640" s="201">
        <v>559.88800000000003</v>
      </c>
      <c r="I3640" s="342" t="s">
        <v>12</v>
      </c>
      <c r="J3640" s="127" t="s">
        <v>1710</v>
      </c>
      <c r="K3640" s="344" t="s">
        <v>3529</v>
      </c>
      <c r="L3640" s="136" t="s">
        <v>14</v>
      </c>
      <c r="M3640" s="122" t="s">
        <v>1713</v>
      </c>
      <c r="N3640" s="204">
        <f t="shared" si="77"/>
        <v>0.85354375363019219</v>
      </c>
    </row>
    <row r="3641" spans="1:14" ht="12.75" customHeight="1" x14ac:dyDescent="0.2">
      <c r="A3641" s="341">
        <v>41971</v>
      </c>
      <c r="B3641" s="170" t="s">
        <v>3530</v>
      </c>
      <c r="C3641" s="143" t="s">
        <v>18</v>
      </c>
      <c r="D3641" s="342" t="s">
        <v>10</v>
      </c>
      <c r="E3641" s="343">
        <v>1500</v>
      </c>
      <c r="F3641" s="189">
        <f t="shared" si="76"/>
        <v>2.2867352585611558</v>
      </c>
      <c r="G3641" s="189">
        <f t="shared" ref="G3641:G3690" si="78">E3641/H3641</f>
        <v>2.6791072500214326</v>
      </c>
      <c r="H3641" s="201">
        <v>559.88800000000003</v>
      </c>
      <c r="I3641" s="162" t="s">
        <v>430</v>
      </c>
      <c r="J3641" s="127" t="s">
        <v>1710</v>
      </c>
      <c r="K3641" s="344" t="s">
        <v>3515</v>
      </c>
      <c r="L3641" s="136" t="s">
        <v>14</v>
      </c>
      <c r="M3641" s="122" t="s">
        <v>1713</v>
      </c>
      <c r="N3641" s="204">
        <f t="shared" si="77"/>
        <v>0.8535437536301923</v>
      </c>
    </row>
    <row r="3642" spans="1:14" ht="12.75" customHeight="1" x14ac:dyDescent="0.2">
      <c r="A3642" s="341">
        <v>41971</v>
      </c>
      <c r="B3642" s="170" t="s">
        <v>3531</v>
      </c>
      <c r="C3642" s="143" t="s">
        <v>18</v>
      </c>
      <c r="D3642" s="342" t="s">
        <v>10</v>
      </c>
      <c r="E3642" s="343">
        <v>1500</v>
      </c>
      <c r="F3642" s="189">
        <f t="shared" si="76"/>
        <v>2.2867352585611558</v>
      </c>
      <c r="G3642" s="189">
        <f t="shared" si="78"/>
        <v>2.6791072500214326</v>
      </c>
      <c r="H3642" s="201">
        <v>559.88800000000003</v>
      </c>
      <c r="I3642" s="162" t="s">
        <v>430</v>
      </c>
      <c r="J3642" s="127" t="s">
        <v>1710</v>
      </c>
      <c r="K3642" s="344" t="s">
        <v>3515</v>
      </c>
      <c r="L3642" s="136" t="s">
        <v>14</v>
      </c>
      <c r="M3642" s="122" t="s">
        <v>1713</v>
      </c>
      <c r="N3642" s="204">
        <f t="shared" si="77"/>
        <v>0.8535437536301923</v>
      </c>
    </row>
    <row r="3643" spans="1:14" ht="12.75" customHeight="1" x14ac:dyDescent="0.2">
      <c r="A3643" s="341">
        <v>41972</v>
      </c>
      <c r="B3643" s="144" t="s">
        <v>3532</v>
      </c>
      <c r="C3643" s="170" t="s">
        <v>27</v>
      </c>
      <c r="D3643" s="190" t="s">
        <v>9</v>
      </c>
      <c r="E3643" s="343">
        <v>70000</v>
      </c>
      <c r="F3643" s="189">
        <f t="shared" si="76"/>
        <v>106.71431206618726</v>
      </c>
      <c r="G3643" s="189">
        <f t="shared" si="78"/>
        <v>125.0250050010002</v>
      </c>
      <c r="H3643" s="201">
        <v>559.88800000000003</v>
      </c>
      <c r="I3643" s="342" t="s">
        <v>83</v>
      </c>
      <c r="J3643" s="127" t="s">
        <v>1710</v>
      </c>
      <c r="K3643" s="344" t="s">
        <v>3533</v>
      </c>
      <c r="L3643" s="136" t="s">
        <v>14</v>
      </c>
      <c r="M3643" s="122" t="s">
        <v>1713</v>
      </c>
      <c r="N3643" s="204">
        <f t="shared" si="77"/>
        <v>0.85354375363019219</v>
      </c>
    </row>
    <row r="3644" spans="1:14" ht="12.75" customHeight="1" x14ac:dyDescent="0.2">
      <c r="A3644" s="341">
        <v>41972</v>
      </c>
      <c r="B3644" s="144" t="s">
        <v>3534</v>
      </c>
      <c r="C3644" s="144" t="s">
        <v>27</v>
      </c>
      <c r="D3644" s="361" t="s">
        <v>9</v>
      </c>
      <c r="E3644" s="356">
        <v>35000</v>
      </c>
      <c r="F3644" s="189">
        <f t="shared" si="76"/>
        <v>53.357156033093631</v>
      </c>
      <c r="G3644" s="189">
        <f t="shared" si="78"/>
        <v>62.512502500500098</v>
      </c>
      <c r="H3644" s="201">
        <v>559.88800000000003</v>
      </c>
      <c r="I3644" s="342" t="s">
        <v>83</v>
      </c>
      <c r="J3644" s="127" t="s">
        <v>1710</v>
      </c>
      <c r="K3644" s="344" t="s">
        <v>3535</v>
      </c>
      <c r="L3644" s="136" t="s">
        <v>14</v>
      </c>
      <c r="M3644" s="122" t="s">
        <v>1713</v>
      </c>
      <c r="N3644" s="204">
        <f t="shared" si="77"/>
        <v>0.85354375363019219</v>
      </c>
    </row>
    <row r="3645" spans="1:14" ht="12.75" customHeight="1" x14ac:dyDescent="0.2">
      <c r="A3645" s="341">
        <v>41972</v>
      </c>
      <c r="B3645" s="144" t="s">
        <v>3536</v>
      </c>
      <c r="C3645" s="144" t="s">
        <v>25</v>
      </c>
      <c r="D3645" s="361" t="s">
        <v>9</v>
      </c>
      <c r="E3645" s="356">
        <v>168685</v>
      </c>
      <c r="F3645" s="189">
        <f t="shared" si="76"/>
        <v>257.15862472692572</v>
      </c>
      <c r="G3645" s="189">
        <f t="shared" si="78"/>
        <v>301.28347097991025</v>
      </c>
      <c r="H3645" s="201">
        <v>559.88800000000003</v>
      </c>
      <c r="I3645" s="342" t="s">
        <v>83</v>
      </c>
      <c r="J3645" s="127" t="s">
        <v>1710</v>
      </c>
      <c r="K3645" s="344" t="s">
        <v>3537</v>
      </c>
      <c r="L3645" s="136" t="s">
        <v>14</v>
      </c>
      <c r="M3645" s="122" t="s">
        <v>1713</v>
      </c>
      <c r="N3645" s="204">
        <f t="shared" si="77"/>
        <v>0.85354375363019241</v>
      </c>
    </row>
    <row r="3646" spans="1:14" ht="12.75" customHeight="1" x14ac:dyDescent="0.2">
      <c r="A3646" s="341">
        <v>41972</v>
      </c>
      <c r="B3646" s="144" t="s">
        <v>3538</v>
      </c>
      <c r="C3646" s="144" t="s">
        <v>25</v>
      </c>
      <c r="D3646" s="190" t="s">
        <v>15</v>
      </c>
      <c r="E3646" s="343">
        <v>151795</v>
      </c>
      <c r="F3646" s="189">
        <f t="shared" si="76"/>
        <v>231.40998571552709</v>
      </c>
      <c r="G3646" s="189">
        <f t="shared" si="78"/>
        <v>271.11672334466891</v>
      </c>
      <c r="H3646" s="201">
        <v>559.88800000000003</v>
      </c>
      <c r="I3646" s="342" t="s">
        <v>83</v>
      </c>
      <c r="J3646" s="127" t="s">
        <v>1710</v>
      </c>
      <c r="K3646" s="344" t="s">
        <v>3537</v>
      </c>
      <c r="L3646" s="136" t="s">
        <v>14</v>
      </c>
      <c r="M3646" s="122" t="s">
        <v>1713</v>
      </c>
      <c r="N3646" s="204">
        <f t="shared" si="77"/>
        <v>0.8535437536301923</v>
      </c>
    </row>
    <row r="3647" spans="1:14" ht="12.75" customHeight="1" x14ac:dyDescent="0.2">
      <c r="A3647" s="341">
        <v>41972</v>
      </c>
      <c r="B3647" s="144" t="s">
        <v>3539</v>
      </c>
      <c r="C3647" s="144" t="s">
        <v>25</v>
      </c>
      <c r="D3647" s="190" t="s">
        <v>11</v>
      </c>
      <c r="E3647" s="343">
        <v>151375</v>
      </c>
      <c r="F3647" s="189">
        <f t="shared" si="76"/>
        <v>230.76969984312996</v>
      </c>
      <c r="G3647" s="189">
        <f t="shared" si="78"/>
        <v>270.3665733146629</v>
      </c>
      <c r="H3647" s="201">
        <v>559.88800000000003</v>
      </c>
      <c r="I3647" s="342" t="s">
        <v>83</v>
      </c>
      <c r="J3647" s="127" t="s">
        <v>1710</v>
      </c>
      <c r="K3647" s="344" t="s">
        <v>3537</v>
      </c>
      <c r="L3647" s="136" t="s">
        <v>14</v>
      </c>
      <c r="M3647" s="122" t="s">
        <v>1713</v>
      </c>
      <c r="N3647" s="204">
        <f t="shared" si="77"/>
        <v>0.8535437536301923</v>
      </c>
    </row>
    <row r="3648" spans="1:14" ht="12.75" customHeight="1" x14ac:dyDescent="0.2">
      <c r="A3648" s="341">
        <v>41972</v>
      </c>
      <c r="B3648" s="144" t="s">
        <v>3540</v>
      </c>
      <c r="C3648" s="170" t="s">
        <v>25</v>
      </c>
      <c r="D3648" s="190" t="s">
        <v>3541</v>
      </c>
      <c r="E3648" s="343">
        <v>197625</v>
      </c>
      <c r="F3648" s="189">
        <f t="shared" si="76"/>
        <v>301.27737031543228</v>
      </c>
      <c r="G3648" s="189">
        <f t="shared" si="78"/>
        <v>352.97238019032375</v>
      </c>
      <c r="H3648" s="201">
        <v>559.88800000000003</v>
      </c>
      <c r="I3648" s="342" t="s">
        <v>83</v>
      </c>
      <c r="J3648" s="127" t="s">
        <v>1710</v>
      </c>
      <c r="K3648" s="344" t="s">
        <v>3537</v>
      </c>
      <c r="L3648" s="136" t="s">
        <v>14</v>
      </c>
      <c r="M3648" s="122" t="s">
        <v>1713</v>
      </c>
      <c r="N3648" s="204">
        <f t="shared" si="77"/>
        <v>0.8535437536301923</v>
      </c>
    </row>
    <row r="3649" spans="1:14" ht="12.75" customHeight="1" x14ac:dyDescent="0.2">
      <c r="A3649" s="341">
        <v>41972</v>
      </c>
      <c r="B3649" s="144" t="s">
        <v>3542</v>
      </c>
      <c r="C3649" s="170" t="s">
        <v>25</v>
      </c>
      <c r="D3649" s="190" t="s">
        <v>11</v>
      </c>
      <c r="E3649" s="343">
        <v>150955</v>
      </c>
      <c r="F3649" s="189">
        <f t="shared" si="76"/>
        <v>230.12941397073283</v>
      </c>
      <c r="G3649" s="189">
        <f t="shared" si="78"/>
        <v>269.61642328465689</v>
      </c>
      <c r="H3649" s="201">
        <v>559.88800000000003</v>
      </c>
      <c r="I3649" s="342" t="s">
        <v>83</v>
      </c>
      <c r="J3649" s="127" t="s">
        <v>1710</v>
      </c>
      <c r="K3649" s="344" t="s">
        <v>3537</v>
      </c>
      <c r="L3649" s="136" t="s">
        <v>14</v>
      </c>
      <c r="M3649" s="122" t="s">
        <v>1713</v>
      </c>
      <c r="N3649" s="204">
        <f t="shared" si="77"/>
        <v>0.8535437536301923</v>
      </c>
    </row>
    <row r="3650" spans="1:14" ht="12.75" customHeight="1" x14ac:dyDescent="0.2">
      <c r="A3650" s="341">
        <v>41972</v>
      </c>
      <c r="B3650" s="144" t="s">
        <v>3543</v>
      </c>
      <c r="C3650" s="170" t="s">
        <v>25</v>
      </c>
      <c r="D3650" s="190" t="s">
        <v>3541</v>
      </c>
      <c r="E3650" s="343">
        <v>205055</v>
      </c>
      <c r="F3650" s="189">
        <f t="shared" si="76"/>
        <v>312.60433229617183</v>
      </c>
      <c r="G3650" s="189">
        <f t="shared" si="78"/>
        <v>366.2428914354299</v>
      </c>
      <c r="H3650" s="201">
        <v>559.88800000000003</v>
      </c>
      <c r="I3650" s="342" t="s">
        <v>83</v>
      </c>
      <c r="J3650" s="127" t="s">
        <v>1710</v>
      </c>
      <c r="K3650" s="344" t="s">
        <v>3537</v>
      </c>
      <c r="L3650" s="136" t="s">
        <v>14</v>
      </c>
      <c r="M3650" s="122" t="s">
        <v>1713</v>
      </c>
      <c r="N3650" s="204">
        <f t="shared" si="77"/>
        <v>0.8535437536301923</v>
      </c>
    </row>
    <row r="3651" spans="1:14" ht="12.75" customHeight="1" x14ac:dyDescent="0.2">
      <c r="A3651" s="341">
        <v>41972</v>
      </c>
      <c r="B3651" s="144" t="s">
        <v>3544</v>
      </c>
      <c r="C3651" s="170" t="s">
        <v>25</v>
      </c>
      <c r="D3651" s="190" t="s">
        <v>8</v>
      </c>
      <c r="E3651" s="343">
        <v>102215</v>
      </c>
      <c r="F3651" s="189">
        <f t="shared" si="76"/>
        <v>155.82576296921903</v>
      </c>
      <c r="G3651" s="189">
        <f t="shared" si="78"/>
        <v>182.56329837396049</v>
      </c>
      <c r="H3651" s="201">
        <v>559.88800000000003</v>
      </c>
      <c r="I3651" s="342" t="s">
        <v>83</v>
      </c>
      <c r="J3651" s="127" t="s">
        <v>1710</v>
      </c>
      <c r="K3651" s="344" t="s">
        <v>3537</v>
      </c>
      <c r="L3651" s="136" t="s">
        <v>14</v>
      </c>
      <c r="M3651" s="122" t="s">
        <v>1713</v>
      </c>
      <c r="N3651" s="204">
        <f t="shared" si="77"/>
        <v>0.8535437536301923</v>
      </c>
    </row>
    <row r="3652" spans="1:14" ht="12.75" customHeight="1" x14ac:dyDescent="0.2">
      <c r="A3652" s="341">
        <v>41972</v>
      </c>
      <c r="B3652" s="144" t="s">
        <v>3545</v>
      </c>
      <c r="C3652" s="170" t="s">
        <v>25</v>
      </c>
      <c r="D3652" s="362" t="s">
        <v>3541</v>
      </c>
      <c r="E3652" s="356">
        <v>160000</v>
      </c>
      <c r="F3652" s="189">
        <f t="shared" si="76"/>
        <v>243.9184275798566</v>
      </c>
      <c r="G3652" s="189">
        <f t="shared" si="78"/>
        <v>285.77144000228617</v>
      </c>
      <c r="H3652" s="201">
        <v>559.88800000000003</v>
      </c>
      <c r="I3652" s="342" t="s">
        <v>83</v>
      </c>
      <c r="J3652" s="127" t="s">
        <v>1710</v>
      </c>
      <c r="K3652" s="344" t="s">
        <v>3546</v>
      </c>
      <c r="L3652" s="136" t="s">
        <v>14</v>
      </c>
      <c r="M3652" s="122" t="s">
        <v>1713</v>
      </c>
      <c r="N3652" s="204">
        <f t="shared" si="77"/>
        <v>0.85354375363019219</v>
      </c>
    </row>
    <row r="3653" spans="1:14" ht="12.75" customHeight="1" x14ac:dyDescent="0.2">
      <c r="A3653" s="341">
        <v>41972</v>
      </c>
      <c r="B3653" s="342" t="s">
        <v>3547</v>
      </c>
      <c r="C3653" s="170" t="s">
        <v>18</v>
      </c>
      <c r="D3653" s="342" t="s">
        <v>15</v>
      </c>
      <c r="E3653" s="343">
        <v>900</v>
      </c>
      <c r="F3653" s="189">
        <f t="shared" si="76"/>
        <v>1.3720411551366933</v>
      </c>
      <c r="G3653" s="189">
        <f t="shared" si="78"/>
        <v>1.6074643500128596</v>
      </c>
      <c r="H3653" s="201">
        <v>559.88800000000003</v>
      </c>
      <c r="I3653" s="342" t="s">
        <v>24</v>
      </c>
      <c r="J3653" s="127" t="s">
        <v>1710</v>
      </c>
      <c r="K3653" s="344" t="s">
        <v>3548</v>
      </c>
      <c r="L3653" s="136" t="s">
        <v>14</v>
      </c>
      <c r="M3653" s="122" t="s">
        <v>1713</v>
      </c>
      <c r="N3653" s="204">
        <f t="shared" si="77"/>
        <v>0.85354375363019219</v>
      </c>
    </row>
    <row r="3654" spans="1:14" ht="12.75" customHeight="1" x14ac:dyDescent="0.2">
      <c r="A3654" s="341">
        <v>41972</v>
      </c>
      <c r="B3654" s="170" t="s">
        <v>3549</v>
      </c>
      <c r="C3654" s="170" t="s">
        <v>18</v>
      </c>
      <c r="D3654" s="342" t="s">
        <v>15</v>
      </c>
      <c r="E3654" s="343">
        <v>700</v>
      </c>
      <c r="F3654" s="189">
        <f t="shared" si="76"/>
        <v>1.0671431206618727</v>
      </c>
      <c r="G3654" s="189">
        <f t="shared" si="78"/>
        <v>1.250250050010002</v>
      </c>
      <c r="H3654" s="201">
        <v>559.88800000000003</v>
      </c>
      <c r="I3654" s="342" t="s">
        <v>24</v>
      </c>
      <c r="J3654" s="127" t="s">
        <v>1710</v>
      </c>
      <c r="K3654" s="344" t="s">
        <v>3548</v>
      </c>
      <c r="L3654" s="136" t="s">
        <v>14</v>
      </c>
      <c r="M3654" s="122" t="s">
        <v>1713</v>
      </c>
      <c r="N3654" s="204">
        <f t="shared" si="77"/>
        <v>0.85354375363019219</v>
      </c>
    </row>
    <row r="3655" spans="1:14" ht="12.75" customHeight="1" x14ac:dyDescent="0.2">
      <c r="A3655" s="357">
        <v>41972</v>
      </c>
      <c r="B3655" s="342" t="s">
        <v>2352</v>
      </c>
      <c r="C3655" s="170" t="s">
        <v>18</v>
      </c>
      <c r="D3655" s="190" t="s">
        <v>10</v>
      </c>
      <c r="E3655" s="343">
        <v>25000</v>
      </c>
      <c r="F3655" s="189">
        <f t="shared" si="76"/>
        <v>38.112254309352593</v>
      </c>
      <c r="G3655" s="189">
        <f t="shared" si="78"/>
        <v>44.651787500357209</v>
      </c>
      <c r="H3655" s="201">
        <v>559.88800000000003</v>
      </c>
      <c r="I3655" s="342" t="s">
        <v>74</v>
      </c>
      <c r="J3655" s="127" t="s">
        <v>1710</v>
      </c>
      <c r="K3655" s="358" t="s">
        <v>3550</v>
      </c>
      <c r="L3655" s="136" t="s">
        <v>14</v>
      </c>
      <c r="M3655" s="122" t="s">
        <v>1713</v>
      </c>
      <c r="N3655" s="204">
        <f t="shared" si="77"/>
        <v>0.8535437536301923</v>
      </c>
    </row>
    <row r="3656" spans="1:14" ht="12.75" customHeight="1" x14ac:dyDescent="0.2">
      <c r="A3656" s="357">
        <v>41972</v>
      </c>
      <c r="B3656" s="342" t="s">
        <v>2353</v>
      </c>
      <c r="C3656" s="170" t="s">
        <v>18</v>
      </c>
      <c r="D3656" s="190" t="s">
        <v>10</v>
      </c>
      <c r="E3656" s="343">
        <v>25000</v>
      </c>
      <c r="F3656" s="189">
        <f t="shared" si="76"/>
        <v>38.112254309352593</v>
      </c>
      <c r="G3656" s="189">
        <f t="shared" si="78"/>
        <v>44.651787500357209</v>
      </c>
      <c r="H3656" s="201">
        <v>559.88800000000003</v>
      </c>
      <c r="I3656" s="342" t="s">
        <v>74</v>
      </c>
      <c r="J3656" s="127" t="s">
        <v>1710</v>
      </c>
      <c r="K3656" s="358" t="s">
        <v>3550</v>
      </c>
      <c r="L3656" s="136" t="s">
        <v>14</v>
      </c>
      <c r="M3656" s="122" t="s">
        <v>1713</v>
      </c>
      <c r="N3656" s="204">
        <f t="shared" si="77"/>
        <v>0.8535437536301923</v>
      </c>
    </row>
    <row r="3657" spans="1:14" ht="12.75" customHeight="1" x14ac:dyDescent="0.2">
      <c r="A3657" s="341">
        <v>41972</v>
      </c>
      <c r="B3657" s="342" t="s">
        <v>3526</v>
      </c>
      <c r="C3657" s="170" t="s">
        <v>18</v>
      </c>
      <c r="D3657" s="190" t="s">
        <v>8</v>
      </c>
      <c r="E3657" s="343">
        <v>600</v>
      </c>
      <c r="F3657" s="189">
        <f t="shared" si="76"/>
        <v>0.91469410342446233</v>
      </c>
      <c r="G3657" s="189">
        <f t="shared" si="78"/>
        <v>1.071642900008573</v>
      </c>
      <c r="H3657" s="201">
        <v>559.88800000000003</v>
      </c>
      <c r="I3657" s="138" t="s">
        <v>2742</v>
      </c>
      <c r="J3657" s="127" t="s">
        <v>1710</v>
      </c>
      <c r="K3657" s="344" t="s">
        <v>3527</v>
      </c>
      <c r="L3657" s="136" t="s">
        <v>14</v>
      </c>
      <c r="M3657" s="122" t="s">
        <v>1713</v>
      </c>
      <c r="N3657" s="204">
        <f t="shared" si="77"/>
        <v>0.85354375363019241</v>
      </c>
    </row>
    <row r="3658" spans="1:14" ht="12.75" customHeight="1" x14ac:dyDescent="0.2">
      <c r="A3658" s="341">
        <v>41972</v>
      </c>
      <c r="B3658" s="342" t="s">
        <v>3528</v>
      </c>
      <c r="C3658" s="170" t="s">
        <v>18</v>
      </c>
      <c r="D3658" s="190" t="s">
        <v>8</v>
      </c>
      <c r="E3658" s="343">
        <v>600</v>
      </c>
      <c r="F3658" s="189">
        <f t="shared" ref="F3658:F3690" si="79">E3658/655.957</f>
        <v>0.91469410342446233</v>
      </c>
      <c r="G3658" s="189">
        <f t="shared" si="78"/>
        <v>1.071642900008573</v>
      </c>
      <c r="H3658" s="201">
        <v>559.88800000000003</v>
      </c>
      <c r="I3658" s="138" t="s">
        <v>2742</v>
      </c>
      <c r="J3658" s="127" t="s">
        <v>1710</v>
      </c>
      <c r="K3658" s="344" t="s">
        <v>3527</v>
      </c>
      <c r="L3658" s="136" t="s">
        <v>14</v>
      </c>
      <c r="M3658" s="122" t="s">
        <v>1713</v>
      </c>
      <c r="N3658" s="204">
        <f t="shared" si="77"/>
        <v>0.85354375363019241</v>
      </c>
    </row>
    <row r="3659" spans="1:14" ht="12.75" customHeight="1" x14ac:dyDescent="0.2">
      <c r="A3659" s="341">
        <v>41972</v>
      </c>
      <c r="B3659" s="342" t="s">
        <v>3551</v>
      </c>
      <c r="C3659" s="170" t="s">
        <v>18</v>
      </c>
      <c r="D3659" s="190" t="s">
        <v>8</v>
      </c>
      <c r="E3659" s="343">
        <v>600</v>
      </c>
      <c r="F3659" s="189">
        <f t="shared" si="79"/>
        <v>0.91469410342446233</v>
      </c>
      <c r="G3659" s="189">
        <f t="shared" si="78"/>
        <v>1.071642900008573</v>
      </c>
      <c r="H3659" s="201">
        <v>559.88800000000003</v>
      </c>
      <c r="I3659" s="138" t="s">
        <v>2742</v>
      </c>
      <c r="J3659" s="127" t="s">
        <v>1710</v>
      </c>
      <c r="K3659" s="344" t="s">
        <v>3552</v>
      </c>
      <c r="L3659" s="136" t="s">
        <v>14</v>
      </c>
      <c r="M3659" s="122" t="s">
        <v>1713</v>
      </c>
      <c r="N3659" s="204">
        <f t="shared" ref="N3659:N3720" si="80">F3659/G3659</f>
        <v>0.85354375363019241</v>
      </c>
    </row>
    <row r="3660" spans="1:14" ht="12.75" customHeight="1" x14ac:dyDescent="0.2">
      <c r="A3660" s="341">
        <v>41972</v>
      </c>
      <c r="B3660" s="342" t="s">
        <v>3553</v>
      </c>
      <c r="C3660" s="170" t="s">
        <v>18</v>
      </c>
      <c r="D3660" s="190" t="s">
        <v>8</v>
      </c>
      <c r="E3660" s="343">
        <v>600</v>
      </c>
      <c r="F3660" s="189">
        <f t="shared" si="79"/>
        <v>0.91469410342446233</v>
      </c>
      <c r="G3660" s="189">
        <f t="shared" si="78"/>
        <v>1.071642900008573</v>
      </c>
      <c r="H3660" s="201">
        <v>559.88800000000003</v>
      </c>
      <c r="I3660" s="138" t="s">
        <v>2742</v>
      </c>
      <c r="J3660" s="127" t="s">
        <v>1710</v>
      </c>
      <c r="K3660" s="344" t="s">
        <v>3552</v>
      </c>
      <c r="L3660" s="136" t="s">
        <v>14</v>
      </c>
      <c r="M3660" s="122" t="s">
        <v>1713</v>
      </c>
      <c r="N3660" s="204">
        <f t="shared" si="80"/>
        <v>0.85354375363019241</v>
      </c>
    </row>
    <row r="3661" spans="1:14" ht="12.75" customHeight="1" x14ac:dyDescent="0.2">
      <c r="A3661" s="341">
        <v>41972</v>
      </c>
      <c r="B3661" s="170" t="s">
        <v>3554</v>
      </c>
      <c r="C3661" s="170" t="s">
        <v>18</v>
      </c>
      <c r="D3661" s="342" t="s">
        <v>8</v>
      </c>
      <c r="E3661" s="343">
        <v>1500</v>
      </c>
      <c r="F3661" s="189">
        <f t="shared" si="79"/>
        <v>2.2867352585611558</v>
      </c>
      <c r="G3661" s="189">
        <f t="shared" si="78"/>
        <v>2.6791072500214326</v>
      </c>
      <c r="H3661" s="201">
        <v>559.88800000000003</v>
      </c>
      <c r="I3661" s="342" t="s">
        <v>12</v>
      </c>
      <c r="J3661" s="127" t="s">
        <v>1710</v>
      </c>
      <c r="K3661" s="344" t="s">
        <v>3555</v>
      </c>
      <c r="L3661" s="136" t="s">
        <v>14</v>
      </c>
      <c r="M3661" s="122" t="s">
        <v>1713</v>
      </c>
      <c r="N3661" s="204">
        <f t="shared" si="80"/>
        <v>0.8535437536301923</v>
      </c>
    </row>
    <row r="3662" spans="1:14" ht="12.75" customHeight="1" x14ac:dyDescent="0.2">
      <c r="A3662" s="341">
        <v>41972</v>
      </c>
      <c r="B3662" s="170" t="s">
        <v>3556</v>
      </c>
      <c r="C3662" s="170" t="s">
        <v>18</v>
      </c>
      <c r="D3662" s="342" t="s">
        <v>8</v>
      </c>
      <c r="E3662" s="343">
        <v>600</v>
      </c>
      <c r="F3662" s="189">
        <f t="shared" si="79"/>
        <v>0.91469410342446233</v>
      </c>
      <c r="G3662" s="189">
        <f t="shared" si="78"/>
        <v>1.071642900008573</v>
      </c>
      <c r="H3662" s="201">
        <v>559.88800000000003</v>
      </c>
      <c r="I3662" s="342" t="s">
        <v>12</v>
      </c>
      <c r="J3662" s="127" t="s">
        <v>1710</v>
      </c>
      <c r="K3662" s="344" t="s">
        <v>3555</v>
      </c>
      <c r="L3662" s="136" t="s">
        <v>14</v>
      </c>
      <c r="M3662" s="122" t="s">
        <v>1713</v>
      </c>
      <c r="N3662" s="204">
        <f t="shared" si="80"/>
        <v>0.85354375363019241</v>
      </c>
    </row>
    <row r="3663" spans="1:14" ht="12.75" customHeight="1" x14ac:dyDescent="0.2">
      <c r="A3663" s="341">
        <v>41972</v>
      </c>
      <c r="B3663" s="170" t="s">
        <v>3557</v>
      </c>
      <c r="C3663" s="170" t="s">
        <v>18</v>
      </c>
      <c r="D3663" s="342" t="s">
        <v>8</v>
      </c>
      <c r="E3663" s="343">
        <v>1600</v>
      </c>
      <c r="F3663" s="189">
        <f t="shared" si="79"/>
        <v>2.4391842757985662</v>
      </c>
      <c r="G3663" s="189">
        <f t="shared" si="78"/>
        <v>2.8577144000228616</v>
      </c>
      <c r="H3663" s="201">
        <v>559.88800000000003</v>
      </c>
      <c r="I3663" s="342" t="s">
        <v>12</v>
      </c>
      <c r="J3663" s="127" t="s">
        <v>1710</v>
      </c>
      <c r="K3663" s="344" t="s">
        <v>3555</v>
      </c>
      <c r="L3663" s="136" t="s">
        <v>14</v>
      </c>
      <c r="M3663" s="122" t="s">
        <v>1713</v>
      </c>
      <c r="N3663" s="204">
        <f t="shared" si="80"/>
        <v>0.8535437536301923</v>
      </c>
    </row>
    <row r="3664" spans="1:14" ht="12.75" customHeight="1" x14ac:dyDescent="0.2">
      <c r="A3664" s="341">
        <v>41972</v>
      </c>
      <c r="B3664" s="170" t="s">
        <v>3558</v>
      </c>
      <c r="C3664" s="170" t="s">
        <v>73</v>
      </c>
      <c r="D3664" s="342" t="s">
        <v>8</v>
      </c>
      <c r="E3664" s="343">
        <v>1850</v>
      </c>
      <c r="F3664" s="189">
        <f t="shared" si="79"/>
        <v>2.8203068188920919</v>
      </c>
      <c r="G3664" s="189">
        <f t="shared" si="78"/>
        <v>3.3042322750264335</v>
      </c>
      <c r="H3664" s="201">
        <v>559.88800000000003</v>
      </c>
      <c r="I3664" s="342" t="s">
        <v>12</v>
      </c>
      <c r="J3664" s="127" t="s">
        <v>1710</v>
      </c>
      <c r="K3664" s="344" t="s">
        <v>3555</v>
      </c>
      <c r="L3664" s="136" t="s">
        <v>14</v>
      </c>
      <c r="M3664" s="122" t="s">
        <v>1713</v>
      </c>
      <c r="N3664" s="204">
        <f t="shared" si="80"/>
        <v>0.8535437536301923</v>
      </c>
    </row>
    <row r="3665" spans="1:14" ht="12.75" customHeight="1" x14ac:dyDescent="0.2">
      <c r="A3665" s="341">
        <v>41972</v>
      </c>
      <c r="B3665" s="170" t="s">
        <v>3559</v>
      </c>
      <c r="C3665" s="170" t="s">
        <v>18</v>
      </c>
      <c r="D3665" s="342" t="s">
        <v>8</v>
      </c>
      <c r="E3665" s="343">
        <v>300</v>
      </c>
      <c r="F3665" s="189">
        <f t="shared" si="79"/>
        <v>0.45734705171223117</v>
      </c>
      <c r="G3665" s="189">
        <f t="shared" si="78"/>
        <v>0.53582145000428649</v>
      </c>
      <c r="H3665" s="201">
        <v>559.88800000000003</v>
      </c>
      <c r="I3665" s="342" t="s">
        <v>12</v>
      </c>
      <c r="J3665" s="127" t="s">
        <v>1710</v>
      </c>
      <c r="K3665" s="344" t="s">
        <v>3560</v>
      </c>
      <c r="L3665" s="136" t="s">
        <v>14</v>
      </c>
      <c r="M3665" s="122" t="s">
        <v>1713</v>
      </c>
      <c r="N3665" s="204">
        <f t="shared" si="80"/>
        <v>0.85354375363019241</v>
      </c>
    </row>
    <row r="3666" spans="1:14" ht="12.75" customHeight="1" x14ac:dyDescent="0.2">
      <c r="A3666" s="341">
        <v>41972</v>
      </c>
      <c r="B3666" s="170" t="s">
        <v>3561</v>
      </c>
      <c r="C3666" s="170" t="s">
        <v>18</v>
      </c>
      <c r="D3666" s="342" t="s">
        <v>8</v>
      </c>
      <c r="E3666" s="343">
        <v>300</v>
      </c>
      <c r="F3666" s="189">
        <f t="shared" si="79"/>
        <v>0.45734705171223117</v>
      </c>
      <c r="G3666" s="189">
        <f t="shared" si="78"/>
        <v>0.53582145000428649</v>
      </c>
      <c r="H3666" s="201">
        <v>559.88800000000003</v>
      </c>
      <c r="I3666" s="342" t="s">
        <v>12</v>
      </c>
      <c r="J3666" s="127" t="s">
        <v>1710</v>
      </c>
      <c r="K3666" s="344" t="s">
        <v>3560</v>
      </c>
      <c r="L3666" s="136" t="s">
        <v>14</v>
      </c>
      <c r="M3666" s="122" t="s">
        <v>1713</v>
      </c>
      <c r="N3666" s="204">
        <f t="shared" si="80"/>
        <v>0.85354375363019241</v>
      </c>
    </row>
    <row r="3667" spans="1:14" ht="12.75" customHeight="1" x14ac:dyDescent="0.2">
      <c r="A3667" s="341">
        <v>41972</v>
      </c>
      <c r="B3667" s="170" t="s">
        <v>3442</v>
      </c>
      <c r="C3667" s="170" t="s">
        <v>18</v>
      </c>
      <c r="D3667" s="342" t="s">
        <v>10</v>
      </c>
      <c r="E3667" s="343">
        <v>700</v>
      </c>
      <c r="F3667" s="189">
        <f t="shared" si="79"/>
        <v>1.0671431206618727</v>
      </c>
      <c r="G3667" s="189">
        <f t="shared" si="78"/>
        <v>1.250250050010002</v>
      </c>
      <c r="H3667" s="201">
        <v>559.88800000000003</v>
      </c>
      <c r="I3667" s="342" t="s">
        <v>352</v>
      </c>
      <c r="J3667" s="127" t="s">
        <v>1710</v>
      </c>
      <c r="K3667" s="344" t="s">
        <v>3562</v>
      </c>
      <c r="L3667" s="136" t="s">
        <v>14</v>
      </c>
      <c r="M3667" s="122" t="s">
        <v>1713</v>
      </c>
      <c r="N3667" s="204">
        <f t="shared" si="80"/>
        <v>0.85354375363019219</v>
      </c>
    </row>
    <row r="3668" spans="1:14" ht="12.75" customHeight="1" x14ac:dyDescent="0.2">
      <c r="A3668" s="341">
        <v>41972</v>
      </c>
      <c r="B3668" s="170" t="s">
        <v>3563</v>
      </c>
      <c r="C3668" s="170" t="s">
        <v>18</v>
      </c>
      <c r="D3668" s="342" t="s">
        <v>10</v>
      </c>
      <c r="E3668" s="343">
        <v>2000</v>
      </c>
      <c r="F3668" s="189">
        <f t="shared" si="79"/>
        <v>3.0489803447482076</v>
      </c>
      <c r="G3668" s="189">
        <f t="shared" si="78"/>
        <v>3.5721430000285768</v>
      </c>
      <c r="H3668" s="201">
        <v>559.88800000000003</v>
      </c>
      <c r="I3668" s="342" t="s">
        <v>352</v>
      </c>
      <c r="J3668" s="127" t="s">
        <v>1710</v>
      </c>
      <c r="K3668" s="344" t="s">
        <v>3562</v>
      </c>
      <c r="L3668" s="136" t="s">
        <v>14</v>
      </c>
      <c r="M3668" s="122" t="s">
        <v>1713</v>
      </c>
      <c r="N3668" s="204">
        <f t="shared" si="80"/>
        <v>0.8535437536301923</v>
      </c>
    </row>
    <row r="3669" spans="1:14" ht="12.75" customHeight="1" x14ac:dyDescent="0.2">
      <c r="A3669" s="341">
        <v>41972</v>
      </c>
      <c r="B3669" s="170" t="s">
        <v>3564</v>
      </c>
      <c r="C3669" s="170" t="s">
        <v>18</v>
      </c>
      <c r="D3669" s="342" t="s">
        <v>10</v>
      </c>
      <c r="E3669" s="343">
        <v>200</v>
      </c>
      <c r="F3669" s="189">
        <f t="shared" si="79"/>
        <v>0.30489803447482078</v>
      </c>
      <c r="G3669" s="189">
        <f t="shared" si="78"/>
        <v>0.3572143000028577</v>
      </c>
      <c r="H3669" s="201">
        <v>559.88800000000003</v>
      </c>
      <c r="I3669" s="342" t="s">
        <v>352</v>
      </c>
      <c r="J3669" s="127" t="s">
        <v>1710</v>
      </c>
      <c r="K3669" s="344" t="s">
        <v>3562</v>
      </c>
      <c r="L3669" s="136" t="s">
        <v>14</v>
      </c>
      <c r="M3669" s="122" t="s">
        <v>1713</v>
      </c>
      <c r="N3669" s="204">
        <f t="shared" si="80"/>
        <v>0.8535437536301923</v>
      </c>
    </row>
    <row r="3670" spans="1:14" ht="12.75" customHeight="1" x14ac:dyDescent="0.2">
      <c r="A3670" s="341">
        <v>41972</v>
      </c>
      <c r="B3670" s="170" t="s">
        <v>3565</v>
      </c>
      <c r="C3670" s="170" t="s">
        <v>18</v>
      </c>
      <c r="D3670" s="342" t="s">
        <v>10</v>
      </c>
      <c r="E3670" s="343">
        <v>300</v>
      </c>
      <c r="F3670" s="189">
        <f t="shared" si="79"/>
        <v>0.45734705171223117</v>
      </c>
      <c r="G3670" s="189">
        <f t="shared" si="78"/>
        <v>0.53582145000428649</v>
      </c>
      <c r="H3670" s="201">
        <v>559.88800000000003</v>
      </c>
      <c r="I3670" s="342" t="s">
        <v>352</v>
      </c>
      <c r="J3670" s="127" t="s">
        <v>1710</v>
      </c>
      <c r="K3670" s="344" t="s">
        <v>3562</v>
      </c>
      <c r="L3670" s="136" t="s">
        <v>14</v>
      </c>
      <c r="M3670" s="122" t="s">
        <v>1713</v>
      </c>
      <c r="N3670" s="204">
        <f t="shared" si="80"/>
        <v>0.85354375363019241</v>
      </c>
    </row>
    <row r="3671" spans="1:14" ht="12.75" customHeight="1" x14ac:dyDescent="0.2">
      <c r="A3671" s="341">
        <v>41972</v>
      </c>
      <c r="B3671" s="170" t="s">
        <v>3566</v>
      </c>
      <c r="C3671" s="170" t="s">
        <v>18</v>
      </c>
      <c r="D3671" s="342" t="s">
        <v>10</v>
      </c>
      <c r="E3671" s="343">
        <v>200</v>
      </c>
      <c r="F3671" s="189">
        <f t="shared" si="79"/>
        <v>0.30489803447482078</v>
      </c>
      <c r="G3671" s="189">
        <f t="shared" si="78"/>
        <v>0.3572143000028577</v>
      </c>
      <c r="H3671" s="201">
        <v>559.88800000000003</v>
      </c>
      <c r="I3671" s="342" t="s">
        <v>352</v>
      </c>
      <c r="J3671" s="127" t="s">
        <v>1710</v>
      </c>
      <c r="K3671" s="344" t="s">
        <v>3562</v>
      </c>
      <c r="L3671" s="136" t="s">
        <v>14</v>
      </c>
      <c r="M3671" s="122" t="s">
        <v>1713</v>
      </c>
      <c r="N3671" s="204">
        <f t="shared" si="80"/>
        <v>0.8535437536301923</v>
      </c>
    </row>
    <row r="3672" spans="1:14" ht="12.75" customHeight="1" x14ac:dyDescent="0.2">
      <c r="A3672" s="341">
        <v>41972</v>
      </c>
      <c r="B3672" s="170" t="s">
        <v>3567</v>
      </c>
      <c r="C3672" s="170" t="s">
        <v>18</v>
      </c>
      <c r="D3672" s="342" t="s">
        <v>10</v>
      </c>
      <c r="E3672" s="343">
        <v>300</v>
      </c>
      <c r="F3672" s="189">
        <f t="shared" si="79"/>
        <v>0.45734705171223117</v>
      </c>
      <c r="G3672" s="189">
        <f t="shared" si="78"/>
        <v>0.53582145000428649</v>
      </c>
      <c r="H3672" s="201">
        <v>559.88800000000003</v>
      </c>
      <c r="I3672" s="342" t="s">
        <v>352</v>
      </c>
      <c r="J3672" s="127" t="s">
        <v>1710</v>
      </c>
      <c r="K3672" s="344" t="s">
        <v>3562</v>
      </c>
      <c r="L3672" s="136" t="s">
        <v>14</v>
      </c>
      <c r="M3672" s="122" t="s">
        <v>1713</v>
      </c>
      <c r="N3672" s="204">
        <f t="shared" si="80"/>
        <v>0.85354375363019241</v>
      </c>
    </row>
    <row r="3673" spans="1:14" ht="12.75" customHeight="1" x14ac:dyDescent="0.2">
      <c r="A3673" s="341">
        <v>41972</v>
      </c>
      <c r="B3673" s="170" t="s">
        <v>3568</v>
      </c>
      <c r="C3673" s="170" t="s">
        <v>18</v>
      </c>
      <c r="D3673" s="342" t="s">
        <v>10</v>
      </c>
      <c r="E3673" s="343">
        <v>200</v>
      </c>
      <c r="F3673" s="189">
        <f t="shared" si="79"/>
        <v>0.30489803447482078</v>
      </c>
      <c r="G3673" s="189">
        <f t="shared" si="78"/>
        <v>0.3572143000028577</v>
      </c>
      <c r="H3673" s="201">
        <v>559.88800000000003</v>
      </c>
      <c r="I3673" s="342" t="s">
        <v>352</v>
      </c>
      <c r="J3673" s="127" t="s">
        <v>1710</v>
      </c>
      <c r="K3673" s="344" t="s">
        <v>3562</v>
      </c>
      <c r="L3673" s="136" t="s">
        <v>14</v>
      </c>
      <c r="M3673" s="122" t="s">
        <v>1713</v>
      </c>
      <c r="N3673" s="204">
        <f t="shared" si="80"/>
        <v>0.8535437536301923</v>
      </c>
    </row>
    <row r="3674" spans="1:14" ht="12.75" customHeight="1" x14ac:dyDescent="0.2">
      <c r="A3674" s="341">
        <v>41972</v>
      </c>
      <c r="B3674" s="170" t="s">
        <v>3569</v>
      </c>
      <c r="C3674" s="170" t="s">
        <v>18</v>
      </c>
      <c r="D3674" s="342" t="s">
        <v>10</v>
      </c>
      <c r="E3674" s="343">
        <v>200</v>
      </c>
      <c r="F3674" s="189">
        <f t="shared" si="79"/>
        <v>0.30489803447482078</v>
      </c>
      <c r="G3674" s="189">
        <f t="shared" si="78"/>
        <v>0.3572143000028577</v>
      </c>
      <c r="H3674" s="201">
        <v>559.88800000000003</v>
      </c>
      <c r="I3674" s="342" t="s">
        <v>352</v>
      </c>
      <c r="J3674" s="127" t="s">
        <v>1710</v>
      </c>
      <c r="K3674" s="344" t="s">
        <v>3562</v>
      </c>
      <c r="L3674" s="136" t="s">
        <v>14</v>
      </c>
      <c r="M3674" s="122" t="s">
        <v>1713</v>
      </c>
      <c r="N3674" s="204">
        <f t="shared" si="80"/>
        <v>0.8535437536301923</v>
      </c>
    </row>
    <row r="3675" spans="1:14" ht="12.75" customHeight="1" x14ac:dyDescent="0.2">
      <c r="A3675" s="341">
        <v>41972</v>
      </c>
      <c r="B3675" s="170" t="s">
        <v>3570</v>
      </c>
      <c r="C3675" s="170" t="s">
        <v>18</v>
      </c>
      <c r="D3675" s="342" t="s">
        <v>10</v>
      </c>
      <c r="E3675" s="343">
        <v>300</v>
      </c>
      <c r="F3675" s="189">
        <f t="shared" si="79"/>
        <v>0.45734705171223117</v>
      </c>
      <c r="G3675" s="189">
        <f t="shared" si="78"/>
        <v>0.53582145000428649</v>
      </c>
      <c r="H3675" s="201">
        <v>559.88800000000003</v>
      </c>
      <c r="I3675" s="342" t="s">
        <v>352</v>
      </c>
      <c r="J3675" s="127" t="s">
        <v>1710</v>
      </c>
      <c r="K3675" s="344" t="s">
        <v>3562</v>
      </c>
      <c r="L3675" s="136" t="s">
        <v>14</v>
      </c>
      <c r="M3675" s="122" t="s">
        <v>1713</v>
      </c>
      <c r="N3675" s="204">
        <f t="shared" si="80"/>
        <v>0.85354375363019241</v>
      </c>
    </row>
    <row r="3676" spans="1:14" ht="12.75" customHeight="1" x14ac:dyDescent="0.2">
      <c r="A3676" s="341">
        <v>41972</v>
      </c>
      <c r="B3676" s="170" t="s">
        <v>3571</v>
      </c>
      <c r="C3676" s="170" t="s">
        <v>18</v>
      </c>
      <c r="D3676" s="342" t="s">
        <v>10</v>
      </c>
      <c r="E3676" s="343">
        <v>300</v>
      </c>
      <c r="F3676" s="189">
        <f t="shared" si="79"/>
        <v>0.45734705171223117</v>
      </c>
      <c r="G3676" s="189">
        <f t="shared" si="78"/>
        <v>0.53582145000428649</v>
      </c>
      <c r="H3676" s="201">
        <v>559.88800000000003</v>
      </c>
      <c r="I3676" s="342" t="s">
        <v>352</v>
      </c>
      <c r="J3676" s="127" t="s">
        <v>1710</v>
      </c>
      <c r="K3676" s="344" t="s">
        <v>3562</v>
      </c>
      <c r="L3676" s="136" t="s">
        <v>14</v>
      </c>
      <c r="M3676" s="122" t="s">
        <v>1713</v>
      </c>
      <c r="N3676" s="204">
        <f t="shared" si="80"/>
        <v>0.85354375363019241</v>
      </c>
    </row>
    <row r="3677" spans="1:14" ht="12.75" customHeight="1" x14ac:dyDescent="0.2">
      <c r="A3677" s="341">
        <v>41972</v>
      </c>
      <c r="B3677" s="170" t="s">
        <v>3572</v>
      </c>
      <c r="C3677" s="170" t="s">
        <v>18</v>
      </c>
      <c r="D3677" s="342" t="s">
        <v>10</v>
      </c>
      <c r="E3677" s="343">
        <v>200</v>
      </c>
      <c r="F3677" s="189">
        <f t="shared" si="79"/>
        <v>0.30489803447482078</v>
      </c>
      <c r="G3677" s="189">
        <f t="shared" si="78"/>
        <v>0.3572143000028577</v>
      </c>
      <c r="H3677" s="201">
        <v>559.88800000000003</v>
      </c>
      <c r="I3677" s="342" t="s">
        <v>352</v>
      </c>
      <c r="J3677" s="127" t="s">
        <v>1710</v>
      </c>
      <c r="K3677" s="344" t="s">
        <v>3562</v>
      </c>
      <c r="L3677" s="136" t="s">
        <v>14</v>
      </c>
      <c r="M3677" s="122" t="s">
        <v>1713</v>
      </c>
      <c r="N3677" s="204">
        <f t="shared" si="80"/>
        <v>0.8535437536301923</v>
      </c>
    </row>
    <row r="3678" spans="1:14" ht="12.75" customHeight="1" x14ac:dyDescent="0.2">
      <c r="A3678" s="341">
        <v>41972</v>
      </c>
      <c r="B3678" s="170" t="s">
        <v>3573</v>
      </c>
      <c r="C3678" s="170" t="s">
        <v>18</v>
      </c>
      <c r="D3678" s="342" t="s">
        <v>10</v>
      </c>
      <c r="E3678" s="343">
        <v>300</v>
      </c>
      <c r="F3678" s="189">
        <f t="shared" si="79"/>
        <v>0.45734705171223117</v>
      </c>
      <c r="G3678" s="189">
        <f t="shared" si="78"/>
        <v>0.53582145000428649</v>
      </c>
      <c r="H3678" s="201">
        <v>559.88800000000003</v>
      </c>
      <c r="I3678" s="342" t="s">
        <v>352</v>
      </c>
      <c r="J3678" s="127" t="s">
        <v>1710</v>
      </c>
      <c r="K3678" s="344" t="s">
        <v>3562</v>
      </c>
      <c r="L3678" s="136" t="s">
        <v>14</v>
      </c>
      <c r="M3678" s="122" t="s">
        <v>1713</v>
      </c>
      <c r="N3678" s="204">
        <f t="shared" si="80"/>
        <v>0.85354375363019241</v>
      </c>
    </row>
    <row r="3679" spans="1:14" ht="12.75" customHeight="1" x14ac:dyDescent="0.2">
      <c r="A3679" s="341">
        <v>41972</v>
      </c>
      <c r="B3679" s="170" t="s">
        <v>3574</v>
      </c>
      <c r="C3679" s="170" t="s">
        <v>18</v>
      </c>
      <c r="D3679" s="342" t="s">
        <v>10</v>
      </c>
      <c r="E3679" s="343">
        <v>300</v>
      </c>
      <c r="F3679" s="189">
        <f t="shared" si="79"/>
        <v>0.45734705171223117</v>
      </c>
      <c r="G3679" s="189">
        <f t="shared" si="78"/>
        <v>0.53582145000428649</v>
      </c>
      <c r="H3679" s="201">
        <v>559.88800000000003</v>
      </c>
      <c r="I3679" s="342" t="s">
        <v>352</v>
      </c>
      <c r="J3679" s="127" t="s">
        <v>1710</v>
      </c>
      <c r="K3679" s="344" t="s">
        <v>3562</v>
      </c>
      <c r="L3679" s="136" t="s">
        <v>14</v>
      </c>
      <c r="M3679" s="122" t="s">
        <v>1713</v>
      </c>
      <c r="N3679" s="204">
        <f t="shared" si="80"/>
        <v>0.85354375363019241</v>
      </c>
    </row>
    <row r="3680" spans="1:14" ht="12.75" customHeight="1" x14ac:dyDescent="0.2">
      <c r="A3680" s="341">
        <v>41972</v>
      </c>
      <c r="B3680" s="170" t="s">
        <v>3575</v>
      </c>
      <c r="C3680" s="170" t="s">
        <v>18</v>
      </c>
      <c r="D3680" s="342" t="s">
        <v>10</v>
      </c>
      <c r="E3680" s="343">
        <v>100</v>
      </c>
      <c r="F3680" s="189">
        <f t="shared" si="79"/>
        <v>0.15244901723741039</v>
      </c>
      <c r="G3680" s="189">
        <f t="shared" si="78"/>
        <v>0.17860715000142885</v>
      </c>
      <c r="H3680" s="201">
        <v>559.88800000000003</v>
      </c>
      <c r="I3680" s="342" t="s">
        <v>352</v>
      </c>
      <c r="J3680" s="127" t="s">
        <v>1710</v>
      </c>
      <c r="K3680" s="344" t="s">
        <v>3562</v>
      </c>
      <c r="L3680" s="136" t="s">
        <v>14</v>
      </c>
      <c r="M3680" s="122" t="s">
        <v>1713</v>
      </c>
      <c r="N3680" s="204">
        <f t="shared" si="80"/>
        <v>0.8535437536301923</v>
      </c>
    </row>
    <row r="3681" spans="1:14" ht="12.75" customHeight="1" x14ac:dyDescent="0.2">
      <c r="A3681" s="341">
        <v>41972</v>
      </c>
      <c r="B3681" s="170" t="s">
        <v>3576</v>
      </c>
      <c r="C3681" s="170" t="s">
        <v>18</v>
      </c>
      <c r="D3681" s="342" t="s">
        <v>10</v>
      </c>
      <c r="E3681" s="343">
        <v>100</v>
      </c>
      <c r="F3681" s="189">
        <f t="shared" si="79"/>
        <v>0.15244901723741039</v>
      </c>
      <c r="G3681" s="189">
        <f t="shared" si="78"/>
        <v>0.17860715000142885</v>
      </c>
      <c r="H3681" s="201">
        <v>559.88800000000003</v>
      </c>
      <c r="I3681" s="342" t="s">
        <v>352</v>
      </c>
      <c r="J3681" s="127" t="s">
        <v>1710</v>
      </c>
      <c r="K3681" s="344" t="s">
        <v>3562</v>
      </c>
      <c r="L3681" s="136" t="s">
        <v>14</v>
      </c>
      <c r="M3681" s="122" t="s">
        <v>1713</v>
      </c>
      <c r="N3681" s="204">
        <f t="shared" si="80"/>
        <v>0.8535437536301923</v>
      </c>
    </row>
    <row r="3682" spans="1:14" ht="12.75" customHeight="1" x14ac:dyDescent="0.2">
      <c r="A3682" s="341">
        <v>41972</v>
      </c>
      <c r="B3682" s="170" t="s">
        <v>3577</v>
      </c>
      <c r="C3682" s="170" t="s">
        <v>18</v>
      </c>
      <c r="D3682" s="342" t="s">
        <v>10</v>
      </c>
      <c r="E3682" s="343">
        <v>100</v>
      </c>
      <c r="F3682" s="189">
        <f t="shared" si="79"/>
        <v>0.15244901723741039</v>
      </c>
      <c r="G3682" s="189">
        <f t="shared" si="78"/>
        <v>0.17860715000142885</v>
      </c>
      <c r="H3682" s="201">
        <v>559.88800000000003</v>
      </c>
      <c r="I3682" s="342" t="s">
        <v>352</v>
      </c>
      <c r="J3682" s="127" t="s">
        <v>1710</v>
      </c>
      <c r="K3682" s="344" t="s">
        <v>3562</v>
      </c>
      <c r="L3682" s="136" t="s">
        <v>14</v>
      </c>
      <c r="M3682" s="122" t="s">
        <v>1713</v>
      </c>
      <c r="N3682" s="204">
        <f t="shared" si="80"/>
        <v>0.8535437536301923</v>
      </c>
    </row>
    <row r="3683" spans="1:14" ht="12.75" customHeight="1" x14ac:dyDescent="0.2">
      <c r="A3683" s="341">
        <v>41972</v>
      </c>
      <c r="B3683" s="170" t="s">
        <v>3578</v>
      </c>
      <c r="C3683" s="170" t="s">
        <v>18</v>
      </c>
      <c r="D3683" s="342" t="s">
        <v>10</v>
      </c>
      <c r="E3683" s="343">
        <v>300</v>
      </c>
      <c r="F3683" s="189">
        <f t="shared" si="79"/>
        <v>0.45734705171223117</v>
      </c>
      <c r="G3683" s="189">
        <f t="shared" si="78"/>
        <v>0.53582145000428649</v>
      </c>
      <c r="H3683" s="201">
        <v>559.88800000000003</v>
      </c>
      <c r="I3683" s="342" t="s">
        <v>352</v>
      </c>
      <c r="J3683" s="127" t="s">
        <v>1710</v>
      </c>
      <c r="K3683" s="344" t="s">
        <v>3562</v>
      </c>
      <c r="L3683" s="136" t="s">
        <v>14</v>
      </c>
      <c r="M3683" s="122" t="s">
        <v>1713</v>
      </c>
      <c r="N3683" s="204">
        <f t="shared" si="80"/>
        <v>0.85354375363019241</v>
      </c>
    </row>
    <row r="3684" spans="1:14" ht="12.75" customHeight="1" x14ac:dyDescent="0.2">
      <c r="A3684" s="341">
        <v>41972</v>
      </c>
      <c r="B3684" s="170" t="s">
        <v>3579</v>
      </c>
      <c r="C3684" s="170" t="s">
        <v>18</v>
      </c>
      <c r="D3684" s="342" t="s">
        <v>10</v>
      </c>
      <c r="E3684" s="343">
        <v>2000</v>
      </c>
      <c r="F3684" s="189">
        <f t="shared" si="79"/>
        <v>3.0489803447482076</v>
      </c>
      <c r="G3684" s="189">
        <f t="shared" si="78"/>
        <v>3.5721430000285768</v>
      </c>
      <c r="H3684" s="201">
        <v>559.88800000000003</v>
      </c>
      <c r="I3684" s="342" t="s">
        <v>352</v>
      </c>
      <c r="J3684" s="127" t="s">
        <v>1710</v>
      </c>
      <c r="K3684" s="344" t="s">
        <v>3562</v>
      </c>
      <c r="L3684" s="136" t="s">
        <v>14</v>
      </c>
      <c r="M3684" s="122" t="s">
        <v>1713</v>
      </c>
      <c r="N3684" s="204">
        <f t="shared" si="80"/>
        <v>0.8535437536301923</v>
      </c>
    </row>
    <row r="3685" spans="1:14" ht="12.75" customHeight="1" x14ac:dyDescent="0.2">
      <c r="A3685" s="357">
        <v>41972</v>
      </c>
      <c r="B3685" s="170" t="s">
        <v>1637</v>
      </c>
      <c r="C3685" s="170" t="s">
        <v>18</v>
      </c>
      <c r="D3685" s="342" t="s">
        <v>10</v>
      </c>
      <c r="E3685" s="343">
        <v>700</v>
      </c>
      <c r="F3685" s="189">
        <f t="shared" si="79"/>
        <v>1.0671431206618727</v>
      </c>
      <c r="G3685" s="189">
        <f t="shared" si="78"/>
        <v>1.250250050010002</v>
      </c>
      <c r="H3685" s="201">
        <v>559.88800000000003</v>
      </c>
      <c r="I3685" s="342" t="s">
        <v>352</v>
      </c>
      <c r="J3685" s="127" t="s">
        <v>1710</v>
      </c>
      <c r="K3685" s="344" t="s">
        <v>3562</v>
      </c>
      <c r="L3685" s="136" t="s">
        <v>14</v>
      </c>
      <c r="M3685" s="122" t="s">
        <v>1713</v>
      </c>
      <c r="N3685" s="204">
        <f t="shared" si="80"/>
        <v>0.85354375363019219</v>
      </c>
    </row>
    <row r="3686" spans="1:14" ht="12.75" customHeight="1" x14ac:dyDescent="0.2">
      <c r="A3686" s="357">
        <v>41972</v>
      </c>
      <c r="B3686" s="170" t="s">
        <v>2466</v>
      </c>
      <c r="C3686" s="170" t="s">
        <v>18</v>
      </c>
      <c r="D3686" s="342" t="s">
        <v>10</v>
      </c>
      <c r="E3686" s="343">
        <v>1200</v>
      </c>
      <c r="F3686" s="189">
        <f t="shared" si="79"/>
        <v>1.8293882068489247</v>
      </c>
      <c r="G3686" s="189">
        <f t="shared" si="78"/>
        <v>2.143285800017146</v>
      </c>
      <c r="H3686" s="201">
        <v>559.88800000000003</v>
      </c>
      <c r="I3686" s="342" t="s">
        <v>352</v>
      </c>
      <c r="J3686" s="127" t="s">
        <v>1710</v>
      </c>
      <c r="K3686" s="344" t="s">
        <v>3562</v>
      </c>
      <c r="L3686" s="136" t="s">
        <v>14</v>
      </c>
      <c r="M3686" s="122" t="s">
        <v>1713</v>
      </c>
      <c r="N3686" s="204">
        <f t="shared" si="80"/>
        <v>0.85354375363019241</v>
      </c>
    </row>
    <row r="3687" spans="1:14" ht="12.75" customHeight="1" x14ac:dyDescent="0.2">
      <c r="A3687" s="357">
        <v>41972</v>
      </c>
      <c r="B3687" s="170" t="s">
        <v>1091</v>
      </c>
      <c r="C3687" s="170" t="s">
        <v>72</v>
      </c>
      <c r="D3687" s="342" t="s">
        <v>10</v>
      </c>
      <c r="E3687" s="343">
        <v>1000</v>
      </c>
      <c r="F3687" s="189">
        <f t="shared" si="79"/>
        <v>1.5244901723741038</v>
      </c>
      <c r="G3687" s="189">
        <f t="shared" si="78"/>
        <v>1.7860715000142884</v>
      </c>
      <c r="H3687" s="201">
        <v>559.88800000000003</v>
      </c>
      <c r="I3687" s="342" t="s">
        <v>352</v>
      </c>
      <c r="J3687" s="127" t="s">
        <v>1710</v>
      </c>
      <c r="K3687" s="344" t="s">
        <v>3562</v>
      </c>
      <c r="L3687" s="136" t="s">
        <v>14</v>
      </c>
      <c r="M3687" s="122" t="s">
        <v>1713</v>
      </c>
      <c r="N3687" s="204">
        <f t="shared" si="80"/>
        <v>0.8535437536301923</v>
      </c>
    </row>
    <row r="3688" spans="1:14" ht="12.75" customHeight="1" x14ac:dyDescent="0.2">
      <c r="A3688" s="341">
        <v>41972</v>
      </c>
      <c r="B3688" s="342" t="s">
        <v>2465</v>
      </c>
      <c r="C3688" s="342" t="s">
        <v>361</v>
      </c>
      <c r="D3688" s="342" t="s">
        <v>10</v>
      </c>
      <c r="E3688" s="343">
        <v>1000</v>
      </c>
      <c r="F3688" s="189">
        <f t="shared" si="79"/>
        <v>1.5244901723741038</v>
      </c>
      <c r="G3688" s="189">
        <f t="shared" si="78"/>
        <v>1.7860715000142884</v>
      </c>
      <c r="H3688" s="201">
        <v>559.88800000000003</v>
      </c>
      <c r="I3688" s="342" t="s">
        <v>352</v>
      </c>
      <c r="J3688" s="127" t="s">
        <v>1710</v>
      </c>
      <c r="K3688" s="344" t="s">
        <v>3562</v>
      </c>
      <c r="L3688" s="136" t="s">
        <v>14</v>
      </c>
      <c r="M3688" s="122" t="s">
        <v>1713</v>
      </c>
      <c r="N3688" s="204">
        <f t="shared" si="80"/>
        <v>0.8535437536301923</v>
      </c>
    </row>
    <row r="3689" spans="1:14" ht="12.75" customHeight="1" x14ac:dyDescent="0.2">
      <c r="A3689" s="341">
        <v>41972</v>
      </c>
      <c r="B3689" s="342" t="s">
        <v>3580</v>
      </c>
      <c r="C3689" s="164" t="s">
        <v>18</v>
      </c>
      <c r="D3689" s="342" t="s">
        <v>10</v>
      </c>
      <c r="E3689" s="343">
        <v>300</v>
      </c>
      <c r="F3689" s="189">
        <f t="shared" si="79"/>
        <v>0.45734705171223117</v>
      </c>
      <c r="G3689" s="189">
        <f t="shared" si="78"/>
        <v>0.53582145000428649</v>
      </c>
      <c r="H3689" s="201">
        <v>559.88800000000003</v>
      </c>
      <c r="I3689" s="162" t="s">
        <v>430</v>
      </c>
      <c r="J3689" s="127" t="s">
        <v>1710</v>
      </c>
      <c r="K3689" s="344" t="s">
        <v>3515</v>
      </c>
      <c r="L3689" s="136" t="s">
        <v>14</v>
      </c>
      <c r="M3689" s="122" t="s">
        <v>1713</v>
      </c>
      <c r="N3689" s="204">
        <f t="shared" si="80"/>
        <v>0.85354375363019241</v>
      </c>
    </row>
    <row r="3690" spans="1:14" ht="12.75" customHeight="1" x14ac:dyDescent="0.2">
      <c r="A3690" s="348">
        <v>41972</v>
      </c>
      <c r="B3690" s="349" t="s">
        <v>3581</v>
      </c>
      <c r="C3690" s="350" t="s">
        <v>349</v>
      </c>
      <c r="D3690" s="349" t="s">
        <v>9</v>
      </c>
      <c r="E3690" s="351">
        <v>907979</v>
      </c>
      <c r="F3690" s="189">
        <f t="shared" si="79"/>
        <v>1384.2050622220663</v>
      </c>
      <c r="G3690" s="189">
        <f t="shared" si="78"/>
        <v>1621.7154145114737</v>
      </c>
      <c r="H3690" s="201">
        <v>559.88800000000003</v>
      </c>
      <c r="I3690" s="352" t="s">
        <v>343</v>
      </c>
      <c r="J3690" s="127" t="s">
        <v>1710</v>
      </c>
      <c r="K3690" s="353" t="s">
        <v>3582</v>
      </c>
      <c r="L3690" s="136" t="s">
        <v>14</v>
      </c>
      <c r="M3690" s="122" t="s">
        <v>1713</v>
      </c>
      <c r="N3690" s="204">
        <f t="shared" si="80"/>
        <v>0.85354375363019219</v>
      </c>
    </row>
    <row r="3691" spans="1:14" s="203" customFormat="1" x14ac:dyDescent="0.2">
      <c r="A3691" s="357">
        <v>41973</v>
      </c>
      <c r="B3691" s="218" t="s">
        <v>2922</v>
      </c>
      <c r="C3691" s="170" t="s">
        <v>18</v>
      </c>
      <c r="D3691" s="170" t="s">
        <v>8</v>
      </c>
      <c r="E3691" s="149">
        <v>1000</v>
      </c>
      <c r="F3691" s="372">
        <f t="shared" ref="F3691:F3752" si="81">E3691/655.957</f>
        <v>1.5244901723741038</v>
      </c>
      <c r="G3691" s="372">
        <f t="shared" ref="G3691:G3752" si="82">E3691/H3691</f>
        <v>1.7860715000142884</v>
      </c>
      <c r="H3691" s="373">
        <v>559.88800000000003</v>
      </c>
      <c r="I3691" s="198" t="s">
        <v>352</v>
      </c>
      <c r="J3691" s="203" t="s">
        <v>1710</v>
      </c>
      <c r="K3691" s="218" t="s">
        <v>2745</v>
      </c>
      <c r="L3691" s="136" t="s">
        <v>14</v>
      </c>
      <c r="M3691" s="132" t="s">
        <v>1713</v>
      </c>
      <c r="N3691" s="374">
        <f t="shared" si="80"/>
        <v>0.8535437536301923</v>
      </c>
    </row>
    <row r="3692" spans="1:14" s="203" customFormat="1" x14ac:dyDescent="0.2">
      <c r="A3692" s="357">
        <v>41973</v>
      </c>
      <c r="B3692" s="218" t="s">
        <v>2923</v>
      </c>
      <c r="C3692" s="170" t="s">
        <v>18</v>
      </c>
      <c r="D3692" s="170" t="s">
        <v>8</v>
      </c>
      <c r="E3692" s="149">
        <v>400</v>
      </c>
      <c r="F3692" s="372">
        <f t="shared" si="81"/>
        <v>0.60979606894964156</v>
      </c>
      <c r="G3692" s="372">
        <f t="shared" si="82"/>
        <v>0.7144286000057154</v>
      </c>
      <c r="H3692" s="373">
        <v>559.88800000000003</v>
      </c>
      <c r="I3692" s="170" t="s">
        <v>352</v>
      </c>
      <c r="J3692" s="203" t="s">
        <v>1710</v>
      </c>
      <c r="K3692" s="218" t="s">
        <v>2745</v>
      </c>
      <c r="L3692" s="136" t="s">
        <v>14</v>
      </c>
      <c r="M3692" s="132" t="s">
        <v>1713</v>
      </c>
      <c r="N3692" s="374">
        <f t="shared" si="80"/>
        <v>0.8535437536301923</v>
      </c>
    </row>
    <row r="3693" spans="1:14" s="203" customFormat="1" x14ac:dyDescent="0.2">
      <c r="A3693" s="357">
        <v>41973</v>
      </c>
      <c r="B3693" s="218" t="s">
        <v>2924</v>
      </c>
      <c r="C3693" s="170" t="s">
        <v>18</v>
      </c>
      <c r="D3693" s="170" t="s">
        <v>8</v>
      </c>
      <c r="E3693" s="149">
        <v>500</v>
      </c>
      <c r="F3693" s="372">
        <f t="shared" si="81"/>
        <v>0.76224508618705189</v>
      </c>
      <c r="G3693" s="372">
        <f t="shared" si="82"/>
        <v>0.89303575000714419</v>
      </c>
      <c r="H3693" s="373">
        <v>559.88800000000003</v>
      </c>
      <c r="I3693" s="170" t="s">
        <v>352</v>
      </c>
      <c r="J3693" s="203" t="s">
        <v>1710</v>
      </c>
      <c r="K3693" s="218" t="s">
        <v>2745</v>
      </c>
      <c r="L3693" s="136" t="s">
        <v>14</v>
      </c>
      <c r="M3693" s="132" t="s">
        <v>1713</v>
      </c>
      <c r="N3693" s="374">
        <f t="shared" si="80"/>
        <v>0.8535437536301923</v>
      </c>
    </row>
    <row r="3694" spans="1:14" s="203" customFormat="1" x14ac:dyDescent="0.2">
      <c r="A3694" s="357">
        <v>41973</v>
      </c>
      <c r="B3694" s="218" t="s">
        <v>2925</v>
      </c>
      <c r="C3694" s="170" t="s">
        <v>18</v>
      </c>
      <c r="D3694" s="170" t="s">
        <v>8</v>
      </c>
      <c r="E3694" s="149">
        <v>400</v>
      </c>
      <c r="F3694" s="372">
        <f t="shared" si="81"/>
        <v>0.60979606894964156</v>
      </c>
      <c r="G3694" s="372">
        <f t="shared" si="82"/>
        <v>0.7144286000057154</v>
      </c>
      <c r="H3694" s="373">
        <v>559.88800000000003</v>
      </c>
      <c r="I3694" s="170" t="s">
        <v>352</v>
      </c>
      <c r="J3694" s="203" t="s">
        <v>1710</v>
      </c>
      <c r="K3694" s="218" t="s">
        <v>2745</v>
      </c>
      <c r="L3694" s="136" t="s">
        <v>14</v>
      </c>
      <c r="M3694" s="132" t="s">
        <v>1713</v>
      </c>
      <c r="N3694" s="374">
        <f t="shared" si="80"/>
        <v>0.8535437536301923</v>
      </c>
    </row>
    <row r="3695" spans="1:14" s="203" customFormat="1" x14ac:dyDescent="0.2">
      <c r="A3695" s="357">
        <v>41973</v>
      </c>
      <c r="B3695" s="218" t="s">
        <v>2926</v>
      </c>
      <c r="C3695" s="170" t="s">
        <v>18</v>
      </c>
      <c r="D3695" s="170" t="s">
        <v>8</v>
      </c>
      <c r="E3695" s="149">
        <v>400</v>
      </c>
      <c r="F3695" s="372">
        <f t="shared" si="81"/>
        <v>0.60979606894964156</v>
      </c>
      <c r="G3695" s="372">
        <f t="shared" si="82"/>
        <v>0.7144286000057154</v>
      </c>
      <c r="H3695" s="373">
        <v>559.88800000000003</v>
      </c>
      <c r="I3695" s="170" t="s">
        <v>352</v>
      </c>
      <c r="J3695" s="203" t="s">
        <v>1710</v>
      </c>
      <c r="K3695" s="218" t="s">
        <v>2745</v>
      </c>
      <c r="L3695" s="136" t="s">
        <v>14</v>
      </c>
      <c r="M3695" s="132" t="s">
        <v>1713</v>
      </c>
      <c r="N3695" s="374">
        <f t="shared" si="80"/>
        <v>0.8535437536301923</v>
      </c>
    </row>
    <row r="3696" spans="1:14" s="203" customFormat="1" x14ac:dyDescent="0.2">
      <c r="A3696" s="357">
        <v>41973</v>
      </c>
      <c r="B3696" s="218" t="s">
        <v>2927</v>
      </c>
      <c r="C3696" s="170" t="s">
        <v>18</v>
      </c>
      <c r="D3696" s="170" t="s">
        <v>8</v>
      </c>
      <c r="E3696" s="149">
        <v>400</v>
      </c>
      <c r="F3696" s="372">
        <f t="shared" si="81"/>
        <v>0.60979606894964156</v>
      </c>
      <c r="G3696" s="372">
        <f t="shared" si="82"/>
        <v>0.7144286000057154</v>
      </c>
      <c r="H3696" s="373">
        <v>559.88800000000003</v>
      </c>
      <c r="I3696" s="170" t="s">
        <v>352</v>
      </c>
      <c r="J3696" s="203" t="s">
        <v>1710</v>
      </c>
      <c r="K3696" s="218" t="s">
        <v>2745</v>
      </c>
      <c r="L3696" s="136" t="s">
        <v>14</v>
      </c>
      <c r="M3696" s="132" t="s">
        <v>1713</v>
      </c>
      <c r="N3696" s="374">
        <f t="shared" si="80"/>
        <v>0.8535437536301923</v>
      </c>
    </row>
    <row r="3697" spans="1:14" s="203" customFormat="1" x14ac:dyDescent="0.2">
      <c r="A3697" s="357">
        <v>41973</v>
      </c>
      <c r="B3697" s="218" t="s">
        <v>2928</v>
      </c>
      <c r="C3697" s="170" t="s">
        <v>18</v>
      </c>
      <c r="D3697" s="170" t="s">
        <v>8</v>
      </c>
      <c r="E3697" s="149">
        <v>300</v>
      </c>
      <c r="F3697" s="372">
        <f t="shared" si="81"/>
        <v>0.45734705171223117</v>
      </c>
      <c r="G3697" s="372">
        <f t="shared" si="82"/>
        <v>0.53582145000428649</v>
      </c>
      <c r="H3697" s="373">
        <v>559.88800000000003</v>
      </c>
      <c r="I3697" s="170" t="s">
        <v>352</v>
      </c>
      <c r="J3697" s="170" t="s">
        <v>352</v>
      </c>
      <c r="K3697" s="218" t="s">
        <v>2745</v>
      </c>
      <c r="L3697" s="136" t="s">
        <v>14</v>
      </c>
      <c r="M3697" s="132" t="s">
        <v>1713</v>
      </c>
      <c r="N3697" s="374">
        <f t="shared" si="80"/>
        <v>0.85354375363019241</v>
      </c>
    </row>
    <row r="3698" spans="1:14" s="203" customFormat="1" x14ac:dyDescent="0.2">
      <c r="A3698" s="357">
        <v>41973</v>
      </c>
      <c r="B3698" s="218" t="s">
        <v>2929</v>
      </c>
      <c r="C3698" s="170" t="s">
        <v>18</v>
      </c>
      <c r="D3698" s="170" t="s">
        <v>8</v>
      </c>
      <c r="E3698" s="149">
        <v>200</v>
      </c>
      <c r="F3698" s="372">
        <f t="shared" si="81"/>
        <v>0.30489803447482078</v>
      </c>
      <c r="G3698" s="372">
        <f t="shared" si="82"/>
        <v>0.3572143000028577</v>
      </c>
      <c r="H3698" s="373">
        <v>559.88800000000003</v>
      </c>
      <c r="I3698" s="170" t="s">
        <v>352</v>
      </c>
      <c r="J3698" s="203" t="s">
        <v>1710</v>
      </c>
      <c r="K3698" s="218" t="s">
        <v>2745</v>
      </c>
      <c r="L3698" s="136" t="s">
        <v>14</v>
      </c>
      <c r="M3698" s="132" t="s">
        <v>1713</v>
      </c>
      <c r="N3698" s="374">
        <f t="shared" si="80"/>
        <v>0.8535437536301923</v>
      </c>
    </row>
    <row r="3699" spans="1:14" s="203" customFormat="1" x14ac:dyDescent="0.2">
      <c r="A3699" s="357">
        <v>41973</v>
      </c>
      <c r="B3699" s="218" t="s">
        <v>2930</v>
      </c>
      <c r="C3699" s="170" t="s">
        <v>18</v>
      </c>
      <c r="D3699" s="170" t="s">
        <v>8</v>
      </c>
      <c r="E3699" s="149">
        <v>400</v>
      </c>
      <c r="F3699" s="372">
        <f t="shared" si="81"/>
        <v>0.60979606894964156</v>
      </c>
      <c r="G3699" s="372">
        <f t="shared" si="82"/>
        <v>0.7144286000057154</v>
      </c>
      <c r="H3699" s="373">
        <v>559.88800000000003</v>
      </c>
      <c r="I3699" s="170" t="s">
        <v>352</v>
      </c>
      <c r="J3699" s="203" t="s">
        <v>1710</v>
      </c>
      <c r="K3699" s="218" t="s">
        <v>2745</v>
      </c>
      <c r="L3699" s="136" t="s">
        <v>14</v>
      </c>
      <c r="M3699" s="132" t="s">
        <v>1713</v>
      </c>
      <c r="N3699" s="374">
        <f t="shared" si="80"/>
        <v>0.8535437536301923</v>
      </c>
    </row>
    <row r="3700" spans="1:14" s="203" customFormat="1" x14ac:dyDescent="0.2">
      <c r="A3700" s="357">
        <v>41973</v>
      </c>
      <c r="B3700" s="218" t="s">
        <v>2931</v>
      </c>
      <c r="C3700" s="170" t="s">
        <v>18</v>
      </c>
      <c r="D3700" s="170" t="s">
        <v>8</v>
      </c>
      <c r="E3700" s="149">
        <v>500</v>
      </c>
      <c r="F3700" s="372">
        <f t="shared" si="81"/>
        <v>0.76224508618705189</v>
      </c>
      <c r="G3700" s="372">
        <f t="shared" si="82"/>
        <v>0.89303575000714419</v>
      </c>
      <c r="H3700" s="373">
        <v>559.88800000000003</v>
      </c>
      <c r="I3700" s="170" t="s">
        <v>352</v>
      </c>
      <c r="J3700" s="203" t="s">
        <v>1710</v>
      </c>
      <c r="K3700" s="218" t="s">
        <v>2745</v>
      </c>
      <c r="L3700" s="136" t="s">
        <v>14</v>
      </c>
      <c r="M3700" s="132" t="s">
        <v>1713</v>
      </c>
      <c r="N3700" s="374">
        <f t="shared" si="80"/>
        <v>0.8535437536301923</v>
      </c>
    </row>
    <row r="3701" spans="1:14" s="203" customFormat="1" x14ac:dyDescent="0.2">
      <c r="A3701" s="357">
        <v>41973</v>
      </c>
      <c r="B3701" s="218" t="s">
        <v>2932</v>
      </c>
      <c r="C3701" s="170" t="s">
        <v>18</v>
      </c>
      <c r="D3701" s="170" t="s">
        <v>8</v>
      </c>
      <c r="E3701" s="149">
        <v>300</v>
      </c>
      <c r="F3701" s="372">
        <f t="shared" si="81"/>
        <v>0.45734705171223117</v>
      </c>
      <c r="G3701" s="372">
        <f t="shared" si="82"/>
        <v>0.53582145000428649</v>
      </c>
      <c r="H3701" s="373">
        <v>559.88800000000003</v>
      </c>
      <c r="I3701" s="170" t="s">
        <v>352</v>
      </c>
      <c r="J3701" s="203" t="s">
        <v>1710</v>
      </c>
      <c r="K3701" s="218" t="s">
        <v>2745</v>
      </c>
      <c r="L3701" s="136" t="s">
        <v>14</v>
      </c>
      <c r="M3701" s="132" t="s">
        <v>1713</v>
      </c>
      <c r="N3701" s="374">
        <f t="shared" si="80"/>
        <v>0.85354375363019241</v>
      </c>
    </row>
    <row r="3702" spans="1:14" s="203" customFormat="1" x14ac:dyDescent="0.2">
      <c r="A3702" s="357">
        <v>41973</v>
      </c>
      <c r="B3702" s="218" t="s">
        <v>2933</v>
      </c>
      <c r="C3702" s="170" t="s">
        <v>18</v>
      </c>
      <c r="D3702" s="170" t="s">
        <v>8</v>
      </c>
      <c r="E3702" s="149">
        <v>300</v>
      </c>
      <c r="F3702" s="372">
        <f t="shared" si="81"/>
        <v>0.45734705171223117</v>
      </c>
      <c r="G3702" s="372">
        <f t="shared" si="82"/>
        <v>0.53582145000428649</v>
      </c>
      <c r="H3702" s="373">
        <v>559.88800000000003</v>
      </c>
      <c r="I3702" s="170" t="s">
        <v>352</v>
      </c>
      <c r="J3702" s="203" t="s">
        <v>1710</v>
      </c>
      <c r="K3702" s="218" t="s">
        <v>2745</v>
      </c>
      <c r="L3702" s="136" t="s">
        <v>14</v>
      </c>
      <c r="M3702" s="132" t="s">
        <v>1713</v>
      </c>
      <c r="N3702" s="374">
        <f t="shared" si="80"/>
        <v>0.85354375363019241</v>
      </c>
    </row>
    <row r="3703" spans="1:14" s="203" customFormat="1" x14ac:dyDescent="0.2">
      <c r="A3703" s="357">
        <v>41973</v>
      </c>
      <c r="B3703" s="218" t="s">
        <v>2934</v>
      </c>
      <c r="C3703" s="170" t="s">
        <v>18</v>
      </c>
      <c r="D3703" s="170" t="s">
        <v>8</v>
      </c>
      <c r="E3703" s="149">
        <v>500</v>
      </c>
      <c r="F3703" s="372">
        <f t="shared" si="81"/>
        <v>0.76224508618705189</v>
      </c>
      <c r="G3703" s="372">
        <f t="shared" si="82"/>
        <v>0.89303575000714419</v>
      </c>
      <c r="H3703" s="373">
        <v>559.88800000000003</v>
      </c>
      <c r="I3703" s="170" t="s">
        <v>352</v>
      </c>
      <c r="J3703" s="203" t="s">
        <v>1710</v>
      </c>
      <c r="K3703" s="218" t="s">
        <v>2745</v>
      </c>
      <c r="L3703" s="136" t="s">
        <v>14</v>
      </c>
      <c r="M3703" s="132" t="s">
        <v>1713</v>
      </c>
      <c r="N3703" s="374">
        <f t="shared" si="80"/>
        <v>0.8535437536301923</v>
      </c>
    </row>
    <row r="3704" spans="1:14" s="203" customFormat="1" x14ac:dyDescent="0.2">
      <c r="A3704" s="357">
        <v>41973</v>
      </c>
      <c r="B3704" s="218" t="s">
        <v>2935</v>
      </c>
      <c r="C3704" s="170" t="s">
        <v>18</v>
      </c>
      <c r="D3704" s="170" t="s">
        <v>8</v>
      </c>
      <c r="E3704" s="149">
        <v>600</v>
      </c>
      <c r="F3704" s="372">
        <f t="shared" si="81"/>
        <v>0.91469410342446233</v>
      </c>
      <c r="G3704" s="372">
        <f t="shared" si="82"/>
        <v>1.071642900008573</v>
      </c>
      <c r="H3704" s="373">
        <v>559.88800000000003</v>
      </c>
      <c r="I3704" s="170" t="s">
        <v>352</v>
      </c>
      <c r="J3704" s="203" t="s">
        <v>1710</v>
      </c>
      <c r="K3704" s="218" t="s">
        <v>2745</v>
      </c>
      <c r="L3704" s="136" t="s">
        <v>14</v>
      </c>
      <c r="M3704" s="132" t="s">
        <v>1713</v>
      </c>
      <c r="N3704" s="374">
        <f t="shared" si="80"/>
        <v>0.85354375363019241</v>
      </c>
    </row>
    <row r="3705" spans="1:14" s="203" customFormat="1" x14ac:dyDescent="0.2">
      <c r="A3705" s="371">
        <v>41973</v>
      </c>
      <c r="B3705" s="185" t="s">
        <v>3032</v>
      </c>
      <c r="C3705" s="159" t="s">
        <v>18</v>
      </c>
      <c r="D3705" s="159" t="s">
        <v>8</v>
      </c>
      <c r="E3705" s="364">
        <v>600</v>
      </c>
      <c r="F3705" s="372">
        <f t="shared" si="81"/>
        <v>0.91469410342446233</v>
      </c>
      <c r="G3705" s="372">
        <f t="shared" si="82"/>
        <v>1.071642900008573</v>
      </c>
      <c r="H3705" s="373">
        <v>559.88800000000003</v>
      </c>
      <c r="I3705" s="170" t="s">
        <v>2742</v>
      </c>
      <c r="J3705" s="203" t="s">
        <v>1710</v>
      </c>
      <c r="K3705" s="170" t="s">
        <v>2751</v>
      </c>
      <c r="L3705" s="136" t="s">
        <v>14</v>
      </c>
      <c r="M3705" s="132" t="s">
        <v>1713</v>
      </c>
      <c r="N3705" s="374">
        <f t="shared" si="80"/>
        <v>0.85354375363019241</v>
      </c>
    </row>
    <row r="3706" spans="1:14" s="203" customFormat="1" x14ac:dyDescent="0.2">
      <c r="A3706" s="371">
        <v>41973</v>
      </c>
      <c r="B3706" s="185" t="s">
        <v>2466</v>
      </c>
      <c r="C3706" s="159" t="s">
        <v>18</v>
      </c>
      <c r="D3706" s="159" t="s">
        <v>8</v>
      </c>
      <c r="E3706" s="364">
        <v>600</v>
      </c>
      <c r="F3706" s="372">
        <f t="shared" si="81"/>
        <v>0.91469410342446233</v>
      </c>
      <c r="G3706" s="372">
        <f t="shared" si="82"/>
        <v>1.071642900008573</v>
      </c>
      <c r="H3706" s="373">
        <v>559.88800000000003</v>
      </c>
      <c r="I3706" s="170" t="s">
        <v>2742</v>
      </c>
      <c r="J3706" s="203" t="s">
        <v>1710</v>
      </c>
      <c r="K3706" s="170" t="s">
        <v>2751</v>
      </c>
      <c r="L3706" s="136" t="s">
        <v>14</v>
      </c>
      <c r="M3706" s="132" t="s">
        <v>1713</v>
      </c>
      <c r="N3706" s="374">
        <f t="shared" si="80"/>
        <v>0.85354375363019241</v>
      </c>
    </row>
    <row r="3707" spans="1:14" s="203" customFormat="1" x14ac:dyDescent="0.2">
      <c r="A3707" s="357">
        <v>41975</v>
      </c>
      <c r="B3707" s="218" t="s">
        <v>2743</v>
      </c>
      <c r="C3707" s="170" t="s">
        <v>71</v>
      </c>
      <c r="D3707" s="218" t="s">
        <v>9</v>
      </c>
      <c r="E3707" s="149">
        <v>2250</v>
      </c>
      <c r="F3707" s="372">
        <f t="shared" si="81"/>
        <v>3.4301028878417337</v>
      </c>
      <c r="G3707" s="372">
        <f t="shared" si="82"/>
        <v>4.0186608750321486</v>
      </c>
      <c r="H3707" s="373">
        <v>559.88800000000003</v>
      </c>
      <c r="I3707" s="170" t="s">
        <v>83</v>
      </c>
      <c r="J3707" s="203" t="s">
        <v>1710</v>
      </c>
      <c r="K3707" s="219" t="s">
        <v>2746</v>
      </c>
      <c r="L3707" s="136" t="s">
        <v>14</v>
      </c>
      <c r="M3707" s="132" t="s">
        <v>1713</v>
      </c>
      <c r="N3707" s="374">
        <f t="shared" si="80"/>
        <v>0.85354375363019241</v>
      </c>
    </row>
    <row r="3708" spans="1:14" s="203" customFormat="1" x14ac:dyDescent="0.2">
      <c r="A3708" s="357">
        <v>41975</v>
      </c>
      <c r="B3708" s="218" t="s">
        <v>2819</v>
      </c>
      <c r="C3708" s="170" t="s">
        <v>18</v>
      </c>
      <c r="D3708" s="218" t="s">
        <v>9</v>
      </c>
      <c r="E3708" s="149">
        <v>150</v>
      </c>
      <c r="F3708" s="372">
        <f t="shared" si="81"/>
        <v>0.22867352585611558</v>
      </c>
      <c r="G3708" s="372">
        <f t="shared" si="82"/>
        <v>0.26791072500214325</v>
      </c>
      <c r="H3708" s="373">
        <v>559.88800000000003</v>
      </c>
      <c r="I3708" s="170" t="s">
        <v>83</v>
      </c>
      <c r="J3708" s="203" t="s">
        <v>1710</v>
      </c>
      <c r="K3708" s="219" t="s">
        <v>2746</v>
      </c>
      <c r="L3708" s="136" t="s">
        <v>14</v>
      </c>
      <c r="M3708" s="132" t="s">
        <v>1713</v>
      </c>
      <c r="N3708" s="374">
        <f t="shared" si="80"/>
        <v>0.85354375363019241</v>
      </c>
    </row>
    <row r="3709" spans="1:14" s="203" customFormat="1" x14ac:dyDescent="0.2">
      <c r="A3709" s="357">
        <v>41975</v>
      </c>
      <c r="B3709" s="218" t="s">
        <v>2820</v>
      </c>
      <c r="C3709" s="170" t="s">
        <v>18</v>
      </c>
      <c r="D3709" s="218" t="s">
        <v>9</v>
      </c>
      <c r="E3709" s="149">
        <v>150</v>
      </c>
      <c r="F3709" s="372">
        <f t="shared" si="81"/>
        <v>0.22867352585611558</v>
      </c>
      <c r="G3709" s="372">
        <f t="shared" si="82"/>
        <v>0.26791072500214325</v>
      </c>
      <c r="H3709" s="373">
        <v>559.88800000000003</v>
      </c>
      <c r="I3709" s="170" t="s">
        <v>83</v>
      </c>
      <c r="J3709" s="203" t="s">
        <v>1710</v>
      </c>
      <c r="K3709" s="219" t="s">
        <v>2746</v>
      </c>
      <c r="L3709" s="136" t="s">
        <v>14</v>
      </c>
      <c r="M3709" s="132" t="s">
        <v>1713</v>
      </c>
      <c r="N3709" s="374">
        <f t="shared" si="80"/>
        <v>0.85354375363019241</v>
      </c>
    </row>
    <row r="3710" spans="1:14" s="203" customFormat="1" x14ac:dyDescent="0.2">
      <c r="A3710" s="357">
        <v>41975</v>
      </c>
      <c r="B3710" s="218" t="s">
        <v>2821</v>
      </c>
      <c r="C3710" s="170" t="s">
        <v>26</v>
      </c>
      <c r="D3710" s="218" t="s">
        <v>9</v>
      </c>
      <c r="E3710" s="149">
        <v>100000</v>
      </c>
      <c r="F3710" s="372">
        <f t="shared" si="81"/>
        <v>152.44901723741037</v>
      </c>
      <c r="G3710" s="372">
        <f t="shared" si="82"/>
        <v>178.60715000142883</v>
      </c>
      <c r="H3710" s="373">
        <v>559.88800000000003</v>
      </c>
      <c r="I3710" s="170" t="s">
        <v>83</v>
      </c>
      <c r="J3710" s="203" t="s">
        <v>1710</v>
      </c>
      <c r="K3710" s="219" t="s">
        <v>2749</v>
      </c>
      <c r="L3710" s="136" t="s">
        <v>14</v>
      </c>
      <c r="M3710" s="132" t="s">
        <v>1713</v>
      </c>
      <c r="N3710" s="374">
        <f t="shared" si="80"/>
        <v>0.8535437536301923</v>
      </c>
    </row>
    <row r="3711" spans="1:14" s="203" customFormat="1" x14ac:dyDescent="0.2">
      <c r="A3711" s="357">
        <v>41975</v>
      </c>
      <c r="B3711" s="218" t="s">
        <v>2822</v>
      </c>
      <c r="C3711" s="170" t="s">
        <v>18</v>
      </c>
      <c r="D3711" s="218" t="s">
        <v>9</v>
      </c>
      <c r="E3711" s="149">
        <v>600</v>
      </c>
      <c r="F3711" s="372">
        <f t="shared" si="81"/>
        <v>0.91469410342446233</v>
      </c>
      <c r="G3711" s="372">
        <f t="shared" si="82"/>
        <v>1.071642900008573</v>
      </c>
      <c r="H3711" s="373">
        <v>559.88800000000003</v>
      </c>
      <c r="I3711" s="170" t="s">
        <v>83</v>
      </c>
      <c r="J3711" s="203" t="s">
        <v>1710</v>
      </c>
      <c r="K3711" s="219" t="s">
        <v>2749</v>
      </c>
      <c r="L3711" s="136" t="s">
        <v>14</v>
      </c>
      <c r="M3711" s="132" t="s">
        <v>1713</v>
      </c>
      <c r="N3711" s="374">
        <f t="shared" si="80"/>
        <v>0.85354375363019241</v>
      </c>
    </row>
    <row r="3712" spans="1:14" s="203" customFormat="1" x14ac:dyDescent="0.2">
      <c r="A3712" s="357">
        <v>41975</v>
      </c>
      <c r="B3712" s="218" t="s">
        <v>2823</v>
      </c>
      <c r="C3712" s="170" t="s">
        <v>18</v>
      </c>
      <c r="D3712" s="218" t="s">
        <v>9</v>
      </c>
      <c r="E3712" s="149">
        <v>600</v>
      </c>
      <c r="F3712" s="372">
        <f t="shared" si="81"/>
        <v>0.91469410342446233</v>
      </c>
      <c r="G3712" s="372">
        <f t="shared" si="82"/>
        <v>1.071642900008573</v>
      </c>
      <c r="H3712" s="373">
        <v>559.88800000000003</v>
      </c>
      <c r="I3712" s="170" t="s">
        <v>83</v>
      </c>
      <c r="J3712" s="203" t="s">
        <v>1710</v>
      </c>
      <c r="K3712" s="219" t="s">
        <v>2749</v>
      </c>
      <c r="L3712" s="136" t="s">
        <v>14</v>
      </c>
      <c r="M3712" s="132" t="s">
        <v>1713</v>
      </c>
      <c r="N3712" s="374">
        <f t="shared" si="80"/>
        <v>0.85354375363019241</v>
      </c>
    </row>
    <row r="3713" spans="1:14" s="203" customFormat="1" x14ac:dyDescent="0.2">
      <c r="A3713" s="357">
        <v>41975</v>
      </c>
      <c r="B3713" s="218" t="s">
        <v>2824</v>
      </c>
      <c r="C3713" s="170" t="s">
        <v>71</v>
      </c>
      <c r="D3713" s="218" t="s">
        <v>9</v>
      </c>
      <c r="E3713" s="149">
        <v>28500</v>
      </c>
      <c r="F3713" s="372">
        <f t="shared" si="81"/>
        <v>43.447969912661961</v>
      </c>
      <c r="G3713" s="372">
        <f t="shared" si="82"/>
        <v>50.903037750407222</v>
      </c>
      <c r="H3713" s="373">
        <v>559.88800000000003</v>
      </c>
      <c r="I3713" s="170" t="s">
        <v>83</v>
      </c>
      <c r="J3713" s="203" t="s">
        <v>1710</v>
      </c>
      <c r="K3713" s="219" t="s">
        <v>2750</v>
      </c>
      <c r="L3713" s="136" t="s">
        <v>14</v>
      </c>
      <c r="M3713" s="132" t="s">
        <v>1713</v>
      </c>
      <c r="N3713" s="374">
        <f t="shared" si="80"/>
        <v>0.8535437536301923</v>
      </c>
    </row>
    <row r="3714" spans="1:14" s="203" customFormat="1" x14ac:dyDescent="0.2">
      <c r="A3714" s="357">
        <v>41975</v>
      </c>
      <c r="B3714" s="218" t="s">
        <v>2825</v>
      </c>
      <c r="C3714" s="170" t="s">
        <v>18</v>
      </c>
      <c r="D3714" s="218" t="s">
        <v>9</v>
      </c>
      <c r="E3714" s="149">
        <v>800</v>
      </c>
      <c r="F3714" s="372">
        <f t="shared" si="81"/>
        <v>1.2195921378992831</v>
      </c>
      <c r="G3714" s="372">
        <f t="shared" si="82"/>
        <v>1.4288572000114308</v>
      </c>
      <c r="H3714" s="373">
        <v>559.88800000000003</v>
      </c>
      <c r="I3714" s="170" t="s">
        <v>83</v>
      </c>
      <c r="J3714" s="203" t="s">
        <v>1710</v>
      </c>
      <c r="K3714" s="219" t="s">
        <v>2750</v>
      </c>
      <c r="L3714" s="136" t="s">
        <v>14</v>
      </c>
      <c r="M3714" s="132" t="s">
        <v>1713</v>
      </c>
      <c r="N3714" s="374">
        <f t="shared" si="80"/>
        <v>0.8535437536301923</v>
      </c>
    </row>
    <row r="3715" spans="1:14" s="203" customFormat="1" x14ac:dyDescent="0.2">
      <c r="A3715" s="357">
        <v>41975</v>
      </c>
      <c r="B3715" s="218" t="s">
        <v>2865</v>
      </c>
      <c r="C3715" s="170" t="s">
        <v>18</v>
      </c>
      <c r="D3715" s="170" t="s">
        <v>11</v>
      </c>
      <c r="E3715" s="149">
        <v>600</v>
      </c>
      <c r="F3715" s="372">
        <f t="shared" si="81"/>
        <v>0.91469410342446233</v>
      </c>
      <c r="G3715" s="372">
        <f t="shared" si="82"/>
        <v>1.071642900008573</v>
      </c>
      <c r="H3715" s="373">
        <v>559.88800000000003</v>
      </c>
      <c r="I3715" s="198" t="s">
        <v>1614</v>
      </c>
      <c r="J3715" s="203" t="s">
        <v>1710</v>
      </c>
      <c r="K3715" s="218" t="s">
        <v>2748</v>
      </c>
      <c r="L3715" s="136" t="s">
        <v>14</v>
      </c>
      <c r="M3715" s="132" t="s">
        <v>1713</v>
      </c>
      <c r="N3715" s="374">
        <f t="shared" si="80"/>
        <v>0.85354375363019241</v>
      </c>
    </row>
    <row r="3716" spans="1:14" s="203" customFormat="1" x14ac:dyDescent="0.2">
      <c r="A3716" s="357">
        <v>41975</v>
      </c>
      <c r="B3716" s="218" t="s">
        <v>2036</v>
      </c>
      <c r="C3716" s="170" t="s">
        <v>18</v>
      </c>
      <c r="D3716" s="170" t="s">
        <v>11</v>
      </c>
      <c r="E3716" s="149">
        <v>600</v>
      </c>
      <c r="F3716" s="372">
        <f t="shared" si="81"/>
        <v>0.91469410342446233</v>
      </c>
      <c r="G3716" s="372">
        <f t="shared" si="82"/>
        <v>1.071642900008573</v>
      </c>
      <c r="H3716" s="373">
        <v>559.88800000000003</v>
      </c>
      <c r="I3716" s="198" t="s">
        <v>1614</v>
      </c>
      <c r="J3716" s="203" t="s">
        <v>1710</v>
      </c>
      <c r="K3716" s="218" t="s">
        <v>2748</v>
      </c>
      <c r="L3716" s="136" t="s">
        <v>14</v>
      </c>
      <c r="M3716" s="132" t="s">
        <v>1713</v>
      </c>
      <c r="N3716" s="374">
        <f t="shared" si="80"/>
        <v>0.85354375363019241</v>
      </c>
    </row>
    <row r="3717" spans="1:14" s="203" customFormat="1" x14ac:dyDescent="0.2">
      <c r="A3717" s="357">
        <v>41975</v>
      </c>
      <c r="B3717" s="218" t="s">
        <v>2035</v>
      </c>
      <c r="C3717" s="170" t="s">
        <v>18</v>
      </c>
      <c r="D3717" s="170" t="s">
        <v>11</v>
      </c>
      <c r="E3717" s="149">
        <v>600</v>
      </c>
      <c r="F3717" s="372">
        <f t="shared" si="81"/>
        <v>0.91469410342446233</v>
      </c>
      <c r="G3717" s="372">
        <f t="shared" si="82"/>
        <v>1.071642900008573</v>
      </c>
      <c r="H3717" s="373">
        <v>559.88800000000003</v>
      </c>
      <c r="I3717" s="198" t="s">
        <v>23</v>
      </c>
      <c r="J3717" s="203" t="s">
        <v>1710</v>
      </c>
      <c r="K3717" s="218" t="s">
        <v>2747</v>
      </c>
      <c r="L3717" s="136" t="s">
        <v>14</v>
      </c>
      <c r="M3717" s="132" t="s">
        <v>1713</v>
      </c>
      <c r="N3717" s="374">
        <f t="shared" si="80"/>
        <v>0.85354375363019241</v>
      </c>
    </row>
    <row r="3718" spans="1:14" s="203" customFormat="1" x14ac:dyDescent="0.2">
      <c r="A3718" s="357">
        <v>41975</v>
      </c>
      <c r="B3718" s="218" t="s">
        <v>2895</v>
      </c>
      <c r="C3718" s="170" t="s">
        <v>18</v>
      </c>
      <c r="D3718" s="170" t="s">
        <v>11</v>
      </c>
      <c r="E3718" s="149">
        <v>600</v>
      </c>
      <c r="F3718" s="372">
        <f t="shared" si="81"/>
        <v>0.91469410342446233</v>
      </c>
      <c r="G3718" s="372">
        <f t="shared" si="82"/>
        <v>1.071642900008573</v>
      </c>
      <c r="H3718" s="373">
        <v>559.88800000000003</v>
      </c>
      <c r="I3718" s="170" t="s">
        <v>23</v>
      </c>
      <c r="J3718" s="203" t="s">
        <v>1710</v>
      </c>
      <c r="K3718" s="218" t="s">
        <v>2747</v>
      </c>
      <c r="L3718" s="136" t="s">
        <v>14</v>
      </c>
      <c r="M3718" s="132" t="s">
        <v>1713</v>
      </c>
      <c r="N3718" s="374">
        <f t="shared" si="80"/>
        <v>0.85354375363019241</v>
      </c>
    </row>
    <row r="3719" spans="1:14" s="203" customFormat="1" x14ac:dyDescent="0.2">
      <c r="A3719" s="371">
        <v>41975</v>
      </c>
      <c r="B3719" s="185" t="s">
        <v>3032</v>
      </c>
      <c r="C3719" s="159" t="s">
        <v>18</v>
      </c>
      <c r="D3719" s="159" t="s">
        <v>8</v>
      </c>
      <c r="E3719" s="364">
        <v>600</v>
      </c>
      <c r="F3719" s="372">
        <f t="shared" si="81"/>
        <v>0.91469410342446233</v>
      </c>
      <c r="G3719" s="372">
        <f t="shared" si="82"/>
        <v>1.071642900008573</v>
      </c>
      <c r="H3719" s="373">
        <v>559.88800000000003</v>
      </c>
      <c r="I3719" s="170" t="s">
        <v>2742</v>
      </c>
      <c r="J3719" s="203" t="s">
        <v>1710</v>
      </c>
      <c r="K3719" s="170" t="s">
        <v>2751</v>
      </c>
      <c r="L3719" s="136" t="s">
        <v>14</v>
      </c>
      <c r="M3719" s="132" t="s">
        <v>1713</v>
      </c>
      <c r="N3719" s="374">
        <f t="shared" si="80"/>
        <v>0.85354375363019241</v>
      </c>
    </row>
    <row r="3720" spans="1:14" s="203" customFormat="1" x14ac:dyDescent="0.2">
      <c r="A3720" s="371">
        <v>41975</v>
      </c>
      <c r="B3720" s="185" t="s">
        <v>2466</v>
      </c>
      <c r="C3720" s="159" t="s">
        <v>18</v>
      </c>
      <c r="D3720" s="159" t="s">
        <v>8</v>
      </c>
      <c r="E3720" s="364">
        <v>600</v>
      </c>
      <c r="F3720" s="372">
        <f t="shared" si="81"/>
        <v>0.91469410342446233</v>
      </c>
      <c r="G3720" s="372">
        <f t="shared" si="82"/>
        <v>1.071642900008573</v>
      </c>
      <c r="H3720" s="373">
        <v>559.88800000000003</v>
      </c>
      <c r="I3720" s="170" t="s">
        <v>2742</v>
      </c>
      <c r="J3720" s="203" t="s">
        <v>1710</v>
      </c>
      <c r="K3720" s="170" t="s">
        <v>2751</v>
      </c>
      <c r="L3720" s="136" t="s">
        <v>14</v>
      </c>
      <c r="M3720" s="132" t="s">
        <v>1713</v>
      </c>
      <c r="N3720" s="374">
        <f t="shared" si="80"/>
        <v>0.85354375363019241</v>
      </c>
    </row>
    <row r="3721" spans="1:14" s="203" customFormat="1" x14ac:dyDescent="0.2">
      <c r="A3721" s="375">
        <v>41975</v>
      </c>
      <c r="B3721" s="185" t="s">
        <v>3072</v>
      </c>
      <c r="C3721" s="159" t="s">
        <v>18</v>
      </c>
      <c r="D3721" s="159" t="s">
        <v>8</v>
      </c>
      <c r="E3721" s="376">
        <v>900</v>
      </c>
      <c r="F3721" s="372">
        <f t="shared" si="81"/>
        <v>1.3720411551366933</v>
      </c>
      <c r="G3721" s="372">
        <f t="shared" si="82"/>
        <v>1.6074643500128596</v>
      </c>
      <c r="H3721" s="373">
        <v>559.88800000000003</v>
      </c>
      <c r="I3721" s="170" t="s">
        <v>12</v>
      </c>
      <c r="J3721" s="203" t="s">
        <v>1710</v>
      </c>
      <c r="K3721" s="170" t="s">
        <v>2752</v>
      </c>
      <c r="L3721" s="136" t="s">
        <v>14</v>
      </c>
      <c r="M3721" s="132" t="s">
        <v>1713</v>
      </c>
      <c r="N3721" s="374">
        <f t="shared" ref="N3721:N3784" si="83">F3721/G3721</f>
        <v>0.85354375363019219</v>
      </c>
    </row>
    <row r="3722" spans="1:14" s="203" customFormat="1" x14ac:dyDescent="0.2">
      <c r="A3722" s="375">
        <v>41975</v>
      </c>
      <c r="B3722" s="185" t="s">
        <v>3073</v>
      </c>
      <c r="C3722" s="159" t="s">
        <v>18</v>
      </c>
      <c r="D3722" s="159" t="s">
        <v>8</v>
      </c>
      <c r="E3722" s="376">
        <v>400</v>
      </c>
      <c r="F3722" s="372">
        <f t="shared" si="81"/>
        <v>0.60979606894964156</v>
      </c>
      <c r="G3722" s="372">
        <f t="shared" si="82"/>
        <v>0.7144286000057154</v>
      </c>
      <c r="H3722" s="373">
        <v>559.88800000000003</v>
      </c>
      <c r="I3722" s="159" t="s">
        <v>12</v>
      </c>
      <c r="J3722" s="203" t="s">
        <v>1710</v>
      </c>
      <c r="K3722" s="170" t="s">
        <v>2752</v>
      </c>
      <c r="L3722" s="136" t="s">
        <v>14</v>
      </c>
      <c r="M3722" s="132" t="s">
        <v>1713</v>
      </c>
      <c r="N3722" s="374">
        <f t="shared" si="83"/>
        <v>0.8535437536301923</v>
      </c>
    </row>
    <row r="3723" spans="1:14" s="203" customFormat="1" x14ac:dyDescent="0.2">
      <c r="A3723" s="375">
        <v>41975</v>
      </c>
      <c r="B3723" s="185" t="s">
        <v>3074</v>
      </c>
      <c r="C3723" s="159" t="s">
        <v>18</v>
      </c>
      <c r="D3723" s="159" t="s">
        <v>8</v>
      </c>
      <c r="E3723" s="376">
        <v>350</v>
      </c>
      <c r="F3723" s="372">
        <f t="shared" si="81"/>
        <v>0.53357156033093633</v>
      </c>
      <c r="G3723" s="372">
        <f t="shared" si="82"/>
        <v>0.625125025005001</v>
      </c>
      <c r="H3723" s="373">
        <v>559.88800000000003</v>
      </c>
      <c r="I3723" s="159" t="s">
        <v>12</v>
      </c>
      <c r="J3723" s="203" t="s">
        <v>1710</v>
      </c>
      <c r="K3723" s="170" t="s">
        <v>2752</v>
      </c>
      <c r="L3723" s="136" t="s">
        <v>14</v>
      </c>
      <c r="M3723" s="132" t="s">
        <v>1713</v>
      </c>
      <c r="N3723" s="374">
        <f t="shared" si="83"/>
        <v>0.85354375363019219</v>
      </c>
    </row>
    <row r="3724" spans="1:14" s="203" customFormat="1" x14ac:dyDescent="0.2">
      <c r="A3724" s="375">
        <v>41975</v>
      </c>
      <c r="B3724" s="185" t="s">
        <v>224</v>
      </c>
      <c r="C3724" s="159" t="s">
        <v>18</v>
      </c>
      <c r="D3724" s="159" t="s">
        <v>8</v>
      </c>
      <c r="E3724" s="376">
        <v>900</v>
      </c>
      <c r="F3724" s="372">
        <f t="shared" si="81"/>
        <v>1.3720411551366933</v>
      </c>
      <c r="G3724" s="372">
        <f t="shared" si="82"/>
        <v>1.6074643500128596</v>
      </c>
      <c r="H3724" s="373">
        <v>559.88800000000003</v>
      </c>
      <c r="I3724" s="159" t="s">
        <v>12</v>
      </c>
      <c r="J3724" s="203" t="s">
        <v>1710</v>
      </c>
      <c r="K3724" s="170" t="s">
        <v>2752</v>
      </c>
      <c r="L3724" s="136" t="s">
        <v>14</v>
      </c>
      <c r="M3724" s="132" t="s">
        <v>1713</v>
      </c>
      <c r="N3724" s="374">
        <f t="shared" si="83"/>
        <v>0.85354375363019219</v>
      </c>
    </row>
    <row r="3725" spans="1:14" s="203" customFormat="1" x14ac:dyDescent="0.2">
      <c r="A3725" s="375">
        <v>41975</v>
      </c>
      <c r="B3725" s="185" t="s">
        <v>3075</v>
      </c>
      <c r="C3725" s="159" t="s">
        <v>18</v>
      </c>
      <c r="D3725" s="159" t="s">
        <v>8</v>
      </c>
      <c r="E3725" s="376">
        <v>500</v>
      </c>
      <c r="F3725" s="372">
        <f t="shared" si="81"/>
        <v>0.76224508618705189</v>
      </c>
      <c r="G3725" s="372">
        <f t="shared" si="82"/>
        <v>0.89303575000714419</v>
      </c>
      <c r="H3725" s="373">
        <v>559.88800000000003</v>
      </c>
      <c r="I3725" s="159" t="s">
        <v>12</v>
      </c>
      <c r="J3725" s="203" t="s">
        <v>1710</v>
      </c>
      <c r="K3725" s="170" t="s">
        <v>2752</v>
      </c>
      <c r="L3725" s="136" t="s">
        <v>14</v>
      </c>
      <c r="M3725" s="132" t="s">
        <v>1713</v>
      </c>
      <c r="N3725" s="374">
        <f t="shared" si="83"/>
        <v>0.8535437536301923</v>
      </c>
    </row>
    <row r="3726" spans="1:14" s="203" customFormat="1" x14ac:dyDescent="0.2">
      <c r="A3726" s="375">
        <v>41975</v>
      </c>
      <c r="B3726" s="185" t="s">
        <v>3076</v>
      </c>
      <c r="C3726" s="159" t="s">
        <v>18</v>
      </c>
      <c r="D3726" s="159" t="s">
        <v>8</v>
      </c>
      <c r="E3726" s="376">
        <v>1400</v>
      </c>
      <c r="F3726" s="372">
        <f t="shared" si="81"/>
        <v>2.1342862413237453</v>
      </c>
      <c r="G3726" s="372">
        <f t="shared" si="82"/>
        <v>2.500500100020004</v>
      </c>
      <c r="H3726" s="373">
        <v>559.88800000000003</v>
      </c>
      <c r="I3726" s="159" t="s">
        <v>12</v>
      </c>
      <c r="J3726" s="203" t="s">
        <v>1710</v>
      </c>
      <c r="K3726" s="170" t="s">
        <v>2752</v>
      </c>
      <c r="L3726" s="136" t="s">
        <v>14</v>
      </c>
      <c r="M3726" s="132" t="s">
        <v>1713</v>
      </c>
      <c r="N3726" s="374">
        <f t="shared" si="83"/>
        <v>0.85354375363019219</v>
      </c>
    </row>
    <row r="3727" spans="1:14" s="203" customFormat="1" x14ac:dyDescent="0.2">
      <c r="A3727" s="357">
        <v>41976</v>
      </c>
      <c r="B3727" s="218" t="s">
        <v>2826</v>
      </c>
      <c r="C3727" s="170" t="s">
        <v>18</v>
      </c>
      <c r="D3727" s="218" t="s">
        <v>9</v>
      </c>
      <c r="E3727" s="149">
        <v>6000</v>
      </c>
      <c r="F3727" s="372">
        <f t="shared" si="81"/>
        <v>9.1469410342446231</v>
      </c>
      <c r="G3727" s="372">
        <f t="shared" si="82"/>
        <v>10.71642900008573</v>
      </c>
      <c r="H3727" s="373">
        <v>559.88800000000003</v>
      </c>
      <c r="I3727" s="170" t="s">
        <v>430</v>
      </c>
      <c r="J3727" s="203" t="s">
        <v>1710</v>
      </c>
      <c r="K3727" s="219" t="s">
        <v>2759</v>
      </c>
      <c r="L3727" s="136" t="s">
        <v>14</v>
      </c>
      <c r="M3727" s="132" t="s">
        <v>1713</v>
      </c>
      <c r="N3727" s="374">
        <f t="shared" si="83"/>
        <v>0.8535437536301923</v>
      </c>
    </row>
    <row r="3728" spans="1:14" s="203" customFormat="1" x14ac:dyDescent="0.2">
      <c r="A3728" s="357">
        <v>41976</v>
      </c>
      <c r="B3728" s="218" t="s">
        <v>2866</v>
      </c>
      <c r="C3728" s="170" t="s">
        <v>18</v>
      </c>
      <c r="D3728" s="170" t="s">
        <v>11</v>
      </c>
      <c r="E3728" s="149">
        <v>300</v>
      </c>
      <c r="F3728" s="372">
        <f t="shared" si="81"/>
        <v>0.45734705171223117</v>
      </c>
      <c r="G3728" s="372">
        <f t="shared" si="82"/>
        <v>0.53582145000428649</v>
      </c>
      <c r="H3728" s="373">
        <v>559.88800000000003</v>
      </c>
      <c r="I3728" s="198" t="s">
        <v>1614</v>
      </c>
      <c r="J3728" s="203" t="s">
        <v>1710</v>
      </c>
      <c r="K3728" s="218" t="s">
        <v>2778</v>
      </c>
      <c r="L3728" s="136" t="s">
        <v>14</v>
      </c>
      <c r="M3728" s="132" t="s">
        <v>1713</v>
      </c>
      <c r="N3728" s="374">
        <f t="shared" si="83"/>
        <v>0.85354375363019241</v>
      </c>
    </row>
    <row r="3729" spans="1:14" s="203" customFormat="1" x14ac:dyDescent="0.2">
      <c r="A3729" s="357">
        <v>41976</v>
      </c>
      <c r="B3729" s="218" t="s">
        <v>2867</v>
      </c>
      <c r="C3729" s="170" t="s">
        <v>18</v>
      </c>
      <c r="D3729" s="170" t="s">
        <v>11</v>
      </c>
      <c r="E3729" s="149">
        <v>300</v>
      </c>
      <c r="F3729" s="372">
        <f t="shared" si="81"/>
        <v>0.45734705171223117</v>
      </c>
      <c r="G3729" s="372">
        <f t="shared" si="82"/>
        <v>0.53582145000428649</v>
      </c>
      <c r="H3729" s="373">
        <v>559.88800000000003</v>
      </c>
      <c r="I3729" s="198" t="s">
        <v>1614</v>
      </c>
      <c r="J3729" s="203" t="s">
        <v>1710</v>
      </c>
      <c r="K3729" s="218" t="s">
        <v>2778</v>
      </c>
      <c r="L3729" s="136" t="s">
        <v>14</v>
      </c>
      <c r="M3729" s="132" t="s">
        <v>1713</v>
      </c>
      <c r="N3729" s="374">
        <f t="shared" si="83"/>
        <v>0.85354375363019241</v>
      </c>
    </row>
    <row r="3730" spans="1:14" s="203" customFormat="1" x14ac:dyDescent="0.2">
      <c r="A3730" s="357">
        <v>41976</v>
      </c>
      <c r="B3730" s="218" t="s">
        <v>2896</v>
      </c>
      <c r="C3730" s="170" t="s">
        <v>18</v>
      </c>
      <c r="D3730" s="170" t="s">
        <v>11</v>
      </c>
      <c r="E3730" s="149">
        <v>600</v>
      </c>
      <c r="F3730" s="372">
        <f t="shared" si="81"/>
        <v>0.91469410342446233</v>
      </c>
      <c r="G3730" s="372">
        <f t="shared" si="82"/>
        <v>1.071642900008573</v>
      </c>
      <c r="H3730" s="373">
        <v>559.88800000000003</v>
      </c>
      <c r="I3730" s="170" t="s">
        <v>23</v>
      </c>
      <c r="J3730" s="203" t="s">
        <v>1710</v>
      </c>
      <c r="K3730" s="218" t="s">
        <v>2758</v>
      </c>
      <c r="L3730" s="136" t="s">
        <v>14</v>
      </c>
      <c r="M3730" s="132" t="s">
        <v>1713</v>
      </c>
      <c r="N3730" s="374">
        <f t="shared" si="83"/>
        <v>0.85354375363019241</v>
      </c>
    </row>
    <row r="3731" spans="1:14" s="203" customFormat="1" x14ac:dyDescent="0.2">
      <c r="A3731" s="357">
        <v>41976</v>
      </c>
      <c r="B3731" s="218" t="s">
        <v>1315</v>
      </c>
      <c r="C3731" s="170" t="s">
        <v>18</v>
      </c>
      <c r="D3731" s="170" t="s">
        <v>11</v>
      </c>
      <c r="E3731" s="149">
        <v>600</v>
      </c>
      <c r="F3731" s="372">
        <f t="shared" si="81"/>
        <v>0.91469410342446233</v>
      </c>
      <c r="G3731" s="372">
        <f t="shared" si="82"/>
        <v>1.071642900008573</v>
      </c>
      <c r="H3731" s="373">
        <v>559.88800000000003</v>
      </c>
      <c r="I3731" s="170" t="s">
        <v>23</v>
      </c>
      <c r="J3731" s="203" t="s">
        <v>1710</v>
      </c>
      <c r="K3731" s="218" t="s">
        <v>2758</v>
      </c>
      <c r="L3731" s="136" t="s">
        <v>14</v>
      </c>
      <c r="M3731" s="132" t="s">
        <v>1713</v>
      </c>
      <c r="N3731" s="374">
        <f t="shared" si="83"/>
        <v>0.85354375363019241</v>
      </c>
    </row>
    <row r="3732" spans="1:14" s="203" customFormat="1" x14ac:dyDescent="0.2">
      <c r="A3732" s="357">
        <v>41976</v>
      </c>
      <c r="B3732" s="218" t="s">
        <v>2897</v>
      </c>
      <c r="C3732" s="170" t="s">
        <v>18</v>
      </c>
      <c r="D3732" s="170" t="s">
        <v>11</v>
      </c>
      <c r="E3732" s="149">
        <v>300</v>
      </c>
      <c r="F3732" s="372">
        <f t="shared" si="81"/>
        <v>0.45734705171223117</v>
      </c>
      <c r="G3732" s="372">
        <f t="shared" si="82"/>
        <v>0.53582145000428649</v>
      </c>
      <c r="H3732" s="373">
        <v>559.88800000000003</v>
      </c>
      <c r="I3732" s="170" t="s">
        <v>23</v>
      </c>
      <c r="J3732" s="203" t="s">
        <v>1710</v>
      </c>
      <c r="K3732" s="218" t="s">
        <v>2773</v>
      </c>
      <c r="L3732" s="136" t="s">
        <v>14</v>
      </c>
      <c r="M3732" s="132" t="s">
        <v>1713</v>
      </c>
      <c r="N3732" s="374">
        <f t="shared" si="83"/>
        <v>0.85354375363019241</v>
      </c>
    </row>
    <row r="3733" spans="1:14" s="203" customFormat="1" x14ac:dyDescent="0.2">
      <c r="A3733" s="357">
        <v>41976</v>
      </c>
      <c r="B3733" s="218" t="s">
        <v>2898</v>
      </c>
      <c r="C3733" s="170" t="s">
        <v>18</v>
      </c>
      <c r="D3733" s="170" t="s">
        <v>11</v>
      </c>
      <c r="E3733" s="149">
        <v>400</v>
      </c>
      <c r="F3733" s="372">
        <f t="shared" si="81"/>
        <v>0.60979606894964156</v>
      </c>
      <c r="G3733" s="372">
        <f t="shared" si="82"/>
        <v>0.7144286000057154</v>
      </c>
      <c r="H3733" s="373">
        <v>559.88800000000003</v>
      </c>
      <c r="I3733" s="170" t="s">
        <v>23</v>
      </c>
      <c r="J3733" s="203" t="s">
        <v>1710</v>
      </c>
      <c r="K3733" s="218" t="s">
        <v>2773</v>
      </c>
      <c r="L3733" s="136" t="s">
        <v>14</v>
      </c>
      <c r="M3733" s="132" t="s">
        <v>1713</v>
      </c>
      <c r="N3733" s="374">
        <f t="shared" si="83"/>
        <v>0.8535437536301923</v>
      </c>
    </row>
    <row r="3734" spans="1:14" s="203" customFormat="1" x14ac:dyDescent="0.2">
      <c r="A3734" s="357">
        <v>41976</v>
      </c>
      <c r="B3734" s="218" t="s">
        <v>2899</v>
      </c>
      <c r="C3734" s="170" t="s">
        <v>18</v>
      </c>
      <c r="D3734" s="170" t="s">
        <v>11</v>
      </c>
      <c r="E3734" s="149">
        <v>400</v>
      </c>
      <c r="F3734" s="372">
        <f t="shared" si="81"/>
        <v>0.60979606894964156</v>
      </c>
      <c r="G3734" s="372">
        <f t="shared" si="82"/>
        <v>0.7144286000057154</v>
      </c>
      <c r="H3734" s="373">
        <v>559.88800000000003</v>
      </c>
      <c r="I3734" s="170" t="s">
        <v>23</v>
      </c>
      <c r="J3734" s="203" t="s">
        <v>1710</v>
      </c>
      <c r="K3734" s="218" t="s">
        <v>2773</v>
      </c>
      <c r="L3734" s="136" t="s">
        <v>14</v>
      </c>
      <c r="M3734" s="132" t="s">
        <v>1713</v>
      </c>
      <c r="N3734" s="374">
        <f t="shared" si="83"/>
        <v>0.8535437536301923</v>
      </c>
    </row>
    <row r="3735" spans="1:14" s="203" customFormat="1" x14ac:dyDescent="0.2">
      <c r="A3735" s="357">
        <v>41976</v>
      </c>
      <c r="B3735" s="218" t="s">
        <v>2900</v>
      </c>
      <c r="C3735" s="170" t="s">
        <v>18</v>
      </c>
      <c r="D3735" s="170" t="s">
        <v>11</v>
      </c>
      <c r="E3735" s="149">
        <v>700</v>
      </c>
      <c r="F3735" s="372">
        <f t="shared" si="81"/>
        <v>1.0671431206618727</v>
      </c>
      <c r="G3735" s="372">
        <f t="shared" si="82"/>
        <v>1.250250050010002</v>
      </c>
      <c r="H3735" s="373">
        <v>559.88800000000003</v>
      </c>
      <c r="I3735" s="170" t="s">
        <v>23</v>
      </c>
      <c r="J3735" s="203" t="s">
        <v>1710</v>
      </c>
      <c r="K3735" s="218" t="s">
        <v>2773</v>
      </c>
      <c r="L3735" s="136" t="s">
        <v>14</v>
      </c>
      <c r="M3735" s="132" t="s">
        <v>1713</v>
      </c>
      <c r="N3735" s="374">
        <f t="shared" si="83"/>
        <v>0.85354375363019219</v>
      </c>
    </row>
    <row r="3736" spans="1:14" s="203" customFormat="1" x14ac:dyDescent="0.2">
      <c r="A3736" s="357">
        <v>41976</v>
      </c>
      <c r="B3736" s="218" t="s">
        <v>1315</v>
      </c>
      <c r="C3736" s="170" t="s">
        <v>18</v>
      </c>
      <c r="D3736" s="170" t="s">
        <v>11</v>
      </c>
      <c r="E3736" s="149">
        <v>600</v>
      </c>
      <c r="F3736" s="372">
        <f t="shared" si="81"/>
        <v>0.91469410342446233</v>
      </c>
      <c r="G3736" s="372">
        <f t="shared" si="82"/>
        <v>1.071642900008573</v>
      </c>
      <c r="H3736" s="373">
        <v>559.88800000000003</v>
      </c>
      <c r="I3736" s="170" t="s">
        <v>23</v>
      </c>
      <c r="J3736" s="203" t="s">
        <v>1710</v>
      </c>
      <c r="K3736" s="218" t="s">
        <v>2773</v>
      </c>
      <c r="L3736" s="136" t="s">
        <v>14</v>
      </c>
      <c r="M3736" s="132" t="s">
        <v>1713</v>
      </c>
      <c r="N3736" s="374">
        <f t="shared" si="83"/>
        <v>0.85354375363019241</v>
      </c>
    </row>
    <row r="3737" spans="1:14" s="203" customFormat="1" x14ac:dyDescent="0.2">
      <c r="A3737" s="357">
        <v>41976</v>
      </c>
      <c r="B3737" s="218" t="s">
        <v>2936</v>
      </c>
      <c r="C3737" s="170" t="s">
        <v>18</v>
      </c>
      <c r="D3737" s="170" t="s">
        <v>8</v>
      </c>
      <c r="E3737" s="149">
        <v>400</v>
      </c>
      <c r="F3737" s="372">
        <f t="shared" si="81"/>
        <v>0.60979606894964156</v>
      </c>
      <c r="G3737" s="372">
        <f t="shared" si="82"/>
        <v>0.7144286000057154</v>
      </c>
      <c r="H3737" s="373">
        <v>559.88800000000003</v>
      </c>
      <c r="I3737" s="170" t="s">
        <v>352</v>
      </c>
      <c r="J3737" s="203" t="s">
        <v>1710</v>
      </c>
      <c r="K3737" s="218" t="s">
        <v>2753</v>
      </c>
      <c r="L3737" s="136" t="s">
        <v>14</v>
      </c>
      <c r="M3737" s="132" t="s">
        <v>1713</v>
      </c>
      <c r="N3737" s="374">
        <f t="shared" si="83"/>
        <v>0.8535437536301923</v>
      </c>
    </row>
    <row r="3738" spans="1:14" s="203" customFormat="1" x14ac:dyDescent="0.2">
      <c r="A3738" s="357">
        <v>41976</v>
      </c>
      <c r="B3738" s="218" t="s">
        <v>2937</v>
      </c>
      <c r="C3738" s="170" t="s">
        <v>18</v>
      </c>
      <c r="D3738" s="170" t="s">
        <v>8</v>
      </c>
      <c r="E3738" s="149">
        <v>700</v>
      </c>
      <c r="F3738" s="372">
        <f t="shared" si="81"/>
        <v>1.0671431206618727</v>
      </c>
      <c r="G3738" s="372">
        <f t="shared" si="82"/>
        <v>1.250250050010002</v>
      </c>
      <c r="H3738" s="373">
        <v>559.88800000000003</v>
      </c>
      <c r="I3738" s="170" t="s">
        <v>352</v>
      </c>
      <c r="J3738" s="203" t="s">
        <v>1710</v>
      </c>
      <c r="K3738" s="218" t="s">
        <v>2753</v>
      </c>
      <c r="L3738" s="136" t="s">
        <v>14</v>
      </c>
      <c r="M3738" s="132" t="s">
        <v>1713</v>
      </c>
      <c r="N3738" s="374">
        <f t="shared" si="83"/>
        <v>0.85354375363019219</v>
      </c>
    </row>
    <row r="3739" spans="1:14" s="203" customFormat="1" x14ac:dyDescent="0.2">
      <c r="A3739" s="357">
        <v>41976</v>
      </c>
      <c r="B3739" s="218" t="s">
        <v>2938</v>
      </c>
      <c r="C3739" s="170" t="s">
        <v>18</v>
      </c>
      <c r="D3739" s="170" t="s">
        <v>8</v>
      </c>
      <c r="E3739" s="149">
        <v>300</v>
      </c>
      <c r="F3739" s="372">
        <f t="shared" si="81"/>
        <v>0.45734705171223117</v>
      </c>
      <c r="G3739" s="372">
        <f t="shared" si="82"/>
        <v>0.53582145000428649</v>
      </c>
      <c r="H3739" s="373">
        <v>559.88800000000003</v>
      </c>
      <c r="I3739" s="170" t="s">
        <v>352</v>
      </c>
      <c r="J3739" s="203" t="s">
        <v>1710</v>
      </c>
      <c r="K3739" s="218" t="s">
        <v>2753</v>
      </c>
      <c r="L3739" s="136" t="s">
        <v>14</v>
      </c>
      <c r="M3739" s="132" t="s">
        <v>1713</v>
      </c>
      <c r="N3739" s="374">
        <f t="shared" si="83"/>
        <v>0.85354375363019241</v>
      </c>
    </row>
    <row r="3740" spans="1:14" s="203" customFormat="1" x14ac:dyDescent="0.2">
      <c r="A3740" s="357">
        <v>41976</v>
      </c>
      <c r="B3740" s="218" t="s">
        <v>2939</v>
      </c>
      <c r="C3740" s="170" t="s">
        <v>18</v>
      </c>
      <c r="D3740" s="170" t="s">
        <v>8</v>
      </c>
      <c r="E3740" s="149">
        <v>500</v>
      </c>
      <c r="F3740" s="372">
        <f t="shared" si="81"/>
        <v>0.76224508618705189</v>
      </c>
      <c r="G3740" s="372">
        <f t="shared" si="82"/>
        <v>0.89303575000714419</v>
      </c>
      <c r="H3740" s="373">
        <v>559.88800000000003</v>
      </c>
      <c r="I3740" s="170" t="s">
        <v>352</v>
      </c>
      <c r="J3740" s="203" t="s">
        <v>1710</v>
      </c>
      <c r="K3740" s="218" t="s">
        <v>2753</v>
      </c>
      <c r="L3740" s="136" t="s">
        <v>14</v>
      </c>
      <c r="M3740" s="132" t="s">
        <v>1713</v>
      </c>
      <c r="N3740" s="374">
        <f t="shared" si="83"/>
        <v>0.8535437536301923</v>
      </c>
    </row>
    <row r="3741" spans="1:14" s="203" customFormat="1" x14ac:dyDescent="0.2">
      <c r="A3741" s="357">
        <v>41976</v>
      </c>
      <c r="B3741" s="218" t="s">
        <v>2940</v>
      </c>
      <c r="C3741" s="170" t="s">
        <v>18</v>
      </c>
      <c r="D3741" s="170" t="s">
        <v>8</v>
      </c>
      <c r="E3741" s="149">
        <v>500</v>
      </c>
      <c r="F3741" s="372">
        <f t="shared" si="81"/>
        <v>0.76224508618705189</v>
      </c>
      <c r="G3741" s="372">
        <f t="shared" si="82"/>
        <v>0.89303575000714419</v>
      </c>
      <c r="H3741" s="373">
        <v>559.88800000000003</v>
      </c>
      <c r="I3741" s="170" t="s">
        <v>352</v>
      </c>
      <c r="J3741" s="203" t="s">
        <v>1710</v>
      </c>
      <c r="K3741" s="218" t="s">
        <v>2753</v>
      </c>
      <c r="L3741" s="136" t="s">
        <v>14</v>
      </c>
      <c r="M3741" s="132" t="s">
        <v>1713</v>
      </c>
      <c r="N3741" s="374">
        <f t="shared" si="83"/>
        <v>0.8535437536301923</v>
      </c>
    </row>
    <row r="3742" spans="1:14" s="203" customFormat="1" x14ac:dyDescent="0.2">
      <c r="A3742" s="357">
        <v>41976</v>
      </c>
      <c r="B3742" s="218" t="s">
        <v>2941</v>
      </c>
      <c r="C3742" s="170" t="s">
        <v>18</v>
      </c>
      <c r="D3742" s="170" t="s">
        <v>8</v>
      </c>
      <c r="E3742" s="149">
        <v>400</v>
      </c>
      <c r="F3742" s="372">
        <f t="shared" si="81"/>
        <v>0.60979606894964156</v>
      </c>
      <c r="G3742" s="372">
        <f t="shared" si="82"/>
        <v>0.7144286000057154</v>
      </c>
      <c r="H3742" s="373">
        <v>559.88800000000003</v>
      </c>
      <c r="I3742" s="170" t="s">
        <v>352</v>
      </c>
      <c r="J3742" s="203" t="s">
        <v>1710</v>
      </c>
      <c r="K3742" s="218" t="s">
        <v>2753</v>
      </c>
      <c r="L3742" s="136" t="s">
        <v>14</v>
      </c>
      <c r="M3742" s="132" t="s">
        <v>1713</v>
      </c>
      <c r="N3742" s="374">
        <f t="shared" si="83"/>
        <v>0.8535437536301923</v>
      </c>
    </row>
    <row r="3743" spans="1:14" s="203" customFormat="1" x14ac:dyDescent="0.2">
      <c r="A3743" s="357">
        <v>41976</v>
      </c>
      <c r="B3743" s="218" t="s">
        <v>2942</v>
      </c>
      <c r="C3743" s="170" t="s">
        <v>18</v>
      </c>
      <c r="D3743" s="170" t="s">
        <v>8</v>
      </c>
      <c r="E3743" s="149">
        <v>700</v>
      </c>
      <c r="F3743" s="372">
        <f t="shared" si="81"/>
        <v>1.0671431206618727</v>
      </c>
      <c r="G3743" s="372">
        <f t="shared" si="82"/>
        <v>1.250250050010002</v>
      </c>
      <c r="H3743" s="373">
        <v>559.88800000000003</v>
      </c>
      <c r="I3743" s="170" t="s">
        <v>352</v>
      </c>
      <c r="J3743" s="203" t="s">
        <v>1710</v>
      </c>
      <c r="K3743" s="218" t="s">
        <v>2753</v>
      </c>
      <c r="L3743" s="136" t="s">
        <v>14</v>
      </c>
      <c r="M3743" s="132" t="s">
        <v>1713</v>
      </c>
      <c r="N3743" s="374">
        <f t="shared" si="83"/>
        <v>0.85354375363019219</v>
      </c>
    </row>
    <row r="3744" spans="1:14" s="203" customFormat="1" x14ac:dyDescent="0.2">
      <c r="A3744" s="357">
        <v>41976</v>
      </c>
      <c r="B3744" s="218" t="s">
        <v>2943</v>
      </c>
      <c r="C3744" s="170" t="s">
        <v>18</v>
      </c>
      <c r="D3744" s="170" t="s">
        <v>8</v>
      </c>
      <c r="E3744" s="149">
        <v>500</v>
      </c>
      <c r="F3744" s="372">
        <f t="shared" si="81"/>
        <v>0.76224508618705189</v>
      </c>
      <c r="G3744" s="372">
        <f t="shared" si="82"/>
        <v>0.89303575000714419</v>
      </c>
      <c r="H3744" s="373">
        <v>559.88800000000003</v>
      </c>
      <c r="I3744" s="170" t="s">
        <v>352</v>
      </c>
      <c r="J3744" s="203" t="s">
        <v>1710</v>
      </c>
      <c r="K3744" s="218" t="s">
        <v>2757</v>
      </c>
      <c r="L3744" s="136" t="s">
        <v>14</v>
      </c>
      <c r="M3744" s="132" t="s">
        <v>1713</v>
      </c>
      <c r="N3744" s="374">
        <f t="shared" si="83"/>
        <v>0.8535437536301923</v>
      </c>
    </row>
    <row r="3745" spans="1:14" s="203" customFormat="1" x14ac:dyDescent="0.2">
      <c r="A3745" s="357">
        <v>41976</v>
      </c>
      <c r="B3745" s="218" t="s">
        <v>2944</v>
      </c>
      <c r="C3745" s="170" t="s">
        <v>18</v>
      </c>
      <c r="D3745" s="170" t="s">
        <v>8</v>
      </c>
      <c r="E3745" s="149">
        <v>300</v>
      </c>
      <c r="F3745" s="372">
        <f t="shared" si="81"/>
        <v>0.45734705171223117</v>
      </c>
      <c r="G3745" s="372">
        <f t="shared" si="82"/>
        <v>0.53582145000428649</v>
      </c>
      <c r="H3745" s="373">
        <v>559.88800000000003</v>
      </c>
      <c r="I3745" s="170" t="s">
        <v>352</v>
      </c>
      <c r="J3745" s="203" t="s">
        <v>1710</v>
      </c>
      <c r="K3745" s="218" t="s">
        <v>2757</v>
      </c>
      <c r="L3745" s="136" t="s">
        <v>14</v>
      </c>
      <c r="M3745" s="132" t="s">
        <v>1713</v>
      </c>
      <c r="N3745" s="374">
        <f t="shared" si="83"/>
        <v>0.85354375363019241</v>
      </c>
    </row>
    <row r="3746" spans="1:14" s="203" customFormat="1" x14ac:dyDescent="0.2">
      <c r="A3746" s="357">
        <v>41976</v>
      </c>
      <c r="B3746" s="218" t="s">
        <v>2945</v>
      </c>
      <c r="C3746" s="170" t="s">
        <v>18</v>
      </c>
      <c r="D3746" s="170" t="s">
        <v>8</v>
      </c>
      <c r="E3746" s="149">
        <v>300</v>
      </c>
      <c r="F3746" s="372">
        <f t="shared" si="81"/>
        <v>0.45734705171223117</v>
      </c>
      <c r="G3746" s="372">
        <f t="shared" si="82"/>
        <v>0.53582145000428649</v>
      </c>
      <c r="H3746" s="373">
        <v>559.88800000000003</v>
      </c>
      <c r="I3746" s="170" t="s">
        <v>352</v>
      </c>
      <c r="J3746" s="203" t="s">
        <v>1710</v>
      </c>
      <c r="K3746" s="218" t="s">
        <v>2757</v>
      </c>
      <c r="L3746" s="136" t="s">
        <v>14</v>
      </c>
      <c r="M3746" s="132" t="s">
        <v>1713</v>
      </c>
      <c r="N3746" s="374">
        <f t="shared" si="83"/>
        <v>0.85354375363019241</v>
      </c>
    </row>
    <row r="3747" spans="1:14" s="203" customFormat="1" x14ac:dyDescent="0.2">
      <c r="A3747" s="357">
        <v>41976</v>
      </c>
      <c r="B3747" s="218" t="s">
        <v>2946</v>
      </c>
      <c r="C3747" s="170" t="s">
        <v>18</v>
      </c>
      <c r="D3747" s="170" t="s">
        <v>8</v>
      </c>
      <c r="E3747" s="149">
        <v>200</v>
      </c>
      <c r="F3747" s="372">
        <f t="shared" si="81"/>
        <v>0.30489803447482078</v>
      </c>
      <c r="G3747" s="372">
        <f t="shared" si="82"/>
        <v>0.3572143000028577</v>
      </c>
      <c r="H3747" s="373">
        <v>559.88800000000003</v>
      </c>
      <c r="I3747" s="170" t="s">
        <v>352</v>
      </c>
      <c r="J3747" s="203" t="s">
        <v>1710</v>
      </c>
      <c r="K3747" s="218" t="s">
        <v>2757</v>
      </c>
      <c r="L3747" s="136" t="s">
        <v>14</v>
      </c>
      <c r="M3747" s="132" t="s">
        <v>1713</v>
      </c>
      <c r="N3747" s="374">
        <f t="shared" si="83"/>
        <v>0.8535437536301923</v>
      </c>
    </row>
    <row r="3748" spans="1:14" s="203" customFormat="1" x14ac:dyDescent="0.2">
      <c r="A3748" s="357">
        <v>41976</v>
      </c>
      <c r="B3748" s="218" t="s">
        <v>2947</v>
      </c>
      <c r="C3748" s="170" t="s">
        <v>18</v>
      </c>
      <c r="D3748" s="170" t="s">
        <v>8</v>
      </c>
      <c r="E3748" s="149">
        <v>300</v>
      </c>
      <c r="F3748" s="372">
        <f t="shared" si="81"/>
        <v>0.45734705171223117</v>
      </c>
      <c r="G3748" s="372">
        <f t="shared" si="82"/>
        <v>0.53582145000428649</v>
      </c>
      <c r="H3748" s="373">
        <v>559.88800000000003</v>
      </c>
      <c r="I3748" s="170" t="s">
        <v>352</v>
      </c>
      <c r="J3748" s="203" t="s">
        <v>1710</v>
      </c>
      <c r="K3748" s="218" t="s">
        <v>2757</v>
      </c>
      <c r="L3748" s="136" t="s">
        <v>14</v>
      </c>
      <c r="M3748" s="132" t="s">
        <v>1713</v>
      </c>
      <c r="N3748" s="374">
        <f t="shared" si="83"/>
        <v>0.85354375363019241</v>
      </c>
    </row>
    <row r="3749" spans="1:14" s="203" customFormat="1" x14ac:dyDescent="0.2">
      <c r="A3749" s="357">
        <v>41976</v>
      </c>
      <c r="B3749" s="218" t="s">
        <v>2948</v>
      </c>
      <c r="C3749" s="170" t="s">
        <v>18</v>
      </c>
      <c r="D3749" s="170" t="s">
        <v>8</v>
      </c>
      <c r="E3749" s="149">
        <v>200</v>
      </c>
      <c r="F3749" s="372">
        <f t="shared" si="81"/>
        <v>0.30489803447482078</v>
      </c>
      <c r="G3749" s="372">
        <f t="shared" si="82"/>
        <v>0.3572143000028577</v>
      </c>
      <c r="H3749" s="373">
        <v>559.88800000000003</v>
      </c>
      <c r="I3749" s="170" t="s">
        <v>352</v>
      </c>
      <c r="J3749" s="203" t="s">
        <v>1710</v>
      </c>
      <c r="K3749" s="218" t="s">
        <v>2757</v>
      </c>
      <c r="L3749" s="136" t="s">
        <v>14</v>
      </c>
      <c r="M3749" s="132" t="s">
        <v>1713</v>
      </c>
      <c r="N3749" s="374">
        <f t="shared" si="83"/>
        <v>0.8535437536301923</v>
      </c>
    </row>
    <row r="3750" spans="1:14" s="203" customFormat="1" x14ac:dyDescent="0.2">
      <c r="A3750" s="357">
        <v>41976</v>
      </c>
      <c r="B3750" s="218" t="s">
        <v>2949</v>
      </c>
      <c r="C3750" s="170" t="s">
        <v>18</v>
      </c>
      <c r="D3750" s="170" t="s">
        <v>8</v>
      </c>
      <c r="E3750" s="149">
        <v>100</v>
      </c>
      <c r="F3750" s="372">
        <f t="shared" si="81"/>
        <v>0.15244901723741039</v>
      </c>
      <c r="G3750" s="372">
        <f t="shared" si="82"/>
        <v>0.17860715000142885</v>
      </c>
      <c r="H3750" s="373">
        <v>559.88800000000003</v>
      </c>
      <c r="I3750" s="170" t="s">
        <v>352</v>
      </c>
      <c r="J3750" s="203" t="s">
        <v>1710</v>
      </c>
      <c r="K3750" s="218" t="s">
        <v>2757</v>
      </c>
      <c r="L3750" s="136" t="s">
        <v>14</v>
      </c>
      <c r="M3750" s="132" t="s">
        <v>1713</v>
      </c>
      <c r="N3750" s="374">
        <f t="shared" si="83"/>
        <v>0.8535437536301923</v>
      </c>
    </row>
    <row r="3751" spans="1:14" s="203" customFormat="1" x14ac:dyDescent="0.2">
      <c r="A3751" s="357">
        <v>41976</v>
      </c>
      <c r="B3751" s="218" t="s">
        <v>2950</v>
      </c>
      <c r="C3751" s="170" t="s">
        <v>18</v>
      </c>
      <c r="D3751" s="170" t="s">
        <v>8</v>
      </c>
      <c r="E3751" s="149">
        <v>300</v>
      </c>
      <c r="F3751" s="372">
        <f t="shared" si="81"/>
        <v>0.45734705171223117</v>
      </c>
      <c r="G3751" s="372">
        <f t="shared" si="82"/>
        <v>0.53582145000428649</v>
      </c>
      <c r="H3751" s="373">
        <v>559.88800000000003</v>
      </c>
      <c r="I3751" s="170" t="s">
        <v>352</v>
      </c>
      <c r="J3751" s="203" t="s">
        <v>1710</v>
      </c>
      <c r="K3751" s="218" t="s">
        <v>2757</v>
      </c>
      <c r="L3751" s="136" t="s">
        <v>14</v>
      </c>
      <c r="M3751" s="132" t="s">
        <v>1713</v>
      </c>
      <c r="N3751" s="374">
        <f t="shared" si="83"/>
        <v>0.85354375363019241</v>
      </c>
    </row>
    <row r="3752" spans="1:14" s="203" customFormat="1" x14ac:dyDescent="0.2">
      <c r="A3752" s="357">
        <v>41976</v>
      </c>
      <c r="B3752" s="218" t="s">
        <v>2967</v>
      </c>
      <c r="C3752" s="170" t="s">
        <v>18</v>
      </c>
      <c r="D3752" s="170" t="s">
        <v>15</v>
      </c>
      <c r="E3752" s="149">
        <v>600</v>
      </c>
      <c r="F3752" s="372">
        <f t="shared" si="81"/>
        <v>0.91469410342446233</v>
      </c>
      <c r="G3752" s="372">
        <f t="shared" si="82"/>
        <v>1.071642900008573</v>
      </c>
      <c r="H3752" s="373">
        <v>559.88800000000003</v>
      </c>
      <c r="I3752" s="198" t="s">
        <v>24</v>
      </c>
      <c r="J3752" s="203" t="s">
        <v>1710</v>
      </c>
      <c r="K3752" s="363" t="s">
        <v>2756</v>
      </c>
      <c r="L3752" s="136" t="s">
        <v>14</v>
      </c>
      <c r="M3752" s="132" t="s">
        <v>1713</v>
      </c>
      <c r="N3752" s="374">
        <f t="shared" si="83"/>
        <v>0.85354375363019241</v>
      </c>
    </row>
    <row r="3753" spans="1:14" s="203" customFormat="1" x14ac:dyDescent="0.2">
      <c r="A3753" s="357">
        <v>41976</v>
      </c>
      <c r="B3753" s="218" t="s">
        <v>2968</v>
      </c>
      <c r="C3753" s="170" t="s">
        <v>18</v>
      </c>
      <c r="D3753" s="170" t="s">
        <v>15</v>
      </c>
      <c r="E3753" s="149">
        <v>600</v>
      </c>
      <c r="F3753" s="372">
        <f t="shared" ref="F3753:F3816" si="84">E3753/655.957</f>
        <v>0.91469410342446233</v>
      </c>
      <c r="G3753" s="372">
        <f t="shared" ref="G3753:G3816" si="85">E3753/H3753</f>
        <v>1.071642900008573</v>
      </c>
      <c r="H3753" s="373">
        <v>559.88800000000003</v>
      </c>
      <c r="I3753" s="170" t="s">
        <v>24</v>
      </c>
      <c r="J3753" s="203" t="s">
        <v>1710</v>
      </c>
      <c r="K3753" s="363" t="s">
        <v>2756</v>
      </c>
      <c r="L3753" s="136" t="s">
        <v>14</v>
      </c>
      <c r="M3753" s="132" t="s">
        <v>1713</v>
      </c>
      <c r="N3753" s="374">
        <f t="shared" si="83"/>
        <v>0.85354375363019241</v>
      </c>
    </row>
    <row r="3754" spans="1:14" s="203" customFormat="1" x14ac:dyDescent="0.2">
      <c r="A3754" s="357">
        <v>41976</v>
      </c>
      <c r="B3754" s="218" t="s">
        <v>2969</v>
      </c>
      <c r="C3754" s="170" t="s">
        <v>18</v>
      </c>
      <c r="D3754" s="170" t="s">
        <v>15</v>
      </c>
      <c r="E3754" s="149">
        <v>500</v>
      </c>
      <c r="F3754" s="372">
        <f t="shared" si="84"/>
        <v>0.76224508618705189</v>
      </c>
      <c r="G3754" s="372">
        <f t="shared" si="85"/>
        <v>0.89303575000714419</v>
      </c>
      <c r="H3754" s="373">
        <v>559.88800000000003</v>
      </c>
      <c r="I3754" s="170" t="s">
        <v>24</v>
      </c>
      <c r="J3754" s="203" t="s">
        <v>1710</v>
      </c>
      <c r="K3754" s="363" t="s">
        <v>2761</v>
      </c>
      <c r="L3754" s="136" t="s">
        <v>14</v>
      </c>
      <c r="M3754" s="132" t="s">
        <v>1713</v>
      </c>
      <c r="N3754" s="374">
        <f t="shared" si="83"/>
        <v>0.8535437536301923</v>
      </c>
    </row>
    <row r="3755" spans="1:14" s="203" customFormat="1" x14ac:dyDescent="0.2">
      <c r="A3755" s="357">
        <v>41976</v>
      </c>
      <c r="B3755" s="218" t="s">
        <v>2970</v>
      </c>
      <c r="C3755" s="170" t="s">
        <v>18</v>
      </c>
      <c r="D3755" s="170" t="s">
        <v>15</v>
      </c>
      <c r="E3755" s="149">
        <v>200</v>
      </c>
      <c r="F3755" s="372">
        <f t="shared" si="84"/>
        <v>0.30489803447482078</v>
      </c>
      <c r="G3755" s="372">
        <f t="shared" si="85"/>
        <v>0.3572143000028577</v>
      </c>
      <c r="H3755" s="373">
        <v>559.88800000000003</v>
      </c>
      <c r="I3755" s="170" t="s">
        <v>24</v>
      </c>
      <c r="J3755" s="203" t="s">
        <v>1710</v>
      </c>
      <c r="K3755" s="363" t="s">
        <v>2761</v>
      </c>
      <c r="L3755" s="136" t="s">
        <v>14</v>
      </c>
      <c r="M3755" s="132" t="s">
        <v>1713</v>
      </c>
      <c r="N3755" s="374">
        <f t="shared" si="83"/>
        <v>0.8535437536301923</v>
      </c>
    </row>
    <row r="3756" spans="1:14" s="203" customFormat="1" x14ac:dyDescent="0.2">
      <c r="A3756" s="357">
        <v>41976</v>
      </c>
      <c r="B3756" s="218" t="s">
        <v>2971</v>
      </c>
      <c r="C3756" s="170" t="s">
        <v>18</v>
      </c>
      <c r="D3756" s="170" t="s">
        <v>15</v>
      </c>
      <c r="E3756" s="149">
        <v>600</v>
      </c>
      <c r="F3756" s="372">
        <f t="shared" si="84"/>
        <v>0.91469410342446233</v>
      </c>
      <c r="G3756" s="372">
        <f t="shared" si="85"/>
        <v>1.071642900008573</v>
      </c>
      <c r="H3756" s="373">
        <v>559.88800000000003</v>
      </c>
      <c r="I3756" s="170" t="s">
        <v>24</v>
      </c>
      <c r="J3756" s="203" t="s">
        <v>1710</v>
      </c>
      <c r="K3756" s="363" t="s">
        <v>2761</v>
      </c>
      <c r="L3756" s="136" t="s">
        <v>14</v>
      </c>
      <c r="M3756" s="132" t="s">
        <v>1713</v>
      </c>
      <c r="N3756" s="374">
        <f t="shared" si="83"/>
        <v>0.85354375363019241</v>
      </c>
    </row>
    <row r="3757" spans="1:14" s="203" customFormat="1" x14ac:dyDescent="0.2">
      <c r="A3757" s="357">
        <v>41976</v>
      </c>
      <c r="B3757" s="218" t="s">
        <v>2972</v>
      </c>
      <c r="C3757" s="170" t="s">
        <v>18</v>
      </c>
      <c r="D3757" s="170" t="s">
        <v>15</v>
      </c>
      <c r="E3757" s="149">
        <v>400</v>
      </c>
      <c r="F3757" s="372">
        <f t="shared" si="84"/>
        <v>0.60979606894964156</v>
      </c>
      <c r="G3757" s="372">
        <f t="shared" si="85"/>
        <v>0.7144286000057154</v>
      </c>
      <c r="H3757" s="373">
        <v>559.88800000000003</v>
      </c>
      <c r="I3757" s="170" t="s">
        <v>24</v>
      </c>
      <c r="J3757" s="203" t="s">
        <v>1710</v>
      </c>
      <c r="K3757" s="363" t="s">
        <v>2761</v>
      </c>
      <c r="L3757" s="136" t="s">
        <v>14</v>
      </c>
      <c r="M3757" s="132" t="s">
        <v>1713</v>
      </c>
      <c r="N3757" s="374">
        <f t="shared" si="83"/>
        <v>0.8535437536301923</v>
      </c>
    </row>
    <row r="3758" spans="1:14" s="203" customFormat="1" x14ac:dyDescent="0.2">
      <c r="A3758" s="357">
        <v>41976</v>
      </c>
      <c r="B3758" s="218" t="s">
        <v>2973</v>
      </c>
      <c r="C3758" s="170" t="s">
        <v>18</v>
      </c>
      <c r="D3758" s="170" t="s">
        <v>15</v>
      </c>
      <c r="E3758" s="149">
        <v>400</v>
      </c>
      <c r="F3758" s="372">
        <f t="shared" si="84"/>
        <v>0.60979606894964156</v>
      </c>
      <c r="G3758" s="372">
        <f t="shared" si="85"/>
        <v>0.7144286000057154</v>
      </c>
      <c r="H3758" s="373">
        <v>559.88800000000003</v>
      </c>
      <c r="I3758" s="170" t="s">
        <v>24</v>
      </c>
      <c r="J3758" s="203" t="s">
        <v>1710</v>
      </c>
      <c r="K3758" s="363" t="s">
        <v>2761</v>
      </c>
      <c r="L3758" s="136" t="s">
        <v>14</v>
      </c>
      <c r="M3758" s="132" t="s">
        <v>1713</v>
      </c>
      <c r="N3758" s="374">
        <f t="shared" si="83"/>
        <v>0.8535437536301923</v>
      </c>
    </row>
    <row r="3759" spans="1:14" s="203" customFormat="1" x14ac:dyDescent="0.2">
      <c r="A3759" s="357">
        <v>41976</v>
      </c>
      <c r="B3759" s="218" t="s">
        <v>2974</v>
      </c>
      <c r="C3759" s="170" t="s">
        <v>18</v>
      </c>
      <c r="D3759" s="170" t="s">
        <v>15</v>
      </c>
      <c r="E3759" s="149">
        <v>300</v>
      </c>
      <c r="F3759" s="372">
        <f t="shared" si="84"/>
        <v>0.45734705171223117</v>
      </c>
      <c r="G3759" s="372">
        <f t="shared" si="85"/>
        <v>0.53582145000428649</v>
      </c>
      <c r="H3759" s="373">
        <v>559.88800000000003</v>
      </c>
      <c r="I3759" s="170" t="s">
        <v>24</v>
      </c>
      <c r="J3759" s="203" t="s">
        <v>1710</v>
      </c>
      <c r="K3759" s="363" t="s">
        <v>2761</v>
      </c>
      <c r="L3759" s="136" t="s">
        <v>14</v>
      </c>
      <c r="M3759" s="132" t="s">
        <v>1713</v>
      </c>
      <c r="N3759" s="374">
        <f t="shared" si="83"/>
        <v>0.85354375363019241</v>
      </c>
    </row>
    <row r="3760" spans="1:14" s="203" customFormat="1" x14ac:dyDescent="0.2">
      <c r="A3760" s="357">
        <v>41976</v>
      </c>
      <c r="B3760" s="218" t="s">
        <v>2975</v>
      </c>
      <c r="C3760" s="170" t="s">
        <v>18</v>
      </c>
      <c r="D3760" s="170" t="s">
        <v>15</v>
      </c>
      <c r="E3760" s="149">
        <v>300</v>
      </c>
      <c r="F3760" s="372">
        <f t="shared" si="84"/>
        <v>0.45734705171223117</v>
      </c>
      <c r="G3760" s="372">
        <f t="shared" si="85"/>
        <v>0.53582145000428649</v>
      </c>
      <c r="H3760" s="373">
        <v>559.88800000000003</v>
      </c>
      <c r="I3760" s="170" t="s">
        <v>24</v>
      </c>
      <c r="J3760" s="203" t="s">
        <v>1710</v>
      </c>
      <c r="K3760" s="363" t="s">
        <v>2761</v>
      </c>
      <c r="L3760" s="136" t="s">
        <v>14</v>
      </c>
      <c r="M3760" s="132" t="s">
        <v>1713</v>
      </c>
      <c r="N3760" s="374">
        <f t="shared" si="83"/>
        <v>0.85354375363019241</v>
      </c>
    </row>
    <row r="3761" spans="1:14" s="203" customFormat="1" x14ac:dyDescent="0.2">
      <c r="A3761" s="357">
        <v>41976</v>
      </c>
      <c r="B3761" s="218" t="s">
        <v>2976</v>
      </c>
      <c r="C3761" s="170" t="s">
        <v>18</v>
      </c>
      <c r="D3761" s="170" t="s">
        <v>15</v>
      </c>
      <c r="E3761" s="149">
        <v>400</v>
      </c>
      <c r="F3761" s="372">
        <f t="shared" si="84"/>
        <v>0.60979606894964156</v>
      </c>
      <c r="G3761" s="372">
        <f t="shared" si="85"/>
        <v>0.7144286000057154</v>
      </c>
      <c r="H3761" s="373">
        <v>559.88800000000003</v>
      </c>
      <c r="I3761" s="170" t="s">
        <v>24</v>
      </c>
      <c r="J3761" s="203" t="s">
        <v>1710</v>
      </c>
      <c r="K3761" s="363" t="s">
        <v>2761</v>
      </c>
      <c r="L3761" s="136" t="s">
        <v>14</v>
      </c>
      <c r="M3761" s="132" t="s">
        <v>1713</v>
      </c>
      <c r="N3761" s="374">
        <f t="shared" si="83"/>
        <v>0.8535437536301923</v>
      </c>
    </row>
    <row r="3762" spans="1:14" s="203" customFormat="1" x14ac:dyDescent="0.2">
      <c r="A3762" s="371">
        <v>41976</v>
      </c>
      <c r="B3762" s="185" t="s">
        <v>3032</v>
      </c>
      <c r="C3762" s="159" t="s">
        <v>18</v>
      </c>
      <c r="D3762" s="159" t="s">
        <v>8</v>
      </c>
      <c r="E3762" s="364">
        <v>600</v>
      </c>
      <c r="F3762" s="372">
        <f t="shared" si="84"/>
        <v>0.91469410342446233</v>
      </c>
      <c r="G3762" s="372">
        <f t="shared" si="85"/>
        <v>1.071642900008573</v>
      </c>
      <c r="H3762" s="373">
        <v>559.88800000000003</v>
      </c>
      <c r="I3762" s="170" t="s">
        <v>2742</v>
      </c>
      <c r="J3762" s="203" t="s">
        <v>1710</v>
      </c>
      <c r="K3762" s="170" t="s">
        <v>2751</v>
      </c>
      <c r="L3762" s="136" t="s">
        <v>14</v>
      </c>
      <c r="M3762" s="132" t="s">
        <v>1713</v>
      </c>
      <c r="N3762" s="374">
        <f t="shared" si="83"/>
        <v>0.85354375363019241</v>
      </c>
    </row>
    <row r="3763" spans="1:14" s="203" customFormat="1" x14ac:dyDescent="0.2">
      <c r="A3763" s="371">
        <v>41976</v>
      </c>
      <c r="B3763" s="185" t="s">
        <v>2466</v>
      </c>
      <c r="C3763" s="159" t="s">
        <v>18</v>
      </c>
      <c r="D3763" s="159" t="s">
        <v>8</v>
      </c>
      <c r="E3763" s="364">
        <v>600</v>
      </c>
      <c r="F3763" s="372">
        <f t="shared" si="84"/>
        <v>0.91469410342446233</v>
      </c>
      <c r="G3763" s="372">
        <f t="shared" si="85"/>
        <v>1.071642900008573</v>
      </c>
      <c r="H3763" s="373">
        <v>559.88800000000003</v>
      </c>
      <c r="I3763" s="170" t="s">
        <v>2742</v>
      </c>
      <c r="J3763" s="203" t="s">
        <v>1710</v>
      </c>
      <c r="K3763" s="170" t="s">
        <v>2751</v>
      </c>
      <c r="L3763" s="136" t="s">
        <v>14</v>
      </c>
      <c r="M3763" s="132" t="s">
        <v>1713</v>
      </c>
      <c r="N3763" s="374">
        <f t="shared" si="83"/>
        <v>0.85354375363019241</v>
      </c>
    </row>
    <row r="3764" spans="1:14" s="203" customFormat="1" x14ac:dyDescent="0.2">
      <c r="A3764" s="371">
        <v>41976</v>
      </c>
      <c r="B3764" s="185" t="s">
        <v>3033</v>
      </c>
      <c r="C3764" s="159" t="s">
        <v>18</v>
      </c>
      <c r="D3764" s="159" t="s">
        <v>8</v>
      </c>
      <c r="E3764" s="364">
        <v>2000</v>
      </c>
      <c r="F3764" s="372">
        <f t="shared" si="84"/>
        <v>3.0489803447482076</v>
      </c>
      <c r="G3764" s="372">
        <f t="shared" si="85"/>
        <v>3.5721430000285768</v>
      </c>
      <c r="H3764" s="373">
        <v>559.88800000000003</v>
      </c>
      <c r="I3764" s="170" t="s">
        <v>2742</v>
      </c>
      <c r="J3764" s="203" t="s">
        <v>1710</v>
      </c>
      <c r="K3764" s="170" t="s">
        <v>2754</v>
      </c>
      <c r="L3764" s="136" t="s">
        <v>14</v>
      </c>
      <c r="M3764" s="132" t="s">
        <v>1713</v>
      </c>
      <c r="N3764" s="374">
        <f t="shared" si="83"/>
        <v>0.8535437536301923</v>
      </c>
    </row>
    <row r="3765" spans="1:14" s="203" customFormat="1" x14ac:dyDescent="0.2">
      <c r="A3765" s="371">
        <v>41976</v>
      </c>
      <c r="B3765" s="185" t="s">
        <v>3034</v>
      </c>
      <c r="C3765" s="159" t="s">
        <v>18</v>
      </c>
      <c r="D3765" s="159" t="s">
        <v>8</v>
      </c>
      <c r="E3765" s="364">
        <v>500</v>
      </c>
      <c r="F3765" s="372">
        <f t="shared" si="84"/>
        <v>0.76224508618705189</v>
      </c>
      <c r="G3765" s="372">
        <f t="shared" si="85"/>
        <v>0.89303575000714419</v>
      </c>
      <c r="H3765" s="373">
        <v>559.88800000000003</v>
      </c>
      <c r="I3765" s="170" t="s">
        <v>2742</v>
      </c>
      <c r="J3765" s="203" t="s">
        <v>1710</v>
      </c>
      <c r="K3765" s="170" t="s">
        <v>2760</v>
      </c>
      <c r="L3765" s="136" t="s">
        <v>14</v>
      </c>
      <c r="M3765" s="132" t="s">
        <v>1713</v>
      </c>
      <c r="N3765" s="374">
        <f t="shared" si="83"/>
        <v>0.8535437536301923</v>
      </c>
    </row>
    <row r="3766" spans="1:14" s="203" customFormat="1" x14ac:dyDescent="0.2">
      <c r="A3766" s="371">
        <v>41976</v>
      </c>
      <c r="B3766" s="185" t="s">
        <v>3035</v>
      </c>
      <c r="C3766" s="159" t="s">
        <v>18</v>
      </c>
      <c r="D3766" s="159" t="s">
        <v>8</v>
      </c>
      <c r="E3766" s="364">
        <v>300</v>
      </c>
      <c r="F3766" s="372">
        <f t="shared" si="84"/>
        <v>0.45734705171223117</v>
      </c>
      <c r="G3766" s="372">
        <f t="shared" si="85"/>
        <v>0.53582145000428649</v>
      </c>
      <c r="H3766" s="373">
        <v>559.88800000000003</v>
      </c>
      <c r="I3766" s="170" t="s">
        <v>2742</v>
      </c>
      <c r="J3766" s="203" t="s">
        <v>1710</v>
      </c>
      <c r="K3766" s="170" t="s">
        <v>2760</v>
      </c>
      <c r="L3766" s="136" t="s">
        <v>14</v>
      </c>
      <c r="M3766" s="132" t="s">
        <v>1713</v>
      </c>
      <c r="N3766" s="374">
        <f t="shared" si="83"/>
        <v>0.85354375363019241</v>
      </c>
    </row>
    <row r="3767" spans="1:14" s="203" customFormat="1" x14ac:dyDescent="0.2">
      <c r="A3767" s="371">
        <v>41976</v>
      </c>
      <c r="B3767" s="185" t="s">
        <v>3036</v>
      </c>
      <c r="C3767" s="159" t="s">
        <v>18</v>
      </c>
      <c r="D3767" s="159" t="s">
        <v>8</v>
      </c>
      <c r="E3767" s="364">
        <v>200</v>
      </c>
      <c r="F3767" s="372">
        <f t="shared" si="84"/>
        <v>0.30489803447482078</v>
      </c>
      <c r="G3767" s="372">
        <f t="shared" si="85"/>
        <v>0.3572143000028577</v>
      </c>
      <c r="H3767" s="373">
        <v>559.88800000000003</v>
      </c>
      <c r="I3767" s="170" t="s">
        <v>2742</v>
      </c>
      <c r="J3767" s="203" t="s">
        <v>1710</v>
      </c>
      <c r="K3767" s="170" t="s">
        <v>2760</v>
      </c>
      <c r="L3767" s="136" t="s">
        <v>14</v>
      </c>
      <c r="M3767" s="132" t="s">
        <v>1713</v>
      </c>
      <c r="N3767" s="374">
        <f t="shared" si="83"/>
        <v>0.8535437536301923</v>
      </c>
    </row>
    <row r="3768" spans="1:14" s="203" customFormat="1" x14ac:dyDescent="0.2">
      <c r="A3768" s="371">
        <v>41976</v>
      </c>
      <c r="B3768" s="185" t="s">
        <v>3037</v>
      </c>
      <c r="C3768" s="159" t="s">
        <v>18</v>
      </c>
      <c r="D3768" s="159" t="s">
        <v>8</v>
      </c>
      <c r="E3768" s="364">
        <v>300</v>
      </c>
      <c r="F3768" s="372">
        <f t="shared" si="84"/>
        <v>0.45734705171223117</v>
      </c>
      <c r="G3768" s="372">
        <f t="shared" si="85"/>
        <v>0.53582145000428649</v>
      </c>
      <c r="H3768" s="373">
        <v>559.88800000000003</v>
      </c>
      <c r="I3768" s="170" t="s">
        <v>2742</v>
      </c>
      <c r="J3768" s="203" t="s">
        <v>1710</v>
      </c>
      <c r="K3768" s="170" t="s">
        <v>2760</v>
      </c>
      <c r="L3768" s="136" t="s">
        <v>14</v>
      </c>
      <c r="M3768" s="132" t="s">
        <v>1713</v>
      </c>
      <c r="N3768" s="374">
        <f t="shared" si="83"/>
        <v>0.85354375363019241</v>
      </c>
    </row>
    <row r="3769" spans="1:14" s="203" customFormat="1" x14ac:dyDescent="0.2">
      <c r="A3769" s="371">
        <v>41976</v>
      </c>
      <c r="B3769" s="185" t="s">
        <v>3038</v>
      </c>
      <c r="C3769" s="159" t="s">
        <v>18</v>
      </c>
      <c r="D3769" s="159" t="s">
        <v>8</v>
      </c>
      <c r="E3769" s="364">
        <v>150</v>
      </c>
      <c r="F3769" s="372">
        <f t="shared" si="84"/>
        <v>0.22867352585611558</v>
      </c>
      <c r="G3769" s="372">
        <f t="shared" si="85"/>
        <v>0.26791072500214325</v>
      </c>
      <c r="H3769" s="373">
        <v>559.88800000000003</v>
      </c>
      <c r="I3769" s="170" t="s">
        <v>2742</v>
      </c>
      <c r="J3769" s="203" t="s">
        <v>1710</v>
      </c>
      <c r="K3769" s="170" t="s">
        <v>2760</v>
      </c>
      <c r="L3769" s="136" t="s">
        <v>14</v>
      </c>
      <c r="M3769" s="132" t="s">
        <v>1713</v>
      </c>
      <c r="N3769" s="374">
        <f t="shared" si="83"/>
        <v>0.85354375363019241</v>
      </c>
    </row>
    <row r="3770" spans="1:14" s="203" customFormat="1" x14ac:dyDescent="0.2">
      <c r="A3770" s="371">
        <v>41976</v>
      </c>
      <c r="B3770" s="185" t="s">
        <v>3039</v>
      </c>
      <c r="C3770" s="159" t="s">
        <v>18</v>
      </c>
      <c r="D3770" s="159" t="s">
        <v>8</v>
      </c>
      <c r="E3770" s="364">
        <v>150</v>
      </c>
      <c r="F3770" s="372">
        <f t="shared" si="84"/>
        <v>0.22867352585611558</v>
      </c>
      <c r="G3770" s="372">
        <f t="shared" si="85"/>
        <v>0.26791072500214325</v>
      </c>
      <c r="H3770" s="373">
        <v>559.88800000000003</v>
      </c>
      <c r="I3770" s="170" t="s">
        <v>2742</v>
      </c>
      <c r="J3770" s="203" t="s">
        <v>1710</v>
      </c>
      <c r="K3770" s="170" t="s">
        <v>2760</v>
      </c>
      <c r="L3770" s="136" t="s">
        <v>14</v>
      </c>
      <c r="M3770" s="132" t="s">
        <v>1713</v>
      </c>
      <c r="N3770" s="374">
        <f t="shared" si="83"/>
        <v>0.85354375363019241</v>
      </c>
    </row>
    <row r="3771" spans="1:14" s="203" customFormat="1" x14ac:dyDescent="0.2">
      <c r="A3771" s="371">
        <v>41976</v>
      </c>
      <c r="B3771" s="185" t="s">
        <v>3040</v>
      </c>
      <c r="C3771" s="159" t="s">
        <v>18</v>
      </c>
      <c r="D3771" s="159" t="s">
        <v>8</v>
      </c>
      <c r="E3771" s="364">
        <v>400</v>
      </c>
      <c r="F3771" s="372">
        <f t="shared" si="84"/>
        <v>0.60979606894964156</v>
      </c>
      <c r="G3771" s="372">
        <f t="shared" si="85"/>
        <v>0.7144286000057154</v>
      </c>
      <c r="H3771" s="373">
        <v>559.88800000000003</v>
      </c>
      <c r="I3771" s="170" t="s">
        <v>2742</v>
      </c>
      <c r="J3771" s="203" t="s">
        <v>1710</v>
      </c>
      <c r="K3771" s="170" t="s">
        <v>2760</v>
      </c>
      <c r="L3771" s="136" t="s">
        <v>14</v>
      </c>
      <c r="M3771" s="132" t="s">
        <v>1713</v>
      </c>
      <c r="N3771" s="374">
        <f t="shared" si="83"/>
        <v>0.8535437536301923</v>
      </c>
    </row>
    <row r="3772" spans="1:14" s="203" customFormat="1" x14ac:dyDescent="0.2">
      <c r="A3772" s="371">
        <v>41976</v>
      </c>
      <c r="B3772" s="185" t="s">
        <v>3041</v>
      </c>
      <c r="C3772" s="159" t="s">
        <v>18</v>
      </c>
      <c r="D3772" s="159" t="s">
        <v>8</v>
      </c>
      <c r="E3772" s="364">
        <v>500</v>
      </c>
      <c r="F3772" s="372">
        <f t="shared" si="84"/>
        <v>0.76224508618705189</v>
      </c>
      <c r="G3772" s="372">
        <f t="shared" si="85"/>
        <v>0.89303575000714419</v>
      </c>
      <c r="H3772" s="373">
        <v>559.88800000000003</v>
      </c>
      <c r="I3772" s="170" t="s">
        <v>2742</v>
      </c>
      <c r="J3772" s="203" t="s">
        <v>1710</v>
      </c>
      <c r="K3772" s="170" t="s">
        <v>2760</v>
      </c>
      <c r="L3772" s="136" t="s">
        <v>14</v>
      </c>
      <c r="M3772" s="132" t="s">
        <v>1713</v>
      </c>
      <c r="N3772" s="374">
        <f t="shared" si="83"/>
        <v>0.8535437536301923</v>
      </c>
    </row>
    <row r="3773" spans="1:14" s="203" customFormat="1" x14ac:dyDescent="0.2">
      <c r="A3773" s="375">
        <v>41976</v>
      </c>
      <c r="B3773" s="185" t="s">
        <v>3077</v>
      </c>
      <c r="C3773" s="159" t="s">
        <v>18</v>
      </c>
      <c r="D3773" s="159" t="s">
        <v>8</v>
      </c>
      <c r="E3773" s="376">
        <v>800</v>
      </c>
      <c r="F3773" s="372">
        <f t="shared" si="84"/>
        <v>1.2195921378992831</v>
      </c>
      <c r="G3773" s="372">
        <f t="shared" si="85"/>
        <v>1.4288572000114308</v>
      </c>
      <c r="H3773" s="373">
        <v>559.88800000000003</v>
      </c>
      <c r="I3773" s="159" t="s">
        <v>12</v>
      </c>
      <c r="J3773" s="203" t="s">
        <v>1710</v>
      </c>
      <c r="K3773" s="170" t="s">
        <v>2755</v>
      </c>
      <c r="L3773" s="136" t="s">
        <v>14</v>
      </c>
      <c r="M3773" s="132" t="s">
        <v>1713</v>
      </c>
      <c r="N3773" s="374">
        <f t="shared" si="83"/>
        <v>0.8535437536301923</v>
      </c>
    </row>
    <row r="3774" spans="1:14" s="203" customFormat="1" x14ac:dyDescent="0.2">
      <c r="A3774" s="375">
        <v>41976</v>
      </c>
      <c r="B3774" s="185" t="s">
        <v>3078</v>
      </c>
      <c r="C3774" s="159" t="s">
        <v>18</v>
      </c>
      <c r="D3774" s="159" t="s">
        <v>8</v>
      </c>
      <c r="E3774" s="376">
        <v>1200</v>
      </c>
      <c r="F3774" s="372">
        <f t="shared" si="84"/>
        <v>1.8293882068489247</v>
      </c>
      <c r="G3774" s="372">
        <f t="shared" si="85"/>
        <v>2.143285800017146</v>
      </c>
      <c r="H3774" s="373">
        <v>559.88800000000003</v>
      </c>
      <c r="I3774" s="159" t="s">
        <v>12</v>
      </c>
      <c r="J3774" s="203" t="s">
        <v>1710</v>
      </c>
      <c r="K3774" s="170" t="s">
        <v>2755</v>
      </c>
      <c r="L3774" s="136" t="s">
        <v>14</v>
      </c>
      <c r="M3774" s="132" t="s">
        <v>1713</v>
      </c>
      <c r="N3774" s="374">
        <f t="shared" si="83"/>
        <v>0.85354375363019241</v>
      </c>
    </row>
    <row r="3775" spans="1:14" s="203" customFormat="1" x14ac:dyDescent="0.2">
      <c r="A3775" s="375">
        <v>41976</v>
      </c>
      <c r="B3775" s="185" t="s">
        <v>3079</v>
      </c>
      <c r="C3775" s="159" t="s">
        <v>72</v>
      </c>
      <c r="D3775" s="159" t="s">
        <v>8</v>
      </c>
      <c r="E3775" s="376">
        <v>1500</v>
      </c>
      <c r="F3775" s="372">
        <f t="shared" si="84"/>
        <v>2.2867352585611558</v>
      </c>
      <c r="G3775" s="372">
        <f t="shared" si="85"/>
        <v>2.6791072500214326</v>
      </c>
      <c r="H3775" s="373">
        <v>559.88800000000003</v>
      </c>
      <c r="I3775" s="159" t="s">
        <v>12</v>
      </c>
      <c r="J3775" s="203" t="s">
        <v>1710</v>
      </c>
      <c r="K3775" s="170" t="s">
        <v>2755</v>
      </c>
      <c r="L3775" s="136" t="s">
        <v>14</v>
      </c>
      <c r="M3775" s="132" t="s">
        <v>1713</v>
      </c>
      <c r="N3775" s="374">
        <f t="shared" si="83"/>
        <v>0.8535437536301923</v>
      </c>
    </row>
    <row r="3776" spans="1:14" s="203" customFormat="1" x14ac:dyDescent="0.2">
      <c r="A3776" s="375">
        <v>41976</v>
      </c>
      <c r="B3776" s="185" t="s">
        <v>3122</v>
      </c>
      <c r="C3776" s="159" t="s">
        <v>72</v>
      </c>
      <c r="D3776" s="159" t="s">
        <v>8</v>
      </c>
      <c r="E3776" s="376">
        <v>15000</v>
      </c>
      <c r="F3776" s="372">
        <f t="shared" si="84"/>
        <v>22.867352585611556</v>
      </c>
      <c r="G3776" s="372">
        <f t="shared" si="85"/>
        <v>26.791072500214327</v>
      </c>
      <c r="H3776" s="373">
        <v>559.88800000000003</v>
      </c>
      <c r="I3776" s="159" t="s">
        <v>12</v>
      </c>
      <c r="J3776" s="203" t="s">
        <v>1710</v>
      </c>
      <c r="K3776" s="170" t="s">
        <v>2755</v>
      </c>
      <c r="L3776" s="136" t="s">
        <v>14</v>
      </c>
      <c r="M3776" s="132" t="s">
        <v>1713</v>
      </c>
      <c r="N3776" s="374">
        <f t="shared" si="83"/>
        <v>0.8535437536301923</v>
      </c>
    </row>
    <row r="3777" spans="1:14" s="203" customFormat="1" x14ac:dyDescent="0.2">
      <c r="A3777" s="375">
        <v>41976</v>
      </c>
      <c r="B3777" s="185" t="s">
        <v>3081</v>
      </c>
      <c r="C3777" s="159" t="s">
        <v>18</v>
      </c>
      <c r="D3777" s="159" t="s">
        <v>8</v>
      </c>
      <c r="E3777" s="376">
        <v>800</v>
      </c>
      <c r="F3777" s="372">
        <f t="shared" si="84"/>
        <v>1.2195921378992831</v>
      </c>
      <c r="G3777" s="372">
        <f t="shared" si="85"/>
        <v>1.4288572000114308</v>
      </c>
      <c r="H3777" s="373">
        <v>559.88800000000003</v>
      </c>
      <c r="I3777" s="159" t="s">
        <v>12</v>
      </c>
      <c r="J3777" s="203" t="s">
        <v>1710</v>
      </c>
      <c r="K3777" s="170" t="s">
        <v>2755</v>
      </c>
      <c r="L3777" s="136" t="s">
        <v>14</v>
      </c>
      <c r="M3777" s="132" t="s">
        <v>1713</v>
      </c>
      <c r="N3777" s="374">
        <f t="shared" si="83"/>
        <v>0.8535437536301923</v>
      </c>
    </row>
    <row r="3778" spans="1:14" s="203" customFormat="1" x14ac:dyDescent="0.2">
      <c r="A3778" s="375">
        <v>41976</v>
      </c>
      <c r="B3778" s="185" t="s">
        <v>3082</v>
      </c>
      <c r="C3778" s="159" t="s">
        <v>18</v>
      </c>
      <c r="D3778" s="159" t="s">
        <v>8</v>
      </c>
      <c r="E3778" s="376">
        <v>400</v>
      </c>
      <c r="F3778" s="372">
        <f t="shared" si="84"/>
        <v>0.60979606894964156</v>
      </c>
      <c r="G3778" s="372">
        <f t="shared" si="85"/>
        <v>0.7144286000057154</v>
      </c>
      <c r="H3778" s="373">
        <v>559.88800000000003</v>
      </c>
      <c r="I3778" s="159" t="s">
        <v>12</v>
      </c>
      <c r="J3778" s="203" t="s">
        <v>1710</v>
      </c>
      <c r="K3778" s="170" t="s">
        <v>2755</v>
      </c>
      <c r="L3778" s="136" t="s">
        <v>14</v>
      </c>
      <c r="M3778" s="132" t="s">
        <v>1713</v>
      </c>
      <c r="N3778" s="374">
        <f t="shared" si="83"/>
        <v>0.8535437536301923</v>
      </c>
    </row>
    <row r="3779" spans="1:14" s="203" customFormat="1" x14ac:dyDescent="0.2">
      <c r="A3779" s="375">
        <v>41976</v>
      </c>
      <c r="B3779" s="185" t="s">
        <v>3083</v>
      </c>
      <c r="C3779" s="159" t="s">
        <v>18</v>
      </c>
      <c r="D3779" s="159" t="s">
        <v>8</v>
      </c>
      <c r="E3779" s="376">
        <v>800</v>
      </c>
      <c r="F3779" s="372">
        <f t="shared" si="84"/>
        <v>1.2195921378992831</v>
      </c>
      <c r="G3779" s="372">
        <f t="shared" si="85"/>
        <v>1.4288572000114308</v>
      </c>
      <c r="H3779" s="373">
        <v>559.88800000000003</v>
      </c>
      <c r="I3779" s="159" t="s">
        <v>12</v>
      </c>
      <c r="J3779" s="203" t="s">
        <v>1710</v>
      </c>
      <c r="K3779" s="170" t="s">
        <v>2755</v>
      </c>
      <c r="L3779" s="136" t="s">
        <v>14</v>
      </c>
      <c r="M3779" s="132" t="s">
        <v>1713</v>
      </c>
      <c r="N3779" s="374">
        <f t="shared" si="83"/>
        <v>0.8535437536301923</v>
      </c>
    </row>
    <row r="3780" spans="1:14" s="203" customFormat="1" x14ac:dyDescent="0.2">
      <c r="A3780" s="375">
        <v>41976</v>
      </c>
      <c r="B3780" s="185" t="s">
        <v>3084</v>
      </c>
      <c r="C3780" s="159" t="s">
        <v>18</v>
      </c>
      <c r="D3780" s="159" t="s">
        <v>8</v>
      </c>
      <c r="E3780" s="376">
        <v>300</v>
      </c>
      <c r="F3780" s="372">
        <f t="shared" si="84"/>
        <v>0.45734705171223117</v>
      </c>
      <c r="G3780" s="372">
        <f t="shared" si="85"/>
        <v>0.53582145000428649</v>
      </c>
      <c r="H3780" s="373">
        <v>559.88800000000003</v>
      </c>
      <c r="I3780" s="159" t="s">
        <v>12</v>
      </c>
      <c r="J3780" s="203" t="s">
        <v>1710</v>
      </c>
      <c r="K3780" s="170" t="s">
        <v>2755</v>
      </c>
      <c r="L3780" s="136" t="s">
        <v>14</v>
      </c>
      <c r="M3780" s="132" t="s">
        <v>1713</v>
      </c>
      <c r="N3780" s="374">
        <f t="shared" si="83"/>
        <v>0.85354375363019241</v>
      </c>
    </row>
    <row r="3781" spans="1:14" s="203" customFormat="1" x14ac:dyDescent="0.2">
      <c r="A3781" s="375">
        <v>41976</v>
      </c>
      <c r="B3781" s="185" t="s">
        <v>3085</v>
      </c>
      <c r="C3781" s="159" t="s">
        <v>18</v>
      </c>
      <c r="D3781" s="159" t="s">
        <v>8</v>
      </c>
      <c r="E3781" s="376">
        <v>300</v>
      </c>
      <c r="F3781" s="372">
        <f t="shared" si="84"/>
        <v>0.45734705171223117</v>
      </c>
      <c r="G3781" s="372">
        <f t="shared" si="85"/>
        <v>0.53582145000428649</v>
      </c>
      <c r="H3781" s="373">
        <v>559.88800000000003</v>
      </c>
      <c r="I3781" s="159" t="s">
        <v>12</v>
      </c>
      <c r="J3781" s="203" t="s">
        <v>1710</v>
      </c>
      <c r="K3781" s="170" t="s">
        <v>2755</v>
      </c>
      <c r="L3781" s="136" t="s">
        <v>14</v>
      </c>
      <c r="M3781" s="132" t="s">
        <v>1713</v>
      </c>
      <c r="N3781" s="374">
        <f t="shared" si="83"/>
        <v>0.85354375363019241</v>
      </c>
    </row>
    <row r="3782" spans="1:14" s="203" customFormat="1" x14ac:dyDescent="0.2">
      <c r="A3782" s="375">
        <v>41976</v>
      </c>
      <c r="B3782" s="185" t="s">
        <v>3086</v>
      </c>
      <c r="C3782" s="159" t="s">
        <v>18</v>
      </c>
      <c r="D3782" s="159" t="s">
        <v>8</v>
      </c>
      <c r="E3782" s="376">
        <v>200</v>
      </c>
      <c r="F3782" s="372">
        <f t="shared" si="84"/>
        <v>0.30489803447482078</v>
      </c>
      <c r="G3782" s="372">
        <f t="shared" si="85"/>
        <v>0.3572143000028577</v>
      </c>
      <c r="H3782" s="373">
        <v>559.88800000000003</v>
      </c>
      <c r="I3782" s="159" t="s">
        <v>12</v>
      </c>
      <c r="J3782" s="203" t="s">
        <v>1710</v>
      </c>
      <c r="K3782" s="170" t="s">
        <v>2755</v>
      </c>
      <c r="L3782" s="136" t="s">
        <v>14</v>
      </c>
      <c r="M3782" s="132" t="s">
        <v>1713</v>
      </c>
      <c r="N3782" s="374">
        <f t="shared" si="83"/>
        <v>0.8535437536301923</v>
      </c>
    </row>
    <row r="3783" spans="1:14" s="203" customFormat="1" x14ac:dyDescent="0.2">
      <c r="A3783" s="375">
        <v>41976</v>
      </c>
      <c r="B3783" s="185" t="s">
        <v>3087</v>
      </c>
      <c r="C3783" s="159" t="s">
        <v>18</v>
      </c>
      <c r="D3783" s="159" t="s">
        <v>8</v>
      </c>
      <c r="E3783" s="376">
        <v>1000</v>
      </c>
      <c r="F3783" s="372">
        <f t="shared" si="84"/>
        <v>1.5244901723741038</v>
      </c>
      <c r="G3783" s="372">
        <f t="shared" si="85"/>
        <v>1.7860715000142884</v>
      </c>
      <c r="H3783" s="373">
        <v>559.88800000000003</v>
      </c>
      <c r="I3783" s="159" t="s">
        <v>12</v>
      </c>
      <c r="J3783" s="203" t="s">
        <v>1710</v>
      </c>
      <c r="K3783" s="170" t="s">
        <v>2755</v>
      </c>
      <c r="L3783" s="136" t="s">
        <v>14</v>
      </c>
      <c r="M3783" s="132" t="s">
        <v>1713</v>
      </c>
      <c r="N3783" s="374">
        <f t="shared" si="83"/>
        <v>0.8535437536301923</v>
      </c>
    </row>
    <row r="3784" spans="1:14" s="203" customFormat="1" x14ac:dyDescent="0.2">
      <c r="A3784" s="357">
        <v>41977</v>
      </c>
      <c r="B3784" s="218" t="s">
        <v>169</v>
      </c>
      <c r="C3784" s="170" t="s">
        <v>71</v>
      </c>
      <c r="D3784" s="218" t="s">
        <v>9</v>
      </c>
      <c r="E3784" s="149">
        <v>2000</v>
      </c>
      <c r="F3784" s="372">
        <f t="shared" si="84"/>
        <v>3.0489803447482076</v>
      </c>
      <c r="G3784" s="372">
        <f t="shared" si="85"/>
        <v>3.5721430000285768</v>
      </c>
      <c r="H3784" s="373">
        <v>559.88800000000003</v>
      </c>
      <c r="I3784" s="170" t="s">
        <v>83</v>
      </c>
      <c r="J3784" s="203" t="s">
        <v>1710</v>
      </c>
      <c r="K3784" s="219" t="s">
        <v>2764</v>
      </c>
      <c r="L3784" s="136" t="s">
        <v>14</v>
      </c>
      <c r="M3784" s="132" t="s">
        <v>1713</v>
      </c>
      <c r="N3784" s="374">
        <f t="shared" si="83"/>
        <v>0.8535437536301923</v>
      </c>
    </row>
    <row r="3785" spans="1:14" s="203" customFormat="1" x14ac:dyDescent="0.2">
      <c r="A3785" s="357">
        <v>41977</v>
      </c>
      <c r="B3785" s="218" t="s">
        <v>2827</v>
      </c>
      <c r="C3785" s="170" t="s">
        <v>18</v>
      </c>
      <c r="D3785" s="218" t="s">
        <v>9</v>
      </c>
      <c r="E3785" s="149">
        <v>400</v>
      </c>
      <c r="F3785" s="372">
        <f t="shared" si="84"/>
        <v>0.60979606894964156</v>
      </c>
      <c r="G3785" s="372">
        <f t="shared" si="85"/>
        <v>0.7144286000057154</v>
      </c>
      <c r="H3785" s="373">
        <v>559.88800000000003</v>
      </c>
      <c r="I3785" s="170" t="s">
        <v>83</v>
      </c>
      <c r="J3785" s="203" t="s">
        <v>1710</v>
      </c>
      <c r="K3785" s="219" t="s">
        <v>2765</v>
      </c>
      <c r="L3785" s="136" t="s">
        <v>14</v>
      </c>
      <c r="M3785" s="132" t="s">
        <v>1713</v>
      </c>
      <c r="N3785" s="374">
        <f t="shared" ref="N3785:N3848" si="86">F3785/G3785</f>
        <v>0.8535437536301923</v>
      </c>
    </row>
    <row r="3786" spans="1:14" s="203" customFormat="1" x14ac:dyDescent="0.2">
      <c r="A3786" s="357">
        <v>41977</v>
      </c>
      <c r="B3786" s="218" t="s">
        <v>2828</v>
      </c>
      <c r="C3786" s="170" t="s">
        <v>18</v>
      </c>
      <c r="D3786" s="218" t="s">
        <v>9</v>
      </c>
      <c r="E3786" s="149">
        <v>400</v>
      </c>
      <c r="F3786" s="372">
        <f t="shared" si="84"/>
        <v>0.60979606894964156</v>
      </c>
      <c r="G3786" s="372">
        <f t="shared" si="85"/>
        <v>0.7144286000057154</v>
      </c>
      <c r="H3786" s="373">
        <v>559.88800000000003</v>
      </c>
      <c r="I3786" s="170" t="s">
        <v>83</v>
      </c>
      <c r="J3786" s="203" t="s">
        <v>1710</v>
      </c>
      <c r="K3786" s="219" t="s">
        <v>2765</v>
      </c>
      <c r="L3786" s="136" t="s">
        <v>14</v>
      </c>
      <c r="M3786" s="132" t="s">
        <v>1713</v>
      </c>
      <c r="N3786" s="374">
        <f t="shared" si="86"/>
        <v>0.8535437536301923</v>
      </c>
    </row>
    <row r="3787" spans="1:14" s="203" customFormat="1" x14ac:dyDescent="0.2">
      <c r="A3787" s="357">
        <v>41977</v>
      </c>
      <c r="B3787" s="218" t="s">
        <v>2868</v>
      </c>
      <c r="C3787" s="170" t="s">
        <v>18</v>
      </c>
      <c r="D3787" s="170" t="s">
        <v>11</v>
      </c>
      <c r="E3787" s="149">
        <v>600</v>
      </c>
      <c r="F3787" s="372">
        <f t="shared" si="84"/>
        <v>0.91469410342446233</v>
      </c>
      <c r="G3787" s="372">
        <f t="shared" si="85"/>
        <v>1.071642900008573</v>
      </c>
      <c r="H3787" s="373">
        <v>559.88800000000003</v>
      </c>
      <c r="I3787" s="198" t="s">
        <v>1614</v>
      </c>
      <c r="J3787" s="203" t="s">
        <v>1710</v>
      </c>
      <c r="K3787" s="218" t="s">
        <v>2778</v>
      </c>
      <c r="L3787" s="136" t="s">
        <v>14</v>
      </c>
      <c r="M3787" s="132" t="s">
        <v>1713</v>
      </c>
      <c r="N3787" s="374">
        <f t="shared" si="86"/>
        <v>0.85354375363019241</v>
      </c>
    </row>
    <row r="3788" spans="1:14" s="203" customFormat="1" x14ac:dyDescent="0.2">
      <c r="A3788" s="357">
        <v>41977</v>
      </c>
      <c r="B3788" s="218" t="s">
        <v>2869</v>
      </c>
      <c r="C3788" s="170" t="s">
        <v>18</v>
      </c>
      <c r="D3788" s="170" t="s">
        <v>11</v>
      </c>
      <c r="E3788" s="149">
        <v>400</v>
      </c>
      <c r="F3788" s="372">
        <f t="shared" si="84"/>
        <v>0.60979606894964156</v>
      </c>
      <c r="G3788" s="372">
        <f t="shared" si="85"/>
        <v>0.7144286000057154</v>
      </c>
      <c r="H3788" s="373">
        <v>559.88800000000003</v>
      </c>
      <c r="I3788" s="198" t="s">
        <v>1614</v>
      </c>
      <c r="J3788" s="203" t="s">
        <v>1710</v>
      </c>
      <c r="K3788" s="218" t="s">
        <v>2778</v>
      </c>
      <c r="L3788" s="136" t="s">
        <v>14</v>
      </c>
      <c r="M3788" s="132" t="s">
        <v>1713</v>
      </c>
      <c r="N3788" s="374">
        <f t="shared" si="86"/>
        <v>0.8535437536301923</v>
      </c>
    </row>
    <row r="3789" spans="1:14" s="203" customFormat="1" x14ac:dyDescent="0.2">
      <c r="A3789" s="357">
        <v>41977</v>
      </c>
      <c r="B3789" s="218" t="s">
        <v>1315</v>
      </c>
      <c r="C3789" s="170" t="s">
        <v>18</v>
      </c>
      <c r="D3789" s="170" t="s">
        <v>11</v>
      </c>
      <c r="E3789" s="149">
        <v>600</v>
      </c>
      <c r="F3789" s="372">
        <f t="shared" si="84"/>
        <v>0.91469410342446233</v>
      </c>
      <c r="G3789" s="372">
        <f t="shared" si="85"/>
        <v>1.071642900008573</v>
      </c>
      <c r="H3789" s="373">
        <v>559.88800000000003</v>
      </c>
      <c r="I3789" s="198" t="s">
        <v>1614</v>
      </c>
      <c r="J3789" s="203" t="s">
        <v>1710</v>
      </c>
      <c r="K3789" s="218" t="s">
        <v>2778</v>
      </c>
      <c r="L3789" s="136" t="s">
        <v>14</v>
      </c>
      <c r="M3789" s="132" t="s">
        <v>1713</v>
      </c>
      <c r="N3789" s="374">
        <f t="shared" si="86"/>
        <v>0.85354375363019241</v>
      </c>
    </row>
    <row r="3790" spans="1:14" s="203" customFormat="1" x14ac:dyDescent="0.2">
      <c r="A3790" s="357">
        <v>41977</v>
      </c>
      <c r="B3790" s="218" t="s">
        <v>2901</v>
      </c>
      <c r="C3790" s="170" t="s">
        <v>18</v>
      </c>
      <c r="D3790" s="170" t="s">
        <v>11</v>
      </c>
      <c r="E3790" s="149">
        <v>700</v>
      </c>
      <c r="F3790" s="372">
        <f t="shared" si="84"/>
        <v>1.0671431206618727</v>
      </c>
      <c r="G3790" s="372">
        <f t="shared" si="85"/>
        <v>1.250250050010002</v>
      </c>
      <c r="H3790" s="373">
        <v>559.88800000000003</v>
      </c>
      <c r="I3790" s="170" t="s">
        <v>23</v>
      </c>
      <c r="J3790" s="203" t="s">
        <v>1710</v>
      </c>
      <c r="K3790" s="218" t="s">
        <v>2767</v>
      </c>
      <c r="L3790" s="136" t="s">
        <v>14</v>
      </c>
      <c r="M3790" s="132" t="s">
        <v>1713</v>
      </c>
      <c r="N3790" s="374">
        <f t="shared" si="86"/>
        <v>0.85354375363019219</v>
      </c>
    </row>
    <row r="3791" spans="1:14" s="203" customFormat="1" x14ac:dyDescent="0.2">
      <c r="A3791" s="357">
        <v>41977</v>
      </c>
      <c r="B3791" s="218" t="s">
        <v>1315</v>
      </c>
      <c r="C3791" s="170" t="s">
        <v>18</v>
      </c>
      <c r="D3791" s="170" t="s">
        <v>11</v>
      </c>
      <c r="E3791" s="149">
        <v>600</v>
      </c>
      <c r="F3791" s="372">
        <f t="shared" si="84"/>
        <v>0.91469410342446233</v>
      </c>
      <c r="G3791" s="372">
        <f t="shared" si="85"/>
        <v>1.071642900008573</v>
      </c>
      <c r="H3791" s="373">
        <v>559.88800000000003</v>
      </c>
      <c r="I3791" s="170" t="s">
        <v>23</v>
      </c>
      <c r="J3791" s="203" t="s">
        <v>1710</v>
      </c>
      <c r="K3791" s="218" t="s">
        <v>2767</v>
      </c>
      <c r="L3791" s="136" t="s">
        <v>14</v>
      </c>
      <c r="M3791" s="132" t="s">
        <v>1713</v>
      </c>
      <c r="N3791" s="374">
        <f t="shared" si="86"/>
        <v>0.85354375363019241</v>
      </c>
    </row>
    <row r="3792" spans="1:14" s="203" customFormat="1" x14ac:dyDescent="0.2">
      <c r="A3792" s="357">
        <v>41977</v>
      </c>
      <c r="B3792" s="218" t="s">
        <v>2951</v>
      </c>
      <c r="C3792" s="170" t="s">
        <v>18</v>
      </c>
      <c r="D3792" s="170" t="s">
        <v>8</v>
      </c>
      <c r="E3792" s="149">
        <v>300</v>
      </c>
      <c r="F3792" s="372">
        <f t="shared" si="84"/>
        <v>0.45734705171223117</v>
      </c>
      <c r="G3792" s="372">
        <f t="shared" si="85"/>
        <v>0.53582145000428649</v>
      </c>
      <c r="H3792" s="373">
        <v>559.88800000000003</v>
      </c>
      <c r="I3792" s="170" t="s">
        <v>352</v>
      </c>
      <c r="J3792" s="203" t="s">
        <v>1710</v>
      </c>
      <c r="K3792" s="218" t="s">
        <v>2762</v>
      </c>
      <c r="L3792" s="136" t="s">
        <v>14</v>
      </c>
      <c r="M3792" s="132" t="s">
        <v>1713</v>
      </c>
      <c r="N3792" s="374">
        <f t="shared" si="86"/>
        <v>0.85354375363019241</v>
      </c>
    </row>
    <row r="3793" spans="1:14" s="203" customFormat="1" x14ac:dyDescent="0.2">
      <c r="A3793" s="357">
        <v>41977</v>
      </c>
      <c r="B3793" s="218" t="s">
        <v>2952</v>
      </c>
      <c r="C3793" s="170" t="s">
        <v>18</v>
      </c>
      <c r="D3793" s="170" t="s">
        <v>8</v>
      </c>
      <c r="E3793" s="149">
        <v>100</v>
      </c>
      <c r="F3793" s="372">
        <f t="shared" si="84"/>
        <v>0.15244901723741039</v>
      </c>
      <c r="G3793" s="372">
        <f t="shared" si="85"/>
        <v>0.17860715000142885</v>
      </c>
      <c r="H3793" s="373">
        <v>559.88800000000003</v>
      </c>
      <c r="I3793" s="170" t="s">
        <v>352</v>
      </c>
      <c r="J3793" s="203" t="s">
        <v>1710</v>
      </c>
      <c r="K3793" s="218" t="s">
        <v>2762</v>
      </c>
      <c r="L3793" s="136" t="s">
        <v>14</v>
      </c>
      <c r="M3793" s="132" t="s">
        <v>1713</v>
      </c>
      <c r="N3793" s="374">
        <f t="shared" si="86"/>
        <v>0.8535437536301923</v>
      </c>
    </row>
    <row r="3794" spans="1:14" s="203" customFormat="1" x14ac:dyDescent="0.2">
      <c r="A3794" s="357">
        <v>41977</v>
      </c>
      <c r="B3794" s="218" t="s">
        <v>2953</v>
      </c>
      <c r="C3794" s="170" t="s">
        <v>18</v>
      </c>
      <c r="D3794" s="170" t="s">
        <v>8</v>
      </c>
      <c r="E3794" s="149">
        <v>100</v>
      </c>
      <c r="F3794" s="372">
        <f t="shared" si="84"/>
        <v>0.15244901723741039</v>
      </c>
      <c r="G3794" s="372">
        <f t="shared" si="85"/>
        <v>0.17860715000142885</v>
      </c>
      <c r="H3794" s="373">
        <v>559.88800000000003</v>
      </c>
      <c r="I3794" s="170" t="s">
        <v>352</v>
      </c>
      <c r="J3794" s="203" t="s">
        <v>1710</v>
      </c>
      <c r="K3794" s="218" t="s">
        <v>2762</v>
      </c>
      <c r="L3794" s="136" t="s">
        <v>14</v>
      </c>
      <c r="M3794" s="132" t="s">
        <v>1713</v>
      </c>
      <c r="N3794" s="374">
        <f t="shared" si="86"/>
        <v>0.8535437536301923</v>
      </c>
    </row>
    <row r="3795" spans="1:14" s="203" customFormat="1" x14ac:dyDescent="0.2">
      <c r="A3795" s="357">
        <v>41977</v>
      </c>
      <c r="B3795" s="218" t="s">
        <v>2954</v>
      </c>
      <c r="C3795" s="170" t="s">
        <v>18</v>
      </c>
      <c r="D3795" s="170" t="s">
        <v>8</v>
      </c>
      <c r="E3795" s="149">
        <v>500</v>
      </c>
      <c r="F3795" s="372">
        <f t="shared" si="84"/>
        <v>0.76224508618705189</v>
      </c>
      <c r="G3795" s="372">
        <f t="shared" si="85"/>
        <v>0.89303575000714419</v>
      </c>
      <c r="H3795" s="373">
        <v>559.88800000000003</v>
      </c>
      <c r="I3795" s="170" t="s">
        <v>352</v>
      </c>
      <c r="J3795" s="203" t="s">
        <v>1710</v>
      </c>
      <c r="K3795" s="218" t="s">
        <v>2762</v>
      </c>
      <c r="L3795" s="136" t="s">
        <v>14</v>
      </c>
      <c r="M3795" s="132" t="s">
        <v>1713</v>
      </c>
      <c r="N3795" s="374">
        <f t="shared" si="86"/>
        <v>0.8535437536301923</v>
      </c>
    </row>
    <row r="3796" spans="1:14" s="203" customFormat="1" x14ac:dyDescent="0.2">
      <c r="A3796" s="357">
        <v>41977</v>
      </c>
      <c r="B3796" s="218" t="s">
        <v>2955</v>
      </c>
      <c r="C3796" s="170" t="s">
        <v>18</v>
      </c>
      <c r="D3796" s="170" t="s">
        <v>8</v>
      </c>
      <c r="E3796" s="149">
        <v>2000</v>
      </c>
      <c r="F3796" s="372">
        <f t="shared" si="84"/>
        <v>3.0489803447482076</v>
      </c>
      <c r="G3796" s="372">
        <f t="shared" si="85"/>
        <v>3.5721430000285768</v>
      </c>
      <c r="H3796" s="373">
        <v>559.88800000000003</v>
      </c>
      <c r="I3796" s="170" t="s">
        <v>352</v>
      </c>
      <c r="J3796" s="203" t="s">
        <v>1710</v>
      </c>
      <c r="K3796" s="218" t="s">
        <v>2762</v>
      </c>
      <c r="L3796" s="136" t="s">
        <v>14</v>
      </c>
      <c r="M3796" s="132" t="s">
        <v>1713</v>
      </c>
      <c r="N3796" s="374">
        <f t="shared" si="86"/>
        <v>0.8535437536301923</v>
      </c>
    </row>
    <row r="3797" spans="1:14" s="203" customFormat="1" x14ac:dyDescent="0.2">
      <c r="A3797" s="357">
        <v>41977</v>
      </c>
      <c r="B3797" s="218" t="s">
        <v>2956</v>
      </c>
      <c r="C3797" s="170" t="s">
        <v>18</v>
      </c>
      <c r="D3797" s="170" t="s">
        <v>8</v>
      </c>
      <c r="E3797" s="149">
        <v>2000</v>
      </c>
      <c r="F3797" s="372">
        <f t="shared" si="84"/>
        <v>3.0489803447482076</v>
      </c>
      <c r="G3797" s="372">
        <f t="shared" si="85"/>
        <v>3.5721430000285768</v>
      </c>
      <c r="H3797" s="373">
        <v>559.88800000000003</v>
      </c>
      <c r="I3797" s="170" t="s">
        <v>352</v>
      </c>
      <c r="J3797" s="203" t="s">
        <v>1710</v>
      </c>
      <c r="K3797" s="218" t="s">
        <v>2762</v>
      </c>
      <c r="L3797" s="136" t="s">
        <v>14</v>
      </c>
      <c r="M3797" s="132" t="s">
        <v>1713</v>
      </c>
      <c r="N3797" s="374">
        <f t="shared" si="86"/>
        <v>0.8535437536301923</v>
      </c>
    </row>
    <row r="3798" spans="1:14" s="203" customFormat="1" x14ac:dyDescent="0.2">
      <c r="A3798" s="357">
        <v>41977</v>
      </c>
      <c r="B3798" s="218" t="s">
        <v>2957</v>
      </c>
      <c r="C3798" s="170" t="s">
        <v>18</v>
      </c>
      <c r="D3798" s="170" t="s">
        <v>8</v>
      </c>
      <c r="E3798" s="149">
        <v>2000</v>
      </c>
      <c r="F3798" s="372">
        <f t="shared" si="84"/>
        <v>3.0489803447482076</v>
      </c>
      <c r="G3798" s="372">
        <f t="shared" si="85"/>
        <v>3.5721430000285768</v>
      </c>
      <c r="H3798" s="373">
        <v>559.88800000000003</v>
      </c>
      <c r="I3798" s="170" t="s">
        <v>352</v>
      </c>
      <c r="J3798" s="203" t="s">
        <v>1710</v>
      </c>
      <c r="K3798" s="218" t="s">
        <v>2762</v>
      </c>
      <c r="L3798" s="136" t="s">
        <v>14</v>
      </c>
      <c r="M3798" s="132" t="s">
        <v>1713</v>
      </c>
      <c r="N3798" s="374">
        <f t="shared" si="86"/>
        <v>0.8535437536301923</v>
      </c>
    </row>
    <row r="3799" spans="1:14" s="203" customFormat="1" x14ac:dyDescent="0.2">
      <c r="A3799" s="357">
        <v>41977</v>
      </c>
      <c r="B3799" s="218" t="s">
        <v>2958</v>
      </c>
      <c r="C3799" s="170" t="s">
        <v>18</v>
      </c>
      <c r="D3799" s="170" t="s">
        <v>8</v>
      </c>
      <c r="E3799" s="149">
        <v>2000</v>
      </c>
      <c r="F3799" s="372">
        <f t="shared" si="84"/>
        <v>3.0489803447482076</v>
      </c>
      <c r="G3799" s="372">
        <f t="shared" si="85"/>
        <v>3.5721430000285768</v>
      </c>
      <c r="H3799" s="373">
        <v>559.88800000000003</v>
      </c>
      <c r="I3799" s="170" t="s">
        <v>352</v>
      </c>
      <c r="J3799" s="203" t="s">
        <v>1710</v>
      </c>
      <c r="K3799" s="218" t="s">
        <v>2762</v>
      </c>
      <c r="L3799" s="136" t="s">
        <v>14</v>
      </c>
      <c r="M3799" s="132" t="s">
        <v>1713</v>
      </c>
      <c r="N3799" s="374">
        <f t="shared" si="86"/>
        <v>0.8535437536301923</v>
      </c>
    </row>
    <row r="3800" spans="1:14" s="203" customFormat="1" x14ac:dyDescent="0.2">
      <c r="A3800" s="357">
        <v>41977</v>
      </c>
      <c r="B3800" s="218" t="s">
        <v>2959</v>
      </c>
      <c r="C3800" s="170" t="s">
        <v>18</v>
      </c>
      <c r="D3800" s="170" t="s">
        <v>8</v>
      </c>
      <c r="E3800" s="149">
        <v>2000</v>
      </c>
      <c r="F3800" s="372">
        <f t="shared" si="84"/>
        <v>3.0489803447482076</v>
      </c>
      <c r="G3800" s="372">
        <f t="shared" si="85"/>
        <v>3.5721430000285768</v>
      </c>
      <c r="H3800" s="373">
        <v>559.88800000000003</v>
      </c>
      <c r="I3800" s="170" t="s">
        <v>352</v>
      </c>
      <c r="J3800" s="203" t="s">
        <v>1710</v>
      </c>
      <c r="K3800" s="218" t="s">
        <v>2762</v>
      </c>
      <c r="L3800" s="136" t="s">
        <v>14</v>
      </c>
      <c r="M3800" s="132" t="s">
        <v>1713</v>
      </c>
      <c r="N3800" s="374">
        <f t="shared" si="86"/>
        <v>0.8535437536301923</v>
      </c>
    </row>
    <row r="3801" spans="1:14" s="203" customFormat="1" x14ac:dyDescent="0.2">
      <c r="A3801" s="357">
        <v>41977</v>
      </c>
      <c r="B3801" s="218" t="s">
        <v>1313</v>
      </c>
      <c r="C3801" s="170" t="s">
        <v>18</v>
      </c>
      <c r="D3801" s="170" t="s">
        <v>8</v>
      </c>
      <c r="E3801" s="149">
        <v>2000</v>
      </c>
      <c r="F3801" s="372">
        <f t="shared" si="84"/>
        <v>3.0489803447482076</v>
      </c>
      <c r="G3801" s="372">
        <f t="shared" si="85"/>
        <v>3.5721430000285768</v>
      </c>
      <c r="H3801" s="373">
        <v>559.88800000000003</v>
      </c>
      <c r="I3801" s="170" t="s">
        <v>352</v>
      </c>
      <c r="J3801" s="203" t="s">
        <v>1710</v>
      </c>
      <c r="K3801" s="218" t="s">
        <v>2762</v>
      </c>
      <c r="L3801" s="136" t="s">
        <v>14</v>
      </c>
      <c r="M3801" s="132" t="s">
        <v>1713</v>
      </c>
      <c r="N3801" s="374">
        <f t="shared" si="86"/>
        <v>0.8535437536301923</v>
      </c>
    </row>
    <row r="3802" spans="1:14" s="203" customFormat="1" x14ac:dyDescent="0.2">
      <c r="A3802" s="357">
        <v>41977</v>
      </c>
      <c r="B3802" s="218" t="s">
        <v>1315</v>
      </c>
      <c r="C3802" s="170" t="s">
        <v>18</v>
      </c>
      <c r="D3802" s="170" t="s">
        <v>8</v>
      </c>
      <c r="E3802" s="149">
        <v>600</v>
      </c>
      <c r="F3802" s="372">
        <f t="shared" si="84"/>
        <v>0.91469410342446233</v>
      </c>
      <c r="G3802" s="372">
        <f t="shared" si="85"/>
        <v>1.071642900008573</v>
      </c>
      <c r="H3802" s="373">
        <v>559.88800000000003</v>
      </c>
      <c r="I3802" s="170" t="s">
        <v>352</v>
      </c>
      <c r="J3802" s="203" t="s">
        <v>1710</v>
      </c>
      <c r="K3802" s="218" t="s">
        <v>2762</v>
      </c>
      <c r="L3802" s="136" t="s">
        <v>14</v>
      </c>
      <c r="M3802" s="132" t="s">
        <v>1713</v>
      </c>
      <c r="N3802" s="374">
        <f t="shared" si="86"/>
        <v>0.85354375363019241</v>
      </c>
    </row>
    <row r="3803" spans="1:14" s="203" customFormat="1" x14ac:dyDescent="0.2">
      <c r="A3803" s="357">
        <v>41977</v>
      </c>
      <c r="B3803" s="218" t="s">
        <v>2466</v>
      </c>
      <c r="C3803" s="170" t="s">
        <v>18</v>
      </c>
      <c r="D3803" s="170" t="s">
        <v>8</v>
      </c>
      <c r="E3803" s="149">
        <v>1600</v>
      </c>
      <c r="F3803" s="372">
        <f t="shared" si="84"/>
        <v>2.4391842757985662</v>
      </c>
      <c r="G3803" s="372">
        <f t="shared" si="85"/>
        <v>2.8577144000228616</v>
      </c>
      <c r="H3803" s="373">
        <v>559.88800000000003</v>
      </c>
      <c r="I3803" s="170" t="s">
        <v>352</v>
      </c>
      <c r="J3803" s="203" t="s">
        <v>1710</v>
      </c>
      <c r="K3803" s="218" t="s">
        <v>2762</v>
      </c>
      <c r="L3803" s="136" t="s">
        <v>14</v>
      </c>
      <c r="M3803" s="132" t="s">
        <v>1713</v>
      </c>
      <c r="N3803" s="374">
        <f t="shared" si="86"/>
        <v>0.8535437536301923</v>
      </c>
    </row>
    <row r="3804" spans="1:14" s="203" customFormat="1" x14ac:dyDescent="0.2">
      <c r="A3804" s="357">
        <v>41977</v>
      </c>
      <c r="B3804" s="218" t="s">
        <v>2977</v>
      </c>
      <c r="C3804" s="170" t="s">
        <v>18</v>
      </c>
      <c r="D3804" s="170" t="s">
        <v>15</v>
      </c>
      <c r="E3804" s="149">
        <v>300</v>
      </c>
      <c r="F3804" s="372">
        <f t="shared" si="84"/>
        <v>0.45734705171223117</v>
      </c>
      <c r="G3804" s="372">
        <f t="shared" si="85"/>
        <v>0.53582145000428649</v>
      </c>
      <c r="H3804" s="373">
        <v>559.88800000000003</v>
      </c>
      <c r="I3804" s="170" t="s">
        <v>24</v>
      </c>
      <c r="J3804" s="203" t="s">
        <v>1710</v>
      </c>
      <c r="K3804" s="363" t="s">
        <v>2763</v>
      </c>
      <c r="L3804" s="136" t="s">
        <v>14</v>
      </c>
      <c r="M3804" s="132" t="s">
        <v>1713</v>
      </c>
      <c r="N3804" s="374">
        <f t="shared" si="86"/>
        <v>0.85354375363019241</v>
      </c>
    </row>
    <row r="3805" spans="1:14" s="203" customFormat="1" x14ac:dyDescent="0.2">
      <c r="A3805" s="357">
        <v>41977</v>
      </c>
      <c r="B3805" s="218" t="s">
        <v>2978</v>
      </c>
      <c r="C3805" s="170" t="s">
        <v>18</v>
      </c>
      <c r="D3805" s="170" t="s">
        <v>15</v>
      </c>
      <c r="E3805" s="149">
        <v>2000</v>
      </c>
      <c r="F3805" s="372">
        <f t="shared" si="84"/>
        <v>3.0489803447482076</v>
      </c>
      <c r="G3805" s="372">
        <f t="shared" si="85"/>
        <v>3.5721430000285768</v>
      </c>
      <c r="H3805" s="373">
        <v>559.88800000000003</v>
      </c>
      <c r="I3805" s="170" t="s">
        <v>24</v>
      </c>
      <c r="J3805" s="203" t="s">
        <v>1710</v>
      </c>
      <c r="K3805" s="363" t="s">
        <v>2763</v>
      </c>
      <c r="L3805" s="136" t="s">
        <v>14</v>
      </c>
      <c r="M3805" s="132" t="s">
        <v>1713</v>
      </c>
      <c r="N3805" s="374">
        <f t="shared" si="86"/>
        <v>0.8535437536301923</v>
      </c>
    </row>
    <row r="3806" spans="1:14" s="203" customFormat="1" x14ac:dyDescent="0.2">
      <c r="A3806" s="371">
        <v>41977</v>
      </c>
      <c r="B3806" s="185" t="s">
        <v>3032</v>
      </c>
      <c r="C3806" s="159" t="s">
        <v>18</v>
      </c>
      <c r="D3806" s="159" t="s">
        <v>8</v>
      </c>
      <c r="E3806" s="364">
        <v>600</v>
      </c>
      <c r="F3806" s="372">
        <f t="shared" si="84"/>
        <v>0.91469410342446233</v>
      </c>
      <c r="G3806" s="372">
        <f t="shared" si="85"/>
        <v>1.071642900008573</v>
      </c>
      <c r="H3806" s="373">
        <v>559.88800000000003</v>
      </c>
      <c r="I3806" s="170" t="s">
        <v>2742</v>
      </c>
      <c r="J3806" s="203" t="s">
        <v>1710</v>
      </c>
      <c r="K3806" s="170" t="s">
        <v>2751</v>
      </c>
      <c r="L3806" s="136" t="s">
        <v>14</v>
      </c>
      <c r="M3806" s="132" t="s">
        <v>1713</v>
      </c>
      <c r="N3806" s="374">
        <f t="shared" si="86"/>
        <v>0.85354375363019241</v>
      </c>
    </row>
    <row r="3807" spans="1:14" s="203" customFormat="1" x14ac:dyDescent="0.2">
      <c r="A3807" s="371">
        <v>41977</v>
      </c>
      <c r="B3807" s="185" t="s">
        <v>2466</v>
      </c>
      <c r="C3807" s="159" t="s">
        <v>18</v>
      </c>
      <c r="D3807" s="159" t="s">
        <v>8</v>
      </c>
      <c r="E3807" s="364">
        <v>600</v>
      </c>
      <c r="F3807" s="372">
        <f t="shared" si="84"/>
        <v>0.91469410342446233</v>
      </c>
      <c r="G3807" s="372">
        <f t="shared" si="85"/>
        <v>1.071642900008573</v>
      </c>
      <c r="H3807" s="373">
        <v>559.88800000000003</v>
      </c>
      <c r="I3807" s="170" t="s">
        <v>2742</v>
      </c>
      <c r="J3807" s="203" t="s">
        <v>1710</v>
      </c>
      <c r="K3807" s="170" t="s">
        <v>2751</v>
      </c>
      <c r="L3807" s="136" t="s">
        <v>14</v>
      </c>
      <c r="M3807" s="132" t="s">
        <v>1713</v>
      </c>
      <c r="N3807" s="374">
        <f t="shared" si="86"/>
        <v>0.85354375363019241</v>
      </c>
    </row>
    <row r="3808" spans="1:14" s="203" customFormat="1" x14ac:dyDescent="0.2">
      <c r="A3808" s="375">
        <v>41977</v>
      </c>
      <c r="B3808" s="185" t="s">
        <v>3079</v>
      </c>
      <c r="C3808" s="159" t="s">
        <v>72</v>
      </c>
      <c r="D3808" s="159" t="s">
        <v>8</v>
      </c>
      <c r="E3808" s="376">
        <v>3000</v>
      </c>
      <c r="F3808" s="372">
        <f t="shared" si="84"/>
        <v>4.5734705171223116</v>
      </c>
      <c r="G3808" s="372">
        <f t="shared" si="85"/>
        <v>5.3582145000428651</v>
      </c>
      <c r="H3808" s="373">
        <v>559.88800000000003</v>
      </c>
      <c r="I3808" s="159" t="s">
        <v>12</v>
      </c>
      <c r="J3808" s="203" t="s">
        <v>1710</v>
      </c>
      <c r="K3808" s="170" t="s">
        <v>2755</v>
      </c>
      <c r="L3808" s="136" t="s">
        <v>14</v>
      </c>
      <c r="M3808" s="132" t="s">
        <v>1713</v>
      </c>
      <c r="N3808" s="374">
        <f t="shared" si="86"/>
        <v>0.8535437536301923</v>
      </c>
    </row>
    <row r="3809" spans="1:14" s="203" customFormat="1" x14ac:dyDescent="0.2">
      <c r="A3809" s="375">
        <v>41977</v>
      </c>
      <c r="B3809" s="185" t="s">
        <v>3088</v>
      </c>
      <c r="C3809" s="159" t="s">
        <v>18</v>
      </c>
      <c r="D3809" s="159" t="s">
        <v>8</v>
      </c>
      <c r="E3809" s="376">
        <v>700</v>
      </c>
      <c r="F3809" s="372">
        <f t="shared" si="84"/>
        <v>1.0671431206618727</v>
      </c>
      <c r="G3809" s="372">
        <f t="shared" si="85"/>
        <v>1.250250050010002</v>
      </c>
      <c r="H3809" s="373">
        <v>559.88800000000003</v>
      </c>
      <c r="I3809" s="159" t="s">
        <v>12</v>
      </c>
      <c r="J3809" s="203" t="s">
        <v>1710</v>
      </c>
      <c r="K3809" s="170" t="s">
        <v>2755</v>
      </c>
      <c r="L3809" s="136" t="s">
        <v>14</v>
      </c>
      <c r="M3809" s="132" t="s">
        <v>1713</v>
      </c>
      <c r="N3809" s="374">
        <f t="shared" si="86"/>
        <v>0.85354375363019219</v>
      </c>
    </row>
    <row r="3810" spans="1:14" s="203" customFormat="1" x14ac:dyDescent="0.2">
      <c r="A3810" s="375">
        <v>41977</v>
      </c>
      <c r="B3810" s="185" t="s">
        <v>3080</v>
      </c>
      <c r="C3810" s="159" t="s">
        <v>72</v>
      </c>
      <c r="D3810" s="159" t="s">
        <v>8</v>
      </c>
      <c r="E3810" s="376">
        <v>15000</v>
      </c>
      <c r="F3810" s="372">
        <f t="shared" si="84"/>
        <v>22.867352585611556</v>
      </c>
      <c r="G3810" s="372">
        <f t="shared" si="85"/>
        <v>26.791072500214327</v>
      </c>
      <c r="H3810" s="373">
        <v>559.88800000000003</v>
      </c>
      <c r="I3810" s="159" t="s">
        <v>12</v>
      </c>
      <c r="J3810" s="203" t="s">
        <v>1710</v>
      </c>
      <c r="K3810" s="170" t="s">
        <v>2755</v>
      </c>
      <c r="L3810" s="136" t="s">
        <v>14</v>
      </c>
      <c r="M3810" s="132" t="s">
        <v>1713</v>
      </c>
      <c r="N3810" s="374">
        <f t="shared" si="86"/>
        <v>0.8535437536301923</v>
      </c>
    </row>
    <row r="3811" spans="1:14" s="203" customFormat="1" x14ac:dyDescent="0.2">
      <c r="A3811" s="357">
        <v>41978</v>
      </c>
      <c r="B3811" s="218" t="s">
        <v>2827</v>
      </c>
      <c r="C3811" s="170" t="s">
        <v>18</v>
      </c>
      <c r="D3811" s="218" t="s">
        <v>9</v>
      </c>
      <c r="E3811" s="149">
        <v>400</v>
      </c>
      <c r="F3811" s="372">
        <f t="shared" si="84"/>
        <v>0.60979606894964156</v>
      </c>
      <c r="G3811" s="372">
        <f t="shared" si="85"/>
        <v>0.7144286000057154</v>
      </c>
      <c r="H3811" s="373">
        <v>559.88800000000003</v>
      </c>
      <c r="I3811" s="170" t="s">
        <v>83</v>
      </c>
      <c r="J3811" s="203" t="s">
        <v>1710</v>
      </c>
      <c r="K3811" s="219" t="s">
        <v>2769</v>
      </c>
      <c r="L3811" s="136" t="s">
        <v>14</v>
      </c>
      <c r="M3811" s="132" t="s">
        <v>1713</v>
      </c>
      <c r="N3811" s="374">
        <f t="shared" si="86"/>
        <v>0.8535437536301923</v>
      </c>
    </row>
    <row r="3812" spans="1:14" s="203" customFormat="1" x14ac:dyDescent="0.2">
      <c r="A3812" s="357">
        <v>41978</v>
      </c>
      <c r="B3812" s="218" t="s">
        <v>2828</v>
      </c>
      <c r="C3812" s="170" t="s">
        <v>18</v>
      </c>
      <c r="D3812" s="218" t="s">
        <v>9</v>
      </c>
      <c r="E3812" s="149">
        <v>400</v>
      </c>
      <c r="F3812" s="372">
        <f t="shared" si="84"/>
        <v>0.60979606894964156</v>
      </c>
      <c r="G3812" s="372">
        <f t="shared" si="85"/>
        <v>0.7144286000057154</v>
      </c>
      <c r="H3812" s="373">
        <v>559.88800000000003</v>
      </c>
      <c r="I3812" s="170" t="s">
        <v>83</v>
      </c>
      <c r="J3812" s="203" t="s">
        <v>1710</v>
      </c>
      <c r="K3812" s="219" t="s">
        <v>2769</v>
      </c>
      <c r="L3812" s="136" t="s">
        <v>14</v>
      </c>
      <c r="M3812" s="132" t="s">
        <v>1713</v>
      </c>
      <c r="N3812" s="374">
        <f t="shared" si="86"/>
        <v>0.8535437536301923</v>
      </c>
    </row>
    <row r="3813" spans="1:14" s="203" customFormat="1" x14ac:dyDescent="0.2">
      <c r="A3813" s="357">
        <v>41978</v>
      </c>
      <c r="B3813" s="218" t="s">
        <v>2829</v>
      </c>
      <c r="C3813" s="170" t="s">
        <v>18</v>
      </c>
      <c r="D3813" s="218" t="s">
        <v>9</v>
      </c>
      <c r="E3813" s="149">
        <v>2600</v>
      </c>
      <c r="F3813" s="372">
        <f t="shared" si="84"/>
        <v>3.9636744481726698</v>
      </c>
      <c r="G3813" s="372">
        <f t="shared" si="85"/>
        <v>4.64378590003715</v>
      </c>
      <c r="H3813" s="373">
        <v>559.88800000000003</v>
      </c>
      <c r="I3813" s="170" t="s">
        <v>83</v>
      </c>
      <c r="J3813" s="203" t="s">
        <v>1710</v>
      </c>
      <c r="K3813" s="219" t="s">
        <v>2772</v>
      </c>
      <c r="L3813" s="136" t="s">
        <v>14</v>
      </c>
      <c r="M3813" s="132" t="s">
        <v>1713</v>
      </c>
      <c r="N3813" s="374">
        <f t="shared" si="86"/>
        <v>0.8535437536301923</v>
      </c>
    </row>
    <row r="3814" spans="1:14" s="203" customFormat="1" x14ac:dyDescent="0.2">
      <c r="A3814" s="357">
        <v>41978</v>
      </c>
      <c r="B3814" s="218" t="s">
        <v>2834</v>
      </c>
      <c r="C3814" s="170" t="s">
        <v>18</v>
      </c>
      <c r="D3814" s="218" t="s">
        <v>9</v>
      </c>
      <c r="E3814" s="149">
        <v>300</v>
      </c>
      <c r="F3814" s="372">
        <f t="shared" si="84"/>
        <v>0.45734705171223117</v>
      </c>
      <c r="G3814" s="372">
        <f t="shared" si="85"/>
        <v>0.53582145000428649</v>
      </c>
      <c r="H3814" s="373">
        <v>559.88800000000003</v>
      </c>
      <c r="I3814" s="170" t="s">
        <v>83</v>
      </c>
      <c r="J3814" s="203" t="s">
        <v>1710</v>
      </c>
      <c r="K3814" s="219" t="s">
        <v>2780</v>
      </c>
      <c r="L3814" s="136" t="s">
        <v>14</v>
      </c>
      <c r="M3814" s="132" t="s">
        <v>1713</v>
      </c>
      <c r="N3814" s="374">
        <f t="shared" si="86"/>
        <v>0.85354375363019241</v>
      </c>
    </row>
    <row r="3815" spans="1:14" s="203" customFormat="1" x14ac:dyDescent="0.2">
      <c r="A3815" s="357">
        <v>41978</v>
      </c>
      <c r="B3815" s="218" t="s">
        <v>2835</v>
      </c>
      <c r="C3815" s="170" t="s">
        <v>18</v>
      </c>
      <c r="D3815" s="218" t="s">
        <v>9</v>
      </c>
      <c r="E3815" s="149">
        <v>300</v>
      </c>
      <c r="F3815" s="372">
        <f t="shared" si="84"/>
        <v>0.45734705171223117</v>
      </c>
      <c r="G3815" s="372">
        <f t="shared" si="85"/>
        <v>0.53582145000428649</v>
      </c>
      <c r="H3815" s="373">
        <v>559.88800000000003</v>
      </c>
      <c r="I3815" s="170" t="s">
        <v>83</v>
      </c>
      <c r="J3815" s="203" t="s">
        <v>1710</v>
      </c>
      <c r="K3815" s="219" t="s">
        <v>2780</v>
      </c>
      <c r="L3815" s="136" t="s">
        <v>14</v>
      </c>
      <c r="M3815" s="132" t="s">
        <v>1713</v>
      </c>
      <c r="N3815" s="374">
        <f t="shared" si="86"/>
        <v>0.85354375363019241</v>
      </c>
    </row>
    <row r="3816" spans="1:14" s="203" customFormat="1" x14ac:dyDescent="0.2">
      <c r="A3816" s="357">
        <v>41978</v>
      </c>
      <c r="B3816" s="218" t="s">
        <v>2870</v>
      </c>
      <c r="C3816" s="170" t="s">
        <v>18</v>
      </c>
      <c r="D3816" s="170" t="s">
        <v>11</v>
      </c>
      <c r="E3816" s="149">
        <v>700</v>
      </c>
      <c r="F3816" s="372">
        <f t="shared" si="84"/>
        <v>1.0671431206618727</v>
      </c>
      <c r="G3816" s="372">
        <f t="shared" si="85"/>
        <v>1.250250050010002</v>
      </c>
      <c r="H3816" s="373">
        <v>559.88800000000003</v>
      </c>
      <c r="I3816" s="198" t="s">
        <v>1614</v>
      </c>
      <c r="J3816" s="203" t="s">
        <v>1710</v>
      </c>
      <c r="K3816" s="218" t="s">
        <v>2778</v>
      </c>
      <c r="L3816" s="136" t="s">
        <v>14</v>
      </c>
      <c r="M3816" s="132" t="s">
        <v>1713</v>
      </c>
      <c r="N3816" s="374">
        <f t="shared" si="86"/>
        <v>0.85354375363019219</v>
      </c>
    </row>
    <row r="3817" spans="1:14" s="203" customFormat="1" x14ac:dyDescent="0.2">
      <c r="A3817" s="357">
        <v>41978</v>
      </c>
      <c r="B3817" s="218" t="s">
        <v>2871</v>
      </c>
      <c r="C3817" s="170" t="s">
        <v>452</v>
      </c>
      <c r="D3817" s="170" t="s">
        <v>11</v>
      </c>
      <c r="E3817" s="149">
        <v>2000</v>
      </c>
      <c r="F3817" s="372">
        <f t="shared" ref="F3817:F3880" si="87">E3817/655.957</f>
        <v>3.0489803447482076</v>
      </c>
      <c r="G3817" s="372">
        <f t="shared" ref="G3817:G3880" si="88">E3817/H3817</f>
        <v>3.5721430000285768</v>
      </c>
      <c r="H3817" s="373">
        <v>559.88800000000003</v>
      </c>
      <c r="I3817" s="198" t="s">
        <v>1614</v>
      </c>
      <c r="J3817" s="203" t="s">
        <v>1710</v>
      </c>
      <c r="K3817" s="218" t="s">
        <v>2778</v>
      </c>
      <c r="L3817" s="136" t="s">
        <v>14</v>
      </c>
      <c r="M3817" s="132" t="s">
        <v>1713</v>
      </c>
      <c r="N3817" s="374">
        <f t="shared" si="86"/>
        <v>0.8535437536301923</v>
      </c>
    </row>
    <row r="3818" spans="1:14" s="203" customFormat="1" x14ac:dyDescent="0.2">
      <c r="A3818" s="357">
        <v>41978</v>
      </c>
      <c r="B3818" s="218" t="s">
        <v>2871</v>
      </c>
      <c r="C3818" s="170" t="s">
        <v>452</v>
      </c>
      <c r="D3818" s="170" t="s">
        <v>11</v>
      </c>
      <c r="E3818" s="149">
        <v>2000</v>
      </c>
      <c r="F3818" s="372">
        <f t="shared" si="87"/>
        <v>3.0489803447482076</v>
      </c>
      <c r="G3818" s="372">
        <f t="shared" si="88"/>
        <v>3.5721430000285768</v>
      </c>
      <c r="H3818" s="373">
        <v>559.88800000000003</v>
      </c>
      <c r="I3818" s="198" t="s">
        <v>1614</v>
      </c>
      <c r="J3818" s="203" t="s">
        <v>1710</v>
      </c>
      <c r="K3818" s="218" t="s">
        <v>2778</v>
      </c>
      <c r="L3818" s="136" t="s">
        <v>14</v>
      </c>
      <c r="M3818" s="132" t="s">
        <v>1713</v>
      </c>
      <c r="N3818" s="374">
        <f t="shared" si="86"/>
        <v>0.8535437536301923</v>
      </c>
    </row>
    <row r="3819" spans="1:14" s="203" customFormat="1" x14ac:dyDescent="0.2">
      <c r="A3819" s="357">
        <v>41978</v>
      </c>
      <c r="B3819" s="218" t="s">
        <v>2872</v>
      </c>
      <c r="C3819" s="170" t="s">
        <v>18</v>
      </c>
      <c r="D3819" s="170" t="s">
        <v>11</v>
      </c>
      <c r="E3819" s="149">
        <v>100</v>
      </c>
      <c r="F3819" s="372">
        <f t="shared" si="87"/>
        <v>0.15244901723741039</v>
      </c>
      <c r="G3819" s="372">
        <f t="shared" si="88"/>
        <v>0.17860715000142885</v>
      </c>
      <c r="H3819" s="373">
        <v>559.88800000000003</v>
      </c>
      <c r="I3819" s="198" t="s">
        <v>1614</v>
      </c>
      <c r="J3819" s="203" t="s">
        <v>1710</v>
      </c>
      <c r="K3819" s="218" t="s">
        <v>2778</v>
      </c>
      <c r="L3819" s="136" t="s">
        <v>14</v>
      </c>
      <c r="M3819" s="132" t="s">
        <v>1713</v>
      </c>
      <c r="N3819" s="374">
        <f t="shared" si="86"/>
        <v>0.8535437536301923</v>
      </c>
    </row>
    <row r="3820" spans="1:14" s="203" customFormat="1" x14ac:dyDescent="0.2">
      <c r="A3820" s="357">
        <v>41978</v>
      </c>
      <c r="B3820" s="218" t="s">
        <v>1315</v>
      </c>
      <c r="C3820" s="170" t="s">
        <v>18</v>
      </c>
      <c r="D3820" s="170" t="s">
        <v>11</v>
      </c>
      <c r="E3820" s="149">
        <v>600</v>
      </c>
      <c r="F3820" s="372">
        <f t="shared" si="87"/>
        <v>0.91469410342446233</v>
      </c>
      <c r="G3820" s="372">
        <f t="shared" si="88"/>
        <v>1.071642900008573</v>
      </c>
      <c r="H3820" s="373">
        <v>559.88800000000003</v>
      </c>
      <c r="I3820" s="198" t="s">
        <v>1614</v>
      </c>
      <c r="J3820" s="203" t="s">
        <v>1710</v>
      </c>
      <c r="K3820" s="218" t="s">
        <v>2778</v>
      </c>
      <c r="L3820" s="136" t="s">
        <v>14</v>
      </c>
      <c r="M3820" s="132" t="s">
        <v>1713</v>
      </c>
      <c r="N3820" s="374">
        <f t="shared" si="86"/>
        <v>0.85354375363019241</v>
      </c>
    </row>
    <row r="3821" spans="1:14" s="203" customFormat="1" x14ac:dyDescent="0.2">
      <c r="A3821" s="357">
        <v>41978</v>
      </c>
      <c r="B3821" s="218" t="s">
        <v>2902</v>
      </c>
      <c r="C3821" s="170" t="s">
        <v>18</v>
      </c>
      <c r="D3821" s="170" t="s">
        <v>11</v>
      </c>
      <c r="E3821" s="149">
        <v>300</v>
      </c>
      <c r="F3821" s="372">
        <f t="shared" si="87"/>
        <v>0.45734705171223117</v>
      </c>
      <c r="G3821" s="372">
        <f t="shared" si="88"/>
        <v>0.53582145000428649</v>
      </c>
      <c r="H3821" s="373">
        <v>559.88800000000003</v>
      </c>
      <c r="I3821" s="170" t="s">
        <v>23</v>
      </c>
      <c r="J3821" s="203" t="s">
        <v>1710</v>
      </c>
      <c r="K3821" s="218" t="s">
        <v>2771</v>
      </c>
      <c r="L3821" s="136" t="s">
        <v>14</v>
      </c>
      <c r="M3821" s="132" t="s">
        <v>1713</v>
      </c>
      <c r="N3821" s="374">
        <f t="shared" si="86"/>
        <v>0.85354375363019241</v>
      </c>
    </row>
    <row r="3822" spans="1:14" s="203" customFormat="1" x14ac:dyDescent="0.2">
      <c r="A3822" s="357">
        <v>41978</v>
      </c>
      <c r="B3822" s="218" t="s">
        <v>2903</v>
      </c>
      <c r="C3822" s="170" t="s">
        <v>25</v>
      </c>
      <c r="D3822" s="170" t="s">
        <v>11</v>
      </c>
      <c r="E3822" s="149">
        <v>300</v>
      </c>
      <c r="F3822" s="372">
        <f t="shared" si="87"/>
        <v>0.45734705171223117</v>
      </c>
      <c r="G3822" s="372">
        <f t="shared" si="88"/>
        <v>0.53582145000428649</v>
      </c>
      <c r="H3822" s="373">
        <v>559.88800000000003</v>
      </c>
      <c r="I3822" s="170" t="s">
        <v>23</v>
      </c>
      <c r="J3822" s="203" t="s">
        <v>1710</v>
      </c>
      <c r="K3822" s="218" t="s">
        <v>2771</v>
      </c>
      <c r="L3822" s="136" t="s">
        <v>14</v>
      </c>
      <c r="M3822" s="132" t="s">
        <v>1713</v>
      </c>
      <c r="N3822" s="374">
        <f t="shared" si="86"/>
        <v>0.85354375363019241</v>
      </c>
    </row>
    <row r="3823" spans="1:14" s="203" customFormat="1" x14ac:dyDescent="0.2">
      <c r="A3823" s="357">
        <v>41978</v>
      </c>
      <c r="B3823" s="218" t="s">
        <v>2904</v>
      </c>
      <c r="C3823" s="170" t="s">
        <v>18</v>
      </c>
      <c r="D3823" s="170" t="s">
        <v>11</v>
      </c>
      <c r="E3823" s="149">
        <v>600</v>
      </c>
      <c r="F3823" s="372">
        <f t="shared" si="87"/>
        <v>0.91469410342446233</v>
      </c>
      <c r="G3823" s="372">
        <f t="shared" si="88"/>
        <v>1.071642900008573</v>
      </c>
      <c r="H3823" s="373">
        <v>559.88800000000003</v>
      </c>
      <c r="I3823" s="170" t="s">
        <v>23</v>
      </c>
      <c r="J3823" s="203" t="s">
        <v>1710</v>
      </c>
      <c r="K3823" s="218" t="s">
        <v>2771</v>
      </c>
      <c r="L3823" s="136" t="s">
        <v>14</v>
      </c>
      <c r="M3823" s="132" t="s">
        <v>1713</v>
      </c>
      <c r="N3823" s="374">
        <f t="shared" si="86"/>
        <v>0.85354375363019241</v>
      </c>
    </row>
    <row r="3824" spans="1:14" s="203" customFormat="1" x14ac:dyDescent="0.2">
      <c r="A3824" s="357">
        <v>41978</v>
      </c>
      <c r="B3824" s="218" t="s">
        <v>2901</v>
      </c>
      <c r="C3824" s="170" t="s">
        <v>18</v>
      </c>
      <c r="D3824" s="170" t="s">
        <v>8</v>
      </c>
      <c r="E3824" s="149">
        <v>2000</v>
      </c>
      <c r="F3824" s="372">
        <f t="shared" si="87"/>
        <v>3.0489803447482076</v>
      </c>
      <c r="G3824" s="372">
        <f t="shared" si="88"/>
        <v>3.5721430000285768</v>
      </c>
      <c r="H3824" s="373">
        <v>559.88800000000003</v>
      </c>
      <c r="I3824" s="170" t="s">
        <v>352</v>
      </c>
      <c r="J3824" s="203" t="s">
        <v>1710</v>
      </c>
      <c r="K3824" s="218" t="s">
        <v>2776</v>
      </c>
      <c r="L3824" s="136" t="s">
        <v>14</v>
      </c>
      <c r="M3824" s="132" t="s">
        <v>1713</v>
      </c>
      <c r="N3824" s="374">
        <f t="shared" si="86"/>
        <v>0.8535437536301923</v>
      </c>
    </row>
    <row r="3825" spans="1:14" s="203" customFormat="1" x14ac:dyDescent="0.2">
      <c r="A3825" s="357">
        <v>41978</v>
      </c>
      <c r="B3825" s="218" t="s">
        <v>1315</v>
      </c>
      <c r="C3825" s="170" t="s">
        <v>18</v>
      </c>
      <c r="D3825" s="170" t="s">
        <v>8</v>
      </c>
      <c r="E3825" s="149">
        <v>600</v>
      </c>
      <c r="F3825" s="372">
        <f t="shared" si="87"/>
        <v>0.91469410342446233</v>
      </c>
      <c r="G3825" s="372">
        <f t="shared" si="88"/>
        <v>1.071642900008573</v>
      </c>
      <c r="H3825" s="373">
        <v>559.88800000000003</v>
      </c>
      <c r="I3825" s="170" t="s">
        <v>352</v>
      </c>
      <c r="J3825" s="203" t="s">
        <v>1710</v>
      </c>
      <c r="K3825" s="218" t="s">
        <v>2776</v>
      </c>
      <c r="L3825" s="136" t="s">
        <v>14</v>
      </c>
      <c r="M3825" s="132" t="s">
        <v>1713</v>
      </c>
      <c r="N3825" s="374">
        <f t="shared" si="86"/>
        <v>0.85354375363019241</v>
      </c>
    </row>
    <row r="3826" spans="1:14" s="203" customFormat="1" x14ac:dyDescent="0.2">
      <c r="A3826" s="371">
        <v>41978</v>
      </c>
      <c r="B3826" s="185" t="s">
        <v>3024</v>
      </c>
      <c r="C3826" s="159" t="s">
        <v>18</v>
      </c>
      <c r="D3826" s="159" t="s">
        <v>10</v>
      </c>
      <c r="E3826" s="364">
        <v>300</v>
      </c>
      <c r="F3826" s="372">
        <f t="shared" si="87"/>
        <v>0.45734705171223117</v>
      </c>
      <c r="G3826" s="372">
        <f t="shared" si="88"/>
        <v>0.53582145000428649</v>
      </c>
      <c r="H3826" s="373">
        <v>559.88800000000003</v>
      </c>
      <c r="I3826" s="170" t="s">
        <v>82</v>
      </c>
      <c r="J3826" s="203" t="s">
        <v>1710</v>
      </c>
      <c r="K3826" s="184" t="s">
        <v>2770</v>
      </c>
      <c r="L3826" s="136" t="s">
        <v>14</v>
      </c>
      <c r="M3826" s="132" t="s">
        <v>1713</v>
      </c>
      <c r="N3826" s="374">
        <f t="shared" si="86"/>
        <v>0.85354375363019241</v>
      </c>
    </row>
    <row r="3827" spans="1:14" s="203" customFormat="1" x14ac:dyDescent="0.2">
      <c r="A3827" s="371">
        <v>41978</v>
      </c>
      <c r="B3827" s="185" t="s">
        <v>3025</v>
      </c>
      <c r="C3827" s="159" t="s">
        <v>18</v>
      </c>
      <c r="D3827" s="159" t="s">
        <v>10</v>
      </c>
      <c r="E3827" s="364">
        <v>600</v>
      </c>
      <c r="F3827" s="372">
        <f t="shared" si="87"/>
        <v>0.91469410342446233</v>
      </c>
      <c r="G3827" s="372">
        <f t="shared" si="88"/>
        <v>1.071642900008573</v>
      </c>
      <c r="H3827" s="373">
        <v>559.88800000000003</v>
      </c>
      <c r="I3827" s="170" t="s">
        <v>82</v>
      </c>
      <c r="J3827" s="203" t="s">
        <v>1710</v>
      </c>
      <c r="K3827" s="184" t="s">
        <v>2770</v>
      </c>
      <c r="L3827" s="136" t="s">
        <v>14</v>
      </c>
      <c r="M3827" s="132" t="s">
        <v>1713</v>
      </c>
      <c r="N3827" s="374">
        <f t="shared" si="86"/>
        <v>0.85354375363019241</v>
      </c>
    </row>
    <row r="3828" spans="1:14" s="203" customFormat="1" x14ac:dyDescent="0.2">
      <c r="A3828" s="371">
        <v>41978</v>
      </c>
      <c r="B3828" s="185" t="s">
        <v>1980</v>
      </c>
      <c r="C3828" s="159" t="s">
        <v>18</v>
      </c>
      <c r="D3828" s="159" t="s">
        <v>10</v>
      </c>
      <c r="E3828" s="364">
        <v>600</v>
      </c>
      <c r="F3828" s="372">
        <f t="shared" si="87"/>
        <v>0.91469410342446233</v>
      </c>
      <c r="G3828" s="372">
        <f t="shared" si="88"/>
        <v>1.071642900008573</v>
      </c>
      <c r="H3828" s="373">
        <v>559.88800000000003</v>
      </c>
      <c r="I3828" s="170" t="s">
        <v>82</v>
      </c>
      <c r="J3828" s="203" t="s">
        <v>1710</v>
      </c>
      <c r="K3828" s="184" t="s">
        <v>2770</v>
      </c>
      <c r="L3828" s="136" t="s">
        <v>14</v>
      </c>
      <c r="M3828" s="132" t="s">
        <v>1713</v>
      </c>
      <c r="N3828" s="374">
        <f t="shared" si="86"/>
        <v>0.85354375363019241</v>
      </c>
    </row>
    <row r="3829" spans="1:14" s="203" customFormat="1" x14ac:dyDescent="0.2">
      <c r="A3829" s="371">
        <v>41978</v>
      </c>
      <c r="B3829" s="185" t="s">
        <v>3025</v>
      </c>
      <c r="C3829" s="159" t="s">
        <v>18</v>
      </c>
      <c r="D3829" s="159" t="s">
        <v>10</v>
      </c>
      <c r="E3829" s="364">
        <v>600</v>
      </c>
      <c r="F3829" s="372">
        <f t="shared" si="87"/>
        <v>0.91469410342446233</v>
      </c>
      <c r="G3829" s="372">
        <f t="shared" si="88"/>
        <v>1.071642900008573</v>
      </c>
      <c r="H3829" s="373">
        <v>559.88800000000003</v>
      </c>
      <c r="I3829" s="170" t="s">
        <v>82</v>
      </c>
      <c r="J3829" s="203" t="s">
        <v>1710</v>
      </c>
      <c r="K3829" s="184" t="s">
        <v>2770</v>
      </c>
      <c r="L3829" s="136" t="s">
        <v>14</v>
      </c>
      <c r="M3829" s="132" t="s">
        <v>1713</v>
      </c>
      <c r="N3829" s="374">
        <f t="shared" si="86"/>
        <v>0.85354375363019241</v>
      </c>
    </row>
    <row r="3830" spans="1:14" s="203" customFormat="1" x14ac:dyDescent="0.2">
      <c r="A3830" s="371">
        <v>41978</v>
      </c>
      <c r="B3830" s="185" t="s">
        <v>3032</v>
      </c>
      <c r="C3830" s="159" t="s">
        <v>18</v>
      </c>
      <c r="D3830" s="159" t="s">
        <v>8</v>
      </c>
      <c r="E3830" s="364">
        <v>600</v>
      </c>
      <c r="F3830" s="372">
        <f t="shared" si="87"/>
        <v>0.91469410342446233</v>
      </c>
      <c r="G3830" s="372">
        <f t="shared" si="88"/>
        <v>1.071642900008573</v>
      </c>
      <c r="H3830" s="373">
        <v>559.88800000000003</v>
      </c>
      <c r="I3830" s="170" t="s">
        <v>2742</v>
      </c>
      <c r="J3830" s="203" t="s">
        <v>1710</v>
      </c>
      <c r="K3830" s="170" t="s">
        <v>2766</v>
      </c>
      <c r="L3830" s="136" t="s">
        <v>14</v>
      </c>
      <c r="M3830" s="132" t="s">
        <v>1713</v>
      </c>
      <c r="N3830" s="374">
        <f t="shared" si="86"/>
        <v>0.85354375363019241</v>
      </c>
    </row>
    <row r="3831" spans="1:14" s="203" customFormat="1" x14ac:dyDescent="0.2">
      <c r="A3831" s="371">
        <v>41978</v>
      </c>
      <c r="B3831" s="185" t="s">
        <v>2466</v>
      </c>
      <c r="C3831" s="159" t="s">
        <v>18</v>
      </c>
      <c r="D3831" s="159" t="s">
        <v>8</v>
      </c>
      <c r="E3831" s="364">
        <v>600</v>
      </c>
      <c r="F3831" s="372">
        <f t="shared" si="87"/>
        <v>0.91469410342446233</v>
      </c>
      <c r="G3831" s="372">
        <f t="shared" si="88"/>
        <v>1.071642900008573</v>
      </c>
      <c r="H3831" s="373">
        <v>559.88800000000003</v>
      </c>
      <c r="I3831" s="170" t="s">
        <v>2742</v>
      </c>
      <c r="J3831" s="203" t="s">
        <v>1710</v>
      </c>
      <c r="K3831" s="170" t="s">
        <v>2766</v>
      </c>
      <c r="L3831" s="136" t="s">
        <v>14</v>
      </c>
      <c r="M3831" s="132" t="s">
        <v>1713</v>
      </c>
      <c r="N3831" s="374">
        <f t="shared" si="86"/>
        <v>0.85354375363019241</v>
      </c>
    </row>
    <row r="3832" spans="1:14" s="203" customFormat="1" x14ac:dyDescent="0.2">
      <c r="A3832" s="371">
        <v>41978</v>
      </c>
      <c r="B3832" s="185" t="s">
        <v>3042</v>
      </c>
      <c r="C3832" s="159" t="s">
        <v>18</v>
      </c>
      <c r="D3832" s="159" t="s">
        <v>8</v>
      </c>
      <c r="E3832" s="364">
        <v>1400</v>
      </c>
      <c r="F3832" s="372">
        <f t="shared" si="87"/>
        <v>2.1342862413237453</v>
      </c>
      <c r="G3832" s="372">
        <f t="shared" si="88"/>
        <v>2.500500100020004</v>
      </c>
      <c r="H3832" s="373">
        <v>559.88800000000003</v>
      </c>
      <c r="I3832" s="170" t="s">
        <v>2742</v>
      </c>
      <c r="J3832" s="203" t="s">
        <v>1710</v>
      </c>
      <c r="K3832" s="170" t="s">
        <v>2768</v>
      </c>
      <c r="L3832" s="136" t="s">
        <v>14</v>
      </c>
      <c r="M3832" s="132" t="s">
        <v>1713</v>
      </c>
      <c r="N3832" s="374">
        <f t="shared" si="86"/>
        <v>0.85354375363019219</v>
      </c>
    </row>
    <row r="3833" spans="1:14" s="203" customFormat="1" x14ac:dyDescent="0.2">
      <c r="A3833" s="371">
        <v>41978</v>
      </c>
      <c r="B3833" s="185" t="s">
        <v>3043</v>
      </c>
      <c r="C3833" s="159" t="s">
        <v>18</v>
      </c>
      <c r="D3833" s="159" t="s">
        <v>8</v>
      </c>
      <c r="E3833" s="364">
        <v>300</v>
      </c>
      <c r="F3833" s="372">
        <f t="shared" si="87"/>
        <v>0.45734705171223117</v>
      </c>
      <c r="G3833" s="372">
        <f t="shared" si="88"/>
        <v>0.53582145000428649</v>
      </c>
      <c r="H3833" s="373">
        <v>559.88800000000003</v>
      </c>
      <c r="I3833" s="170" t="s">
        <v>2742</v>
      </c>
      <c r="J3833" s="203" t="s">
        <v>1710</v>
      </c>
      <c r="K3833" s="170" t="s">
        <v>2768</v>
      </c>
      <c r="L3833" s="136" t="s">
        <v>14</v>
      </c>
      <c r="M3833" s="132" t="s">
        <v>1713</v>
      </c>
      <c r="N3833" s="374">
        <f t="shared" si="86"/>
        <v>0.85354375363019241</v>
      </c>
    </row>
    <row r="3834" spans="1:14" s="203" customFormat="1" x14ac:dyDescent="0.2">
      <c r="A3834" s="371">
        <v>41978</v>
      </c>
      <c r="B3834" s="185" t="s">
        <v>3044</v>
      </c>
      <c r="C3834" s="159" t="s">
        <v>18</v>
      </c>
      <c r="D3834" s="159" t="s">
        <v>8</v>
      </c>
      <c r="E3834" s="364">
        <v>300</v>
      </c>
      <c r="F3834" s="372">
        <f t="shared" si="87"/>
        <v>0.45734705171223117</v>
      </c>
      <c r="G3834" s="372">
        <f t="shared" si="88"/>
        <v>0.53582145000428649</v>
      </c>
      <c r="H3834" s="373">
        <v>559.88800000000003</v>
      </c>
      <c r="I3834" s="170" t="s">
        <v>2742</v>
      </c>
      <c r="J3834" s="203" t="s">
        <v>1710</v>
      </c>
      <c r="K3834" s="170" t="s">
        <v>2768</v>
      </c>
      <c r="L3834" s="136" t="s">
        <v>14</v>
      </c>
      <c r="M3834" s="132" t="s">
        <v>1713</v>
      </c>
      <c r="N3834" s="374">
        <f t="shared" si="86"/>
        <v>0.85354375363019241</v>
      </c>
    </row>
    <row r="3835" spans="1:14" s="203" customFormat="1" x14ac:dyDescent="0.2">
      <c r="A3835" s="371">
        <v>41978</v>
      </c>
      <c r="B3835" s="185" t="s">
        <v>3045</v>
      </c>
      <c r="C3835" s="159" t="s">
        <v>18</v>
      </c>
      <c r="D3835" s="159" t="s">
        <v>8</v>
      </c>
      <c r="E3835" s="364">
        <v>1400</v>
      </c>
      <c r="F3835" s="372">
        <f t="shared" si="87"/>
        <v>2.1342862413237453</v>
      </c>
      <c r="G3835" s="372">
        <f t="shared" si="88"/>
        <v>2.500500100020004</v>
      </c>
      <c r="H3835" s="373">
        <v>559.88800000000003</v>
      </c>
      <c r="I3835" s="170" t="s">
        <v>2742</v>
      </c>
      <c r="J3835" s="203" t="s">
        <v>1710</v>
      </c>
      <c r="K3835" s="170" t="s">
        <v>2768</v>
      </c>
      <c r="L3835" s="136" t="s">
        <v>14</v>
      </c>
      <c r="M3835" s="132" t="s">
        <v>1713</v>
      </c>
      <c r="N3835" s="374">
        <f t="shared" si="86"/>
        <v>0.85354375363019219</v>
      </c>
    </row>
    <row r="3836" spans="1:14" s="203" customFormat="1" x14ac:dyDescent="0.2">
      <c r="A3836" s="371">
        <v>41978</v>
      </c>
      <c r="B3836" s="185" t="s">
        <v>386</v>
      </c>
      <c r="C3836" s="159" t="s">
        <v>73</v>
      </c>
      <c r="D3836" s="159" t="s">
        <v>8</v>
      </c>
      <c r="E3836" s="364">
        <v>1000</v>
      </c>
      <c r="F3836" s="372">
        <f t="shared" si="87"/>
        <v>1.5244901723741038</v>
      </c>
      <c r="G3836" s="372">
        <f t="shared" si="88"/>
        <v>1.7860715000142884</v>
      </c>
      <c r="H3836" s="373">
        <v>559.88800000000003</v>
      </c>
      <c r="I3836" s="170" t="s">
        <v>2742</v>
      </c>
      <c r="J3836" s="203" t="s">
        <v>1710</v>
      </c>
      <c r="K3836" s="170" t="s">
        <v>2768</v>
      </c>
      <c r="L3836" s="136" t="s">
        <v>14</v>
      </c>
      <c r="M3836" s="132" t="s">
        <v>1713</v>
      </c>
      <c r="N3836" s="374">
        <f t="shared" si="86"/>
        <v>0.8535437536301923</v>
      </c>
    </row>
    <row r="3837" spans="1:14" s="203" customFormat="1" x14ac:dyDescent="0.2">
      <c r="A3837" s="357">
        <v>41979</v>
      </c>
      <c r="B3837" s="377" t="s">
        <v>2830</v>
      </c>
      <c r="C3837" s="144" t="s">
        <v>19</v>
      </c>
      <c r="D3837" s="218" t="s">
        <v>916</v>
      </c>
      <c r="E3837" s="149">
        <v>100000</v>
      </c>
      <c r="F3837" s="372">
        <f t="shared" si="87"/>
        <v>152.44901723741037</v>
      </c>
      <c r="G3837" s="372">
        <f t="shared" si="88"/>
        <v>178.60715000142883</v>
      </c>
      <c r="H3837" s="373">
        <v>559.88800000000003</v>
      </c>
      <c r="I3837" s="170" t="s">
        <v>83</v>
      </c>
      <c r="J3837" s="203" t="s">
        <v>1710</v>
      </c>
      <c r="K3837" s="219" t="s">
        <v>2777</v>
      </c>
      <c r="L3837" s="136" t="s">
        <v>14</v>
      </c>
      <c r="M3837" s="132" t="s">
        <v>1713</v>
      </c>
      <c r="N3837" s="374">
        <f t="shared" si="86"/>
        <v>0.8535437536301923</v>
      </c>
    </row>
    <row r="3838" spans="1:14" s="203" customFormat="1" x14ac:dyDescent="0.2">
      <c r="A3838" s="357">
        <v>41979</v>
      </c>
      <c r="B3838" s="218" t="s">
        <v>2831</v>
      </c>
      <c r="C3838" s="144" t="s">
        <v>19</v>
      </c>
      <c r="D3838" s="218" t="s">
        <v>916</v>
      </c>
      <c r="E3838" s="149">
        <v>30000</v>
      </c>
      <c r="F3838" s="372">
        <f t="shared" si="87"/>
        <v>45.734705171223112</v>
      </c>
      <c r="G3838" s="372">
        <f t="shared" si="88"/>
        <v>53.582145000428653</v>
      </c>
      <c r="H3838" s="373">
        <v>559.88800000000003</v>
      </c>
      <c r="I3838" s="170" t="s">
        <v>83</v>
      </c>
      <c r="J3838" s="203" t="s">
        <v>1710</v>
      </c>
      <c r="K3838" s="219" t="s">
        <v>2777</v>
      </c>
      <c r="L3838" s="136" t="s">
        <v>14</v>
      </c>
      <c r="M3838" s="132" t="s">
        <v>1713</v>
      </c>
      <c r="N3838" s="374">
        <f t="shared" si="86"/>
        <v>0.8535437536301923</v>
      </c>
    </row>
    <row r="3839" spans="1:14" s="203" customFormat="1" x14ac:dyDescent="0.2">
      <c r="A3839" s="357">
        <v>41979</v>
      </c>
      <c r="B3839" s="218" t="s">
        <v>2832</v>
      </c>
      <c r="C3839" s="144" t="s">
        <v>19</v>
      </c>
      <c r="D3839" s="218" t="s">
        <v>916</v>
      </c>
      <c r="E3839" s="149">
        <v>30000</v>
      </c>
      <c r="F3839" s="372">
        <f t="shared" si="87"/>
        <v>45.734705171223112</v>
      </c>
      <c r="G3839" s="372">
        <f t="shared" si="88"/>
        <v>53.582145000428653</v>
      </c>
      <c r="H3839" s="373">
        <v>559.88800000000003</v>
      </c>
      <c r="I3839" s="170" t="s">
        <v>83</v>
      </c>
      <c r="J3839" s="203" t="s">
        <v>1710</v>
      </c>
      <c r="K3839" s="219" t="s">
        <v>2777</v>
      </c>
      <c r="L3839" s="136" t="s">
        <v>14</v>
      </c>
      <c r="M3839" s="132" t="s">
        <v>1713</v>
      </c>
      <c r="N3839" s="374">
        <f t="shared" si="86"/>
        <v>0.8535437536301923</v>
      </c>
    </row>
    <row r="3840" spans="1:14" s="203" customFormat="1" x14ac:dyDescent="0.2">
      <c r="A3840" s="357">
        <v>41979</v>
      </c>
      <c r="B3840" s="218" t="s">
        <v>2833</v>
      </c>
      <c r="C3840" s="144" t="s">
        <v>19</v>
      </c>
      <c r="D3840" s="218" t="s">
        <v>916</v>
      </c>
      <c r="E3840" s="149">
        <v>30000</v>
      </c>
      <c r="F3840" s="372">
        <f t="shared" si="87"/>
        <v>45.734705171223112</v>
      </c>
      <c r="G3840" s="372">
        <f t="shared" si="88"/>
        <v>53.582145000428653</v>
      </c>
      <c r="H3840" s="373">
        <v>559.88800000000003</v>
      </c>
      <c r="I3840" s="170" t="s">
        <v>83</v>
      </c>
      <c r="J3840" s="203" t="s">
        <v>1710</v>
      </c>
      <c r="K3840" s="219" t="s">
        <v>2777</v>
      </c>
      <c r="L3840" s="136" t="s">
        <v>14</v>
      </c>
      <c r="M3840" s="132" t="s">
        <v>1713</v>
      </c>
      <c r="N3840" s="374">
        <f t="shared" si="86"/>
        <v>0.8535437536301923</v>
      </c>
    </row>
    <row r="3841" spans="1:14" s="203" customFormat="1" x14ac:dyDescent="0.2">
      <c r="A3841" s="357">
        <v>41979</v>
      </c>
      <c r="B3841" s="137" t="s">
        <v>2836</v>
      </c>
      <c r="C3841" s="170" t="s">
        <v>18</v>
      </c>
      <c r="D3841" s="218" t="s">
        <v>9</v>
      </c>
      <c r="E3841" s="149">
        <v>600</v>
      </c>
      <c r="F3841" s="372">
        <f t="shared" si="87"/>
        <v>0.91469410342446233</v>
      </c>
      <c r="G3841" s="372">
        <f t="shared" si="88"/>
        <v>1.071642900008573</v>
      </c>
      <c r="H3841" s="373">
        <v>559.88800000000003</v>
      </c>
      <c r="I3841" s="170" t="s">
        <v>83</v>
      </c>
      <c r="J3841" s="203" t="s">
        <v>1710</v>
      </c>
      <c r="K3841" s="219" t="s">
        <v>2781</v>
      </c>
      <c r="L3841" s="136" t="s">
        <v>14</v>
      </c>
      <c r="M3841" s="132" t="s">
        <v>1713</v>
      </c>
      <c r="N3841" s="374">
        <f t="shared" si="86"/>
        <v>0.85354375363019241</v>
      </c>
    </row>
    <row r="3842" spans="1:14" s="203" customFormat="1" x14ac:dyDescent="0.2">
      <c r="A3842" s="357">
        <v>41979</v>
      </c>
      <c r="B3842" s="137" t="s">
        <v>2837</v>
      </c>
      <c r="C3842" s="170" t="s">
        <v>18</v>
      </c>
      <c r="D3842" s="218" t="s">
        <v>9</v>
      </c>
      <c r="E3842" s="149">
        <v>600</v>
      </c>
      <c r="F3842" s="372">
        <f t="shared" si="87"/>
        <v>0.91469410342446233</v>
      </c>
      <c r="G3842" s="372">
        <f t="shared" si="88"/>
        <v>1.071642900008573</v>
      </c>
      <c r="H3842" s="373">
        <v>559.88800000000003</v>
      </c>
      <c r="I3842" s="170" t="s">
        <v>83</v>
      </c>
      <c r="J3842" s="203" t="s">
        <v>1710</v>
      </c>
      <c r="K3842" s="219" t="s">
        <v>2781</v>
      </c>
      <c r="L3842" s="136" t="s">
        <v>14</v>
      </c>
      <c r="M3842" s="132" t="s">
        <v>1713</v>
      </c>
      <c r="N3842" s="374">
        <f t="shared" si="86"/>
        <v>0.85354375363019241</v>
      </c>
    </row>
    <row r="3843" spans="1:14" s="203" customFormat="1" x14ac:dyDescent="0.2">
      <c r="A3843" s="357">
        <v>41979</v>
      </c>
      <c r="B3843" s="218" t="s">
        <v>2870</v>
      </c>
      <c r="C3843" s="170" t="s">
        <v>18</v>
      </c>
      <c r="D3843" s="170" t="s">
        <v>11</v>
      </c>
      <c r="E3843" s="149">
        <v>700</v>
      </c>
      <c r="F3843" s="372">
        <f t="shared" si="87"/>
        <v>1.0671431206618727</v>
      </c>
      <c r="G3843" s="372">
        <f t="shared" si="88"/>
        <v>1.250250050010002</v>
      </c>
      <c r="H3843" s="373">
        <v>559.88800000000003</v>
      </c>
      <c r="I3843" s="198" t="s">
        <v>1614</v>
      </c>
      <c r="J3843" s="203" t="s">
        <v>1710</v>
      </c>
      <c r="K3843" s="218" t="s">
        <v>2778</v>
      </c>
      <c r="L3843" s="136" t="s">
        <v>14</v>
      </c>
      <c r="M3843" s="132" t="s">
        <v>1713</v>
      </c>
      <c r="N3843" s="374">
        <f t="shared" si="86"/>
        <v>0.85354375363019219</v>
      </c>
    </row>
    <row r="3844" spans="1:14" s="203" customFormat="1" x14ac:dyDescent="0.2">
      <c r="A3844" s="357">
        <v>41979</v>
      </c>
      <c r="B3844" s="218" t="s">
        <v>2871</v>
      </c>
      <c r="C3844" s="170" t="s">
        <v>452</v>
      </c>
      <c r="D3844" s="170" t="s">
        <v>11</v>
      </c>
      <c r="E3844" s="149">
        <v>2000</v>
      </c>
      <c r="F3844" s="372">
        <f t="shared" si="87"/>
        <v>3.0489803447482076</v>
      </c>
      <c r="G3844" s="372">
        <f t="shared" si="88"/>
        <v>3.5721430000285768</v>
      </c>
      <c r="H3844" s="373">
        <v>559.88800000000003</v>
      </c>
      <c r="I3844" s="198" t="s">
        <v>1614</v>
      </c>
      <c r="J3844" s="203" t="s">
        <v>1710</v>
      </c>
      <c r="K3844" s="218" t="s">
        <v>2778</v>
      </c>
      <c r="L3844" s="136" t="s">
        <v>14</v>
      </c>
      <c r="M3844" s="132" t="s">
        <v>1713</v>
      </c>
      <c r="N3844" s="374">
        <f t="shared" si="86"/>
        <v>0.8535437536301923</v>
      </c>
    </row>
    <row r="3845" spans="1:14" s="203" customFormat="1" x14ac:dyDescent="0.2">
      <c r="A3845" s="357">
        <v>41979</v>
      </c>
      <c r="B3845" s="218" t="s">
        <v>1315</v>
      </c>
      <c r="C3845" s="170" t="s">
        <v>18</v>
      </c>
      <c r="D3845" s="170" t="s">
        <v>11</v>
      </c>
      <c r="E3845" s="149">
        <v>600</v>
      </c>
      <c r="F3845" s="372">
        <f t="shared" si="87"/>
        <v>0.91469410342446233</v>
      </c>
      <c r="G3845" s="372">
        <f t="shared" si="88"/>
        <v>1.071642900008573</v>
      </c>
      <c r="H3845" s="373">
        <v>559.88800000000003</v>
      </c>
      <c r="I3845" s="198" t="s">
        <v>1614</v>
      </c>
      <c r="J3845" s="203" t="s">
        <v>1710</v>
      </c>
      <c r="K3845" s="218" t="s">
        <v>2778</v>
      </c>
      <c r="L3845" s="136" t="s">
        <v>14</v>
      </c>
      <c r="M3845" s="132" t="s">
        <v>1713</v>
      </c>
      <c r="N3845" s="374">
        <f t="shared" si="86"/>
        <v>0.85354375363019241</v>
      </c>
    </row>
    <row r="3846" spans="1:14" s="203" customFormat="1" x14ac:dyDescent="0.2">
      <c r="A3846" s="357">
        <v>41979</v>
      </c>
      <c r="B3846" s="218" t="s">
        <v>2905</v>
      </c>
      <c r="C3846" s="170" t="s">
        <v>18</v>
      </c>
      <c r="D3846" s="170" t="s">
        <v>11</v>
      </c>
      <c r="E3846" s="149">
        <v>600</v>
      </c>
      <c r="F3846" s="372">
        <f t="shared" si="87"/>
        <v>0.91469410342446233</v>
      </c>
      <c r="G3846" s="372">
        <f t="shared" si="88"/>
        <v>1.071642900008573</v>
      </c>
      <c r="H3846" s="373">
        <v>559.88800000000003</v>
      </c>
      <c r="I3846" s="170" t="s">
        <v>23</v>
      </c>
      <c r="J3846" s="203" t="s">
        <v>1710</v>
      </c>
      <c r="K3846" s="218" t="s">
        <v>2783</v>
      </c>
      <c r="L3846" s="136" t="s">
        <v>14</v>
      </c>
      <c r="M3846" s="132" t="s">
        <v>1713</v>
      </c>
      <c r="N3846" s="374">
        <f t="shared" si="86"/>
        <v>0.85354375363019241</v>
      </c>
    </row>
    <row r="3847" spans="1:14" s="203" customFormat="1" x14ac:dyDescent="0.2">
      <c r="A3847" s="357">
        <v>41979</v>
      </c>
      <c r="B3847" s="218" t="s">
        <v>1315</v>
      </c>
      <c r="C3847" s="170" t="s">
        <v>18</v>
      </c>
      <c r="D3847" s="170" t="s">
        <v>11</v>
      </c>
      <c r="E3847" s="149">
        <v>600</v>
      </c>
      <c r="F3847" s="372">
        <f t="shared" si="87"/>
        <v>0.91469410342446233</v>
      </c>
      <c r="G3847" s="372">
        <f t="shared" si="88"/>
        <v>1.071642900008573</v>
      </c>
      <c r="H3847" s="373">
        <v>559.88800000000003</v>
      </c>
      <c r="I3847" s="170" t="s">
        <v>23</v>
      </c>
      <c r="J3847" s="203" t="s">
        <v>1710</v>
      </c>
      <c r="K3847" s="218" t="s">
        <v>2783</v>
      </c>
      <c r="L3847" s="136" t="s">
        <v>14</v>
      </c>
      <c r="M3847" s="132" t="s">
        <v>1713</v>
      </c>
      <c r="N3847" s="374">
        <f t="shared" si="86"/>
        <v>0.85354375363019241</v>
      </c>
    </row>
    <row r="3848" spans="1:14" s="203" customFormat="1" x14ac:dyDescent="0.2">
      <c r="A3848" s="357">
        <v>41979</v>
      </c>
      <c r="B3848" s="218" t="s">
        <v>2979</v>
      </c>
      <c r="C3848" s="170" t="s">
        <v>18</v>
      </c>
      <c r="D3848" s="170" t="s">
        <v>15</v>
      </c>
      <c r="E3848" s="149">
        <v>400</v>
      </c>
      <c r="F3848" s="372">
        <f t="shared" si="87"/>
        <v>0.60979606894964156</v>
      </c>
      <c r="G3848" s="372">
        <f t="shared" si="88"/>
        <v>0.7144286000057154</v>
      </c>
      <c r="H3848" s="373">
        <v>559.88800000000003</v>
      </c>
      <c r="I3848" s="170" t="s">
        <v>24</v>
      </c>
      <c r="J3848" s="203" t="s">
        <v>1710</v>
      </c>
      <c r="K3848" s="363" t="s">
        <v>2782</v>
      </c>
      <c r="L3848" s="136" t="s">
        <v>14</v>
      </c>
      <c r="M3848" s="132" t="s">
        <v>1713</v>
      </c>
      <c r="N3848" s="374">
        <f t="shared" si="86"/>
        <v>0.8535437536301923</v>
      </c>
    </row>
    <row r="3849" spans="1:14" s="203" customFormat="1" x14ac:dyDescent="0.2">
      <c r="A3849" s="357">
        <v>41979</v>
      </c>
      <c r="B3849" s="218" t="s">
        <v>2980</v>
      </c>
      <c r="C3849" s="170" t="s">
        <v>18</v>
      </c>
      <c r="D3849" s="170" t="s">
        <v>15</v>
      </c>
      <c r="E3849" s="149">
        <v>400</v>
      </c>
      <c r="F3849" s="372">
        <f t="shared" si="87"/>
        <v>0.60979606894964156</v>
      </c>
      <c r="G3849" s="372">
        <f t="shared" si="88"/>
        <v>0.7144286000057154</v>
      </c>
      <c r="H3849" s="373">
        <v>559.88800000000003</v>
      </c>
      <c r="I3849" s="170" t="s">
        <v>24</v>
      </c>
      <c r="J3849" s="203" t="s">
        <v>1710</v>
      </c>
      <c r="K3849" s="363" t="s">
        <v>2782</v>
      </c>
      <c r="L3849" s="136" t="s">
        <v>14</v>
      </c>
      <c r="M3849" s="132" t="s">
        <v>1713</v>
      </c>
      <c r="N3849" s="374">
        <f t="shared" ref="N3849:N3912" si="89">F3849/G3849</f>
        <v>0.8535437536301923</v>
      </c>
    </row>
    <row r="3850" spans="1:14" s="203" customFormat="1" x14ac:dyDescent="0.2">
      <c r="A3850" s="357">
        <v>41979</v>
      </c>
      <c r="B3850" s="218" t="s">
        <v>2981</v>
      </c>
      <c r="C3850" s="170" t="s">
        <v>18</v>
      </c>
      <c r="D3850" s="170" t="s">
        <v>15</v>
      </c>
      <c r="E3850" s="149">
        <v>600</v>
      </c>
      <c r="F3850" s="372">
        <f t="shared" si="87"/>
        <v>0.91469410342446233</v>
      </c>
      <c r="G3850" s="372">
        <f t="shared" si="88"/>
        <v>1.071642900008573</v>
      </c>
      <c r="H3850" s="373">
        <v>559.88800000000003</v>
      </c>
      <c r="I3850" s="170" t="s">
        <v>24</v>
      </c>
      <c r="J3850" s="203" t="s">
        <v>1710</v>
      </c>
      <c r="K3850" s="363" t="s">
        <v>2782</v>
      </c>
      <c r="L3850" s="136" t="s">
        <v>14</v>
      </c>
      <c r="M3850" s="132" t="s">
        <v>1713</v>
      </c>
      <c r="N3850" s="374">
        <f t="shared" si="89"/>
        <v>0.85354375363019241</v>
      </c>
    </row>
    <row r="3851" spans="1:14" s="203" customFormat="1" x14ac:dyDescent="0.2">
      <c r="A3851" s="357">
        <v>41979</v>
      </c>
      <c r="B3851" s="218" t="s">
        <v>2982</v>
      </c>
      <c r="C3851" s="170" t="s">
        <v>18</v>
      </c>
      <c r="D3851" s="170" t="s">
        <v>15</v>
      </c>
      <c r="E3851" s="149">
        <v>700</v>
      </c>
      <c r="F3851" s="372">
        <f t="shared" si="87"/>
        <v>1.0671431206618727</v>
      </c>
      <c r="G3851" s="372">
        <f t="shared" si="88"/>
        <v>1.250250050010002</v>
      </c>
      <c r="H3851" s="373">
        <v>559.88800000000003</v>
      </c>
      <c r="I3851" s="170" t="s">
        <v>24</v>
      </c>
      <c r="J3851" s="203" t="s">
        <v>1710</v>
      </c>
      <c r="K3851" s="363" t="s">
        <v>2782</v>
      </c>
      <c r="L3851" s="136" t="s">
        <v>14</v>
      </c>
      <c r="M3851" s="132" t="s">
        <v>1713</v>
      </c>
      <c r="N3851" s="374">
        <f t="shared" si="89"/>
        <v>0.85354375363019219</v>
      </c>
    </row>
    <row r="3852" spans="1:14" s="203" customFormat="1" x14ac:dyDescent="0.2">
      <c r="A3852" s="371">
        <v>41979</v>
      </c>
      <c r="B3852" s="185" t="s">
        <v>2035</v>
      </c>
      <c r="C3852" s="159" t="s">
        <v>18</v>
      </c>
      <c r="D3852" s="159" t="s">
        <v>10</v>
      </c>
      <c r="E3852" s="364">
        <v>600</v>
      </c>
      <c r="F3852" s="372">
        <f t="shared" si="87"/>
        <v>0.91469410342446233</v>
      </c>
      <c r="G3852" s="372">
        <f t="shared" si="88"/>
        <v>1.071642900008573</v>
      </c>
      <c r="H3852" s="373">
        <v>559.88800000000003</v>
      </c>
      <c r="I3852" s="170" t="s">
        <v>82</v>
      </c>
      <c r="J3852" s="203" t="s">
        <v>1710</v>
      </c>
      <c r="K3852" s="184" t="s">
        <v>2787</v>
      </c>
      <c r="L3852" s="136" t="s">
        <v>14</v>
      </c>
      <c r="M3852" s="132" t="s">
        <v>1713</v>
      </c>
      <c r="N3852" s="374">
        <f t="shared" si="89"/>
        <v>0.85354375363019241</v>
      </c>
    </row>
    <row r="3853" spans="1:14" s="203" customFormat="1" x14ac:dyDescent="0.2">
      <c r="A3853" s="371">
        <v>41979</v>
      </c>
      <c r="B3853" s="185" t="s">
        <v>2036</v>
      </c>
      <c r="C3853" s="159" t="s">
        <v>18</v>
      </c>
      <c r="D3853" s="159" t="s">
        <v>10</v>
      </c>
      <c r="E3853" s="364">
        <v>600</v>
      </c>
      <c r="F3853" s="372">
        <f t="shared" si="87"/>
        <v>0.91469410342446233</v>
      </c>
      <c r="G3853" s="372">
        <f t="shared" si="88"/>
        <v>1.071642900008573</v>
      </c>
      <c r="H3853" s="373">
        <v>559.88800000000003</v>
      </c>
      <c r="I3853" s="170" t="s">
        <v>82</v>
      </c>
      <c r="J3853" s="203" t="s">
        <v>1710</v>
      </c>
      <c r="K3853" s="184" t="s">
        <v>2787</v>
      </c>
      <c r="L3853" s="136" t="s">
        <v>14</v>
      </c>
      <c r="M3853" s="132" t="s">
        <v>1713</v>
      </c>
      <c r="N3853" s="374">
        <f t="shared" si="89"/>
        <v>0.85354375363019241</v>
      </c>
    </row>
    <row r="3854" spans="1:14" s="203" customFormat="1" x14ac:dyDescent="0.2">
      <c r="A3854" s="371">
        <v>41979</v>
      </c>
      <c r="B3854" s="185" t="s">
        <v>3032</v>
      </c>
      <c r="C3854" s="159" t="s">
        <v>18</v>
      </c>
      <c r="D3854" s="159" t="s">
        <v>8</v>
      </c>
      <c r="E3854" s="364">
        <v>600</v>
      </c>
      <c r="F3854" s="372">
        <f t="shared" si="87"/>
        <v>0.91469410342446233</v>
      </c>
      <c r="G3854" s="372">
        <f t="shared" si="88"/>
        <v>1.071642900008573</v>
      </c>
      <c r="H3854" s="373">
        <v>559.88800000000003</v>
      </c>
      <c r="I3854" s="170" t="s">
        <v>2742</v>
      </c>
      <c r="J3854" s="203" t="s">
        <v>1710</v>
      </c>
      <c r="K3854" s="170" t="s">
        <v>2766</v>
      </c>
      <c r="L3854" s="136" t="s">
        <v>14</v>
      </c>
      <c r="M3854" s="132" t="s">
        <v>1713</v>
      </c>
      <c r="N3854" s="374">
        <f t="shared" si="89"/>
        <v>0.85354375363019241</v>
      </c>
    </row>
    <row r="3855" spans="1:14" s="203" customFormat="1" x14ac:dyDescent="0.2">
      <c r="A3855" s="371">
        <v>41979</v>
      </c>
      <c r="B3855" s="185" t="s">
        <v>3046</v>
      </c>
      <c r="C3855" s="159" t="s">
        <v>18</v>
      </c>
      <c r="D3855" s="159" t="s">
        <v>8</v>
      </c>
      <c r="E3855" s="364">
        <v>1400</v>
      </c>
      <c r="F3855" s="372">
        <f t="shared" si="87"/>
        <v>2.1342862413237453</v>
      </c>
      <c r="G3855" s="372">
        <f t="shared" si="88"/>
        <v>2.500500100020004</v>
      </c>
      <c r="H3855" s="373">
        <v>559.88800000000003</v>
      </c>
      <c r="I3855" s="170" t="s">
        <v>2742</v>
      </c>
      <c r="J3855" s="203" t="s">
        <v>1710</v>
      </c>
      <c r="K3855" s="170" t="s">
        <v>2779</v>
      </c>
      <c r="L3855" s="136" t="s">
        <v>14</v>
      </c>
      <c r="M3855" s="132" t="s">
        <v>1713</v>
      </c>
      <c r="N3855" s="374">
        <f t="shared" si="89"/>
        <v>0.85354375363019219</v>
      </c>
    </row>
    <row r="3856" spans="1:14" s="203" customFormat="1" x14ac:dyDescent="0.2">
      <c r="A3856" s="371">
        <v>41979</v>
      </c>
      <c r="B3856" s="185" t="s">
        <v>3043</v>
      </c>
      <c r="C3856" s="159" t="s">
        <v>18</v>
      </c>
      <c r="D3856" s="159" t="s">
        <v>8</v>
      </c>
      <c r="E3856" s="364">
        <v>300</v>
      </c>
      <c r="F3856" s="372">
        <f t="shared" si="87"/>
        <v>0.45734705171223117</v>
      </c>
      <c r="G3856" s="372">
        <f t="shared" si="88"/>
        <v>0.53582145000428649</v>
      </c>
      <c r="H3856" s="373">
        <v>559.88800000000003</v>
      </c>
      <c r="I3856" s="170" t="s">
        <v>2742</v>
      </c>
      <c r="J3856" s="203" t="s">
        <v>1710</v>
      </c>
      <c r="K3856" s="170" t="s">
        <v>2779</v>
      </c>
      <c r="L3856" s="136" t="s">
        <v>14</v>
      </c>
      <c r="M3856" s="132" t="s">
        <v>1713</v>
      </c>
      <c r="N3856" s="374">
        <f t="shared" si="89"/>
        <v>0.85354375363019241</v>
      </c>
    </row>
    <row r="3857" spans="1:14" s="203" customFormat="1" x14ac:dyDescent="0.2">
      <c r="A3857" s="371">
        <v>41979</v>
      </c>
      <c r="B3857" s="185" t="s">
        <v>3044</v>
      </c>
      <c r="C3857" s="159" t="s">
        <v>18</v>
      </c>
      <c r="D3857" s="159" t="s">
        <v>8</v>
      </c>
      <c r="E3857" s="364">
        <v>300</v>
      </c>
      <c r="F3857" s="372">
        <f t="shared" si="87"/>
        <v>0.45734705171223117</v>
      </c>
      <c r="G3857" s="372">
        <f t="shared" si="88"/>
        <v>0.53582145000428649</v>
      </c>
      <c r="H3857" s="373">
        <v>559.88800000000003</v>
      </c>
      <c r="I3857" s="170" t="s">
        <v>2742</v>
      </c>
      <c r="J3857" s="203" t="s">
        <v>1710</v>
      </c>
      <c r="K3857" s="170" t="s">
        <v>2779</v>
      </c>
      <c r="L3857" s="136" t="s">
        <v>14</v>
      </c>
      <c r="M3857" s="132" t="s">
        <v>1713</v>
      </c>
      <c r="N3857" s="374">
        <f t="shared" si="89"/>
        <v>0.85354375363019241</v>
      </c>
    </row>
    <row r="3858" spans="1:14" s="203" customFormat="1" x14ac:dyDescent="0.2">
      <c r="A3858" s="371">
        <v>41979</v>
      </c>
      <c r="B3858" s="185" t="s">
        <v>3047</v>
      </c>
      <c r="C3858" s="159" t="s">
        <v>18</v>
      </c>
      <c r="D3858" s="159" t="s">
        <v>8</v>
      </c>
      <c r="E3858" s="364">
        <v>800</v>
      </c>
      <c r="F3858" s="372">
        <f t="shared" si="87"/>
        <v>1.2195921378992831</v>
      </c>
      <c r="G3858" s="372">
        <f t="shared" si="88"/>
        <v>1.4288572000114308</v>
      </c>
      <c r="H3858" s="373">
        <v>559.88800000000003</v>
      </c>
      <c r="I3858" s="170" t="s">
        <v>2742</v>
      </c>
      <c r="J3858" s="203" t="s">
        <v>1710</v>
      </c>
      <c r="K3858" s="170" t="s">
        <v>2779</v>
      </c>
      <c r="L3858" s="136" t="s">
        <v>14</v>
      </c>
      <c r="M3858" s="132" t="s">
        <v>1713</v>
      </c>
      <c r="N3858" s="374">
        <f t="shared" si="89"/>
        <v>0.8535437536301923</v>
      </c>
    </row>
    <row r="3859" spans="1:14" s="203" customFormat="1" x14ac:dyDescent="0.2">
      <c r="A3859" s="371">
        <v>41979</v>
      </c>
      <c r="B3859" s="185" t="s">
        <v>3048</v>
      </c>
      <c r="C3859" s="159" t="s">
        <v>18</v>
      </c>
      <c r="D3859" s="159" t="s">
        <v>8</v>
      </c>
      <c r="E3859" s="364">
        <v>400</v>
      </c>
      <c r="F3859" s="372">
        <f t="shared" si="87"/>
        <v>0.60979606894964156</v>
      </c>
      <c r="G3859" s="372">
        <f t="shared" si="88"/>
        <v>0.7144286000057154</v>
      </c>
      <c r="H3859" s="373">
        <v>559.88800000000003</v>
      </c>
      <c r="I3859" s="170" t="s">
        <v>2742</v>
      </c>
      <c r="J3859" s="203" t="s">
        <v>1710</v>
      </c>
      <c r="K3859" s="170" t="s">
        <v>2779</v>
      </c>
      <c r="L3859" s="136" t="s">
        <v>14</v>
      </c>
      <c r="M3859" s="132" t="s">
        <v>1713</v>
      </c>
      <c r="N3859" s="374">
        <f t="shared" si="89"/>
        <v>0.8535437536301923</v>
      </c>
    </row>
    <row r="3860" spans="1:14" s="203" customFormat="1" x14ac:dyDescent="0.2">
      <c r="A3860" s="371">
        <v>41979</v>
      </c>
      <c r="B3860" s="185" t="s">
        <v>3049</v>
      </c>
      <c r="C3860" s="159" t="s">
        <v>18</v>
      </c>
      <c r="D3860" s="159" t="s">
        <v>8</v>
      </c>
      <c r="E3860" s="364">
        <v>400</v>
      </c>
      <c r="F3860" s="372">
        <f t="shared" si="87"/>
        <v>0.60979606894964156</v>
      </c>
      <c r="G3860" s="372">
        <f t="shared" si="88"/>
        <v>0.7144286000057154</v>
      </c>
      <c r="H3860" s="373">
        <v>559.88800000000003</v>
      </c>
      <c r="I3860" s="170" t="s">
        <v>2742</v>
      </c>
      <c r="J3860" s="203" t="s">
        <v>1710</v>
      </c>
      <c r="K3860" s="170" t="s">
        <v>2779</v>
      </c>
      <c r="L3860" s="136" t="s">
        <v>14</v>
      </c>
      <c r="M3860" s="132" t="s">
        <v>1713</v>
      </c>
      <c r="N3860" s="374">
        <f t="shared" si="89"/>
        <v>0.8535437536301923</v>
      </c>
    </row>
    <row r="3861" spans="1:14" s="203" customFormat="1" x14ac:dyDescent="0.2">
      <c r="A3861" s="371">
        <v>41979</v>
      </c>
      <c r="B3861" s="185" t="s">
        <v>3050</v>
      </c>
      <c r="C3861" s="159" t="s">
        <v>18</v>
      </c>
      <c r="D3861" s="159" t="s">
        <v>8</v>
      </c>
      <c r="E3861" s="364">
        <v>300</v>
      </c>
      <c r="F3861" s="372">
        <f t="shared" si="87"/>
        <v>0.45734705171223117</v>
      </c>
      <c r="G3861" s="372">
        <f t="shared" si="88"/>
        <v>0.53582145000428649</v>
      </c>
      <c r="H3861" s="373">
        <v>559.88800000000003</v>
      </c>
      <c r="I3861" s="170" t="s">
        <v>2742</v>
      </c>
      <c r="J3861" s="203" t="s">
        <v>1710</v>
      </c>
      <c r="K3861" s="170" t="s">
        <v>2779</v>
      </c>
      <c r="L3861" s="136" t="s">
        <v>14</v>
      </c>
      <c r="M3861" s="132" t="s">
        <v>1713</v>
      </c>
      <c r="N3861" s="374">
        <f t="shared" si="89"/>
        <v>0.85354375363019241</v>
      </c>
    </row>
    <row r="3862" spans="1:14" s="203" customFormat="1" x14ac:dyDescent="0.2">
      <c r="A3862" s="371">
        <v>41979</v>
      </c>
      <c r="B3862" s="185" t="s">
        <v>2790</v>
      </c>
      <c r="C3862" s="159" t="s">
        <v>25</v>
      </c>
      <c r="D3862" s="159" t="s">
        <v>347</v>
      </c>
      <c r="E3862" s="364">
        <v>7330</v>
      </c>
      <c r="F3862" s="372">
        <f t="shared" si="87"/>
        <v>11.174512963502181</v>
      </c>
      <c r="G3862" s="372">
        <f t="shared" si="88"/>
        <v>13.091904095104734</v>
      </c>
      <c r="H3862" s="373">
        <v>559.88800000000003</v>
      </c>
      <c r="I3862" s="170" t="s">
        <v>2742</v>
      </c>
      <c r="J3862" s="203" t="s">
        <v>1710</v>
      </c>
      <c r="K3862" s="170" t="s">
        <v>2789</v>
      </c>
      <c r="L3862" s="136" t="s">
        <v>14</v>
      </c>
      <c r="M3862" s="132" t="s">
        <v>1713</v>
      </c>
      <c r="N3862" s="374">
        <f t="shared" si="89"/>
        <v>0.8535437536301923</v>
      </c>
    </row>
    <row r="3863" spans="1:14" s="203" customFormat="1" x14ac:dyDescent="0.2">
      <c r="A3863" s="357">
        <v>41982</v>
      </c>
      <c r="B3863" s="137" t="s">
        <v>2838</v>
      </c>
      <c r="C3863" s="170" t="s">
        <v>18</v>
      </c>
      <c r="D3863" s="137" t="s">
        <v>9</v>
      </c>
      <c r="E3863" s="149">
        <v>700</v>
      </c>
      <c r="F3863" s="372">
        <f t="shared" si="87"/>
        <v>1.0671431206618727</v>
      </c>
      <c r="G3863" s="372">
        <f t="shared" si="88"/>
        <v>1.250250050010002</v>
      </c>
      <c r="H3863" s="373">
        <v>559.88800000000003</v>
      </c>
      <c r="I3863" s="170" t="s">
        <v>83</v>
      </c>
      <c r="J3863" s="203" t="s">
        <v>1710</v>
      </c>
      <c r="K3863" s="219" t="s">
        <v>2788</v>
      </c>
      <c r="L3863" s="136" t="s">
        <v>14</v>
      </c>
      <c r="M3863" s="132" t="s">
        <v>1713</v>
      </c>
      <c r="N3863" s="374">
        <f t="shared" si="89"/>
        <v>0.85354375363019219</v>
      </c>
    </row>
    <row r="3864" spans="1:14" s="203" customFormat="1" x14ac:dyDescent="0.2">
      <c r="A3864" s="357">
        <v>41982</v>
      </c>
      <c r="B3864" s="137" t="s">
        <v>2839</v>
      </c>
      <c r="C3864" s="355" t="s">
        <v>18</v>
      </c>
      <c r="D3864" s="218" t="s">
        <v>9</v>
      </c>
      <c r="E3864" s="149">
        <v>400</v>
      </c>
      <c r="F3864" s="372">
        <f t="shared" si="87"/>
        <v>0.60979606894964156</v>
      </c>
      <c r="G3864" s="372">
        <f t="shared" si="88"/>
        <v>0.7144286000057154</v>
      </c>
      <c r="H3864" s="373">
        <v>559.88800000000003</v>
      </c>
      <c r="I3864" s="170" t="s">
        <v>83</v>
      </c>
      <c r="J3864" s="203" t="s">
        <v>1710</v>
      </c>
      <c r="K3864" s="219" t="s">
        <v>2788</v>
      </c>
      <c r="L3864" s="136" t="s">
        <v>14</v>
      </c>
      <c r="M3864" s="132" t="s">
        <v>1713</v>
      </c>
      <c r="N3864" s="374">
        <f t="shared" si="89"/>
        <v>0.8535437536301923</v>
      </c>
    </row>
    <row r="3865" spans="1:14" s="203" customFormat="1" x14ac:dyDescent="0.2">
      <c r="A3865" s="357">
        <v>41982</v>
      </c>
      <c r="B3865" s="137" t="s">
        <v>2840</v>
      </c>
      <c r="C3865" s="355" t="s">
        <v>18</v>
      </c>
      <c r="D3865" s="218" t="s">
        <v>9</v>
      </c>
      <c r="E3865" s="149">
        <v>800</v>
      </c>
      <c r="F3865" s="372">
        <f t="shared" si="87"/>
        <v>1.2195921378992831</v>
      </c>
      <c r="G3865" s="372">
        <f t="shared" si="88"/>
        <v>1.4288572000114308</v>
      </c>
      <c r="H3865" s="373">
        <v>559.88800000000003</v>
      </c>
      <c r="I3865" s="170" t="s">
        <v>83</v>
      </c>
      <c r="J3865" s="203" t="s">
        <v>1710</v>
      </c>
      <c r="K3865" s="219" t="s">
        <v>2788</v>
      </c>
      <c r="L3865" s="136" t="s">
        <v>14</v>
      </c>
      <c r="M3865" s="132" t="s">
        <v>1713</v>
      </c>
      <c r="N3865" s="374">
        <f t="shared" si="89"/>
        <v>0.8535437536301923</v>
      </c>
    </row>
    <row r="3866" spans="1:14" s="203" customFormat="1" x14ac:dyDescent="0.2">
      <c r="A3866" s="357">
        <v>41982</v>
      </c>
      <c r="B3866" s="218" t="s">
        <v>2873</v>
      </c>
      <c r="C3866" s="170" t="s">
        <v>18</v>
      </c>
      <c r="D3866" s="170" t="s">
        <v>11</v>
      </c>
      <c r="E3866" s="149">
        <v>600</v>
      </c>
      <c r="F3866" s="372">
        <f t="shared" si="87"/>
        <v>0.91469410342446233</v>
      </c>
      <c r="G3866" s="372">
        <f t="shared" si="88"/>
        <v>1.071642900008573</v>
      </c>
      <c r="H3866" s="373">
        <v>559.88800000000003</v>
      </c>
      <c r="I3866" s="198" t="s">
        <v>1614</v>
      </c>
      <c r="J3866" s="203" t="s">
        <v>1710</v>
      </c>
      <c r="K3866" s="218" t="s">
        <v>2786</v>
      </c>
      <c r="L3866" s="136" t="s">
        <v>14</v>
      </c>
      <c r="M3866" s="132" t="s">
        <v>1713</v>
      </c>
      <c r="N3866" s="374">
        <f t="shared" si="89"/>
        <v>0.85354375363019241</v>
      </c>
    </row>
    <row r="3867" spans="1:14" s="203" customFormat="1" x14ac:dyDescent="0.2">
      <c r="A3867" s="357">
        <v>41982</v>
      </c>
      <c r="B3867" s="218" t="s">
        <v>2874</v>
      </c>
      <c r="C3867" s="170" t="s">
        <v>18</v>
      </c>
      <c r="D3867" s="170" t="s">
        <v>11</v>
      </c>
      <c r="E3867" s="149">
        <v>600</v>
      </c>
      <c r="F3867" s="372">
        <f t="shared" si="87"/>
        <v>0.91469410342446233</v>
      </c>
      <c r="G3867" s="372">
        <f t="shared" si="88"/>
        <v>1.071642900008573</v>
      </c>
      <c r="H3867" s="373">
        <v>559.88800000000003</v>
      </c>
      <c r="I3867" s="198" t="s">
        <v>1614</v>
      </c>
      <c r="J3867" s="203" t="s">
        <v>1710</v>
      </c>
      <c r="K3867" s="218" t="s">
        <v>2786</v>
      </c>
      <c r="L3867" s="136" t="s">
        <v>14</v>
      </c>
      <c r="M3867" s="132" t="s">
        <v>1713</v>
      </c>
      <c r="N3867" s="374">
        <f t="shared" si="89"/>
        <v>0.85354375363019241</v>
      </c>
    </row>
    <row r="3868" spans="1:14" s="203" customFormat="1" x14ac:dyDescent="0.2">
      <c r="A3868" s="357">
        <v>41982</v>
      </c>
      <c r="B3868" s="218" t="s">
        <v>1949</v>
      </c>
      <c r="C3868" s="170" t="s">
        <v>18</v>
      </c>
      <c r="D3868" s="170" t="s">
        <v>11</v>
      </c>
      <c r="E3868" s="149">
        <v>600</v>
      </c>
      <c r="F3868" s="372">
        <f t="shared" si="87"/>
        <v>0.91469410342446233</v>
      </c>
      <c r="G3868" s="372">
        <f t="shared" si="88"/>
        <v>1.071642900008573</v>
      </c>
      <c r="H3868" s="373">
        <v>559.88800000000003</v>
      </c>
      <c r="I3868" s="170" t="s">
        <v>23</v>
      </c>
      <c r="J3868" s="203" t="s">
        <v>1710</v>
      </c>
      <c r="K3868" s="218" t="s">
        <v>2785</v>
      </c>
      <c r="L3868" s="136" t="s">
        <v>14</v>
      </c>
      <c r="M3868" s="132" t="s">
        <v>1713</v>
      </c>
      <c r="N3868" s="374">
        <f t="shared" si="89"/>
        <v>0.85354375363019241</v>
      </c>
    </row>
    <row r="3869" spans="1:14" s="203" customFormat="1" x14ac:dyDescent="0.2">
      <c r="A3869" s="357">
        <v>41982</v>
      </c>
      <c r="B3869" s="218" t="s">
        <v>249</v>
      </c>
      <c r="C3869" s="170" t="s">
        <v>18</v>
      </c>
      <c r="D3869" s="170" t="s">
        <v>11</v>
      </c>
      <c r="E3869" s="149">
        <v>600</v>
      </c>
      <c r="F3869" s="372">
        <f t="shared" si="87"/>
        <v>0.91469410342446233</v>
      </c>
      <c r="G3869" s="372">
        <f t="shared" si="88"/>
        <v>1.071642900008573</v>
      </c>
      <c r="H3869" s="373">
        <v>559.88800000000003</v>
      </c>
      <c r="I3869" s="170" t="s">
        <v>23</v>
      </c>
      <c r="J3869" s="203" t="s">
        <v>1710</v>
      </c>
      <c r="K3869" s="218" t="s">
        <v>2785</v>
      </c>
      <c r="L3869" s="136" t="s">
        <v>14</v>
      </c>
      <c r="M3869" s="132" t="s">
        <v>1713</v>
      </c>
      <c r="N3869" s="374">
        <f t="shared" si="89"/>
        <v>0.85354375363019241</v>
      </c>
    </row>
    <row r="3870" spans="1:14" s="203" customFormat="1" x14ac:dyDescent="0.2">
      <c r="A3870" s="371">
        <v>41982</v>
      </c>
      <c r="B3870" s="185" t="s">
        <v>3032</v>
      </c>
      <c r="C3870" s="159" t="s">
        <v>18</v>
      </c>
      <c r="D3870" s="159" t="s">
        <v>8</v>
      </c>
      <c r="E3870" s="364">
        <v>600</v>
      </c>
      <c r="F3870" s="372">
        <f t="shared" si="87"/>
        <v>0.91469410342446233</v>
      </c>
      <c r="G3870" s="372">
        <f t="shared" si="88"/>
        <v>1.071642900008573</v>
      </c>
      <c r="H3870" s="373">
        <v>559.88800000000003</v>
      </c>
      <c r="I3870" s="170" t="s">
        <v>2742</v>
      </c>
      <c r="J3870" s="203" t="s">
        <v>1710</v>
      </c>
      <c r="K3870" s="170" t="s">
        <v>2784</v>
      </c>
      <c r="L3870" s="136" t="s">
        <v>14</v>
      </c>
      <c r="M3870" s="132" t="s">
        <v>1713</v>
      </c>
      <c r="N3870" s="374">
        <f t="shared" si="89"/>
        <v>0.85354375363019241</v>
      </c>
    </row>
    <row r="3871" spans="1:14" s="203" customFormat="1" x14ac:dyDescent="0.2">
      <c r="A3871" s="371">
        <v>41982</v>
      </c>
      <c r="B3871" s="185" t="s">
        <v>2466</v>
      </c>
      <c r="C3871" s="159" t="s">
        <v>18</v>
      </c>
      <c r="D3871" s="159" t="s">
        <v>8</v>
      </c>
      <c r="E3871" s="364">
        <v>600</v>
      </c>
      <c r="F3871" s="372">
        <f t="shared" si="87"/>
        <v>0.91469410342446233</v>
      </c>
      <c r="G3871" s="372">
        <f t="shared" si="88"/>
        <v>1.071642900008573</v>
      </c>
      <c r="H3871" s="373">
        <v>559.88800000000003</v>
      </c>
      <c r="I3871" s="170" t="s">
        <v>2742</v>
      </c>
      <c r="J3871" s="203" t="s">
        <v>1710</v>
      </c>
      <c r="K3871" s="170" t="s">
        <v>2784</v>
      </c>
      <c r="L3871" s="136" t="s">
        <v>14</v>
      </c>
      <c r="M3871" s="132" t="s">
        <v>1713</v>
      </c>
      <c r="N3871" s="374">
        <f t="shared" si="89"/>
        <v>0.85354375363019241</v>
      </c>
    </row>
    <row r="3872" spans="1:14" s="203" customFormat="1" x14ac:dyDescent="0.2">
      <c r="A3872" s="357">
        <v>41983</v>
      </c>
      <c r="B3872" s="218" t="s">
        <v>2841</v>
      </c>
      <c r="C3872" s="355" t="s">
        <v>18</v>
      </c>
      <c r="D3872" s="218" t="s">
        <v>9</v>
      </c>
      <c r="E3872" s="149">
        <v>1000</v>
      </c>
      <c r="F3872" s="372">
        <f t="shared" si="87"/>
        <v>1.5244901723741038</v>
      </c>
      <c r="G3872" s="372">
        <f t="shared" si="88"/>
        <v>1.7860715000142884</v>
      </c>
      <c r="H3872" s="373">
        <v>559.88800000000003</v>
      </c>
      <c r="I3872" s="170" t="s">
        <v>83</v>
      </c>
      <c r="J3872" s="203" t="s">
        <v>1710</v>
      </c>
      <c r="K3872" s="219" t="s">
        <v>2795</v>
      </c>
      <c r="L3872" s="136" t="s">
        <v>14</v>
      </c>
      <c r="M3872" s="132" t="s">
        <v>1713</v>
      </c>
      <c r="N3872" s="374">
        <f t="shared" si="89"/>
        <v>0.8535437536301923</v>
      </c>
    </row>
    <row r="3873" spans="1:14" s="203" customFormat="1" x14ac:dyDescent="0.2">
      <c r="A3873" s="357">
        <v>41983</v>
      </c>
      <c r="B3873" s="218" t="s">
        <v>2842</v>
      </c>
      <c r="C3873" s="355" t="s">
        <v>18</v>
      </c>
      <c r="D3873" s="218" t="s">
        <v>9</v>
      </c>
      <c r="E3873" s="149">
        <v>1000</v>
      </c>
      <c r="F3873" s="372">
        <f t="shared" si="87"/>
        <v>1.5244901723741038</v>
      </c>
      <c r="G3873" s="372">
        <f t="shared" si="88"/>
        <v>1.7860715000142884</v>
      </c>
      <c r="H3873" s="373">
        <v>559.88800000000003</v>
      </c>
      <c r="I3873" s="170" t="s">
        <v>83</v>
      </c>
      <c r="J3873" s="203" t="s">
        <v>1710</v>
      </c>
      <c r="K3873" s="219" t="s">
        <v>2795</v>
      </c>
      <c r="L3873" s="136" t="s">
        <v>14</v>
      </c>
      <c r="M3873" s="132" t="s">
        <v>1713</v>
      </c>
      <c r="N3873" s="374">
        <f t="shared" si="89"/>
        <v>0.8535437536301923</v>
      </c>
    </row>
    <row r="3874" spans="1:14" s="203" customFormat="1" x14ac:dyDescent="0.2">
      <c r="A3874" s="371">
        <v>41983</v>
      </c>
      <c r="B3874" s="185" t="s">
        <v>2466</v>
      </c>
      <c r="C3874" s="159" t="s">
        <v>18</v>
      </c>
      <c r="D3874" s="159" t="s">
        <v>8</v>
      </c>
      <c r="E3874" s="364">
        <v>600</v>
      </c>
      <c r="F3874" s="372">
        <f t="shared" si="87"/>
        <v>0.91469410342446233</v>
      </c>
      <c r="G3874" s="372">
        <f t="shared" si="88"/>
        <v>1.071642900008573</v>
      </c>
      <c r="H3874" s="373">
        <v>559.88800000000003</v>
      </c>
      <c r="I3874" s="170" t="s">
        <v>2742</v>
      </c>
      <c r="J3874" s="203" t="s">
        <v>1710</v>
      </c>
      <c r="K3874" s="170" t="s">
        <v>2784</v>
      </c>
      <c r="L3874" s="136" t="s">
        <v>14</v>
      </c>
      <c r="M3874" s="132" t="s">
        <v>1713</v>
      </c>
      <c r="N3874" s="374">
        <f t="shared" si="89"/>
        <v>0.85354375363019241</v>
      </c>
    </row>
    <row r="3875" spans="1:14" s="203" customFormat="1" x14ac:dyDescent="0.2">
      <c r="A3875" s="371">
        <v>41983</v>
      </c>
      <c r="B3875" s="185" t="s">
        <v>3051</v>
      </c>
      <c r="C3875" s="159" t="s">
        <v>18</v>
      </c>
      <c r="D3875" s="159" t="s">
        <v>8</v>
      </c>
      <c r="E3875" s="364">
        <v>1200</v>
      </c>
      <c r="F3875" s="372">
        <f t="shared" si="87"/>
        <v>1.8293882068489247</v>
      </c>
      <c r="G3875" s="372">
        <f t="shared" si="88"/>
        <v>2.143285800017146</v>
      </c>
      <c r="H3875" s="373">
        <v>559.88800000000003</v>
      </c>
      <c r="I3875" s="170" t="s">
        <v>2742</v>
      </c>
      <c r="J3875" s="203" t="s">
        <v>1710</v>
      </c>
      <c r="K3875" s="170" t="s">
        <v>2792</v>
      </c>
      <c r="L3875" s="136" t="s">
        <v>14</v>
      </c>
      <c r="M3875" s="132" t="s">
        <v>1713</v>
      </c>
      <c r="N3875" s="374">
        <f t="shared" si="89"/>
        <v>0.85354375363019241</v>
      </c>
    </row>
    <row r="3876" spans="1:14" s="203" customFormat="1" x14ac:dyDescent="0.2">
      <c r="A3876" s="371">
        <v>41983</v>
      </c>
      <c r="B3876" s="185" t="s">
        <v>3052</v>
      </c>
      <c r="C3876" s="159" t="s">
        <v>18</v>
      </c>
      <c r="D3876" s="159" t="s">
        <v>8</v>
      </c>
      <c r="E3876" s="364">
        <v>800</v>
      </c>
      <c r="F3876" s="372">
        <f t="shared" si="87"/>
        <v>1.2195921378992831</v>
      </c>
      <c r="G3876" s="372">
        <f t="shared" si="88"/>
        <v>1.4288572000114308</v>
      </c>
      <c r="H3876" s="373">
        <v>559.88800000000003</v>
      </c>
      <c r="I3876" s="170" t="s">
        <v>2742</v>
      </c>
      <c r="J3876" s="203" t="s">
        <v>1710</v>
      </c>
      <c r="K3876" s="170" t="s">
        <v>2792</v>
      </c>
      <c r="L3876" s="136" t="s">
        <v>14</v>
      </c>
      <c r="M3876" s="132" t="s">
        <v>1713</v>
      </c>
      <c r="N3876" s="374">
        <f t="shared" si="89"/>
        <v>0.8535437536301923</v>
      </c>
    </row>
    <row r="3877" spans="1:14" s="203" customFormat="1" x14ac:dyDescent="0.2">
      <c r="A3877" s="371">
        <v>41983</v>
      </c>
      <c r="B3877" s="185" t="s">
        <v>3053</v>
      </c>
      <c r="C3877" s="159" t="s">
        <v>18</v>
      </c>
      <c r="D3877" s="159" t="s">
        <v>8</v>
      </c>
      <c r="E3877" s="364">
        <v>250</v>
      </c>
      <c r="F3877" s="372">
        <f t="shared" si="87"/>
        <v>0.38112254309352595</v>
      </c>
      <c r="G3877" s="372">
        <f t="shared" si="88"/>
        <v>0.4465178750035721</v>
      </c>
      <c r="H3877" s="373">
        <v>559.88800000000003</v>
      </c>
      <c r="I3877" s="170" t="s">
        <v>2742</v>
      </c>
      <c r="J3877" s="203" t="s">
        <v>1710</v>
      </c>
      <c r="K3877" s="170" t="s">
        <v>2792</v>
      </c>
      <c r="L3877" s="136" t="s">
        <v>14</v>
      </c>
      <c r="M3877" s="132" t="s">
        <v>1713</v>
      </c>
      <c r="N3877" s="374">
        <f t="shared" si="89"/>
        <v>0.8535437536301923</v>
      </c>
    </row>
    <row r="3878" spans="1:14" s="203" customFormat="1" x14ac:dyDescent="0.2">
      <c r="A3878" s="371">
        <v>41983</v>
      </c>
      <c r="B3878" s="185" t="s">
        <v>3054</v>
      </c>
      <c r="C3878" s="159" t="s">
        <v>18</v>
      </c>
      <c r="D3878" s="159" t="s">
        <v>8</v>
      </c>
      <c r="E3878" s="364">
        <v>250</v>
      </c>
      <c r="F3878" s="372">
        <f t="shared" si="87"/>
        <v>0.38112254309352595</v>
      </c>
      <c r="G3878" s="372">
        <f t="shared" si="88"/>
        <v>0.4465178750035721</v>
      </c>
      <c r="H3878" s="373">
        <v>559.88800000000003</v>
      </c>
      <c r="I3878" s="170" t="s">
        <v>2742</v>
      </c>
      <c r="J3878" s="203" t="s">
        <v>1710</v>
      </c>
      <c r="K3878" s="170" t="s">
        <v>2792</v>
      </c>
      <c r="L3878" s="136" t="s">
        <v>14</v>
      </c>
      <c r="M3878" s="132" t="s">
        <v>1713</v>
      </c>
      <c r="N3878" s="374">
        <f t="shared" si="89"/>
        <v>0.8535437536301923</v>
      </c>
    </row>
    <row r="3879" spans="1:14" s="203" customFormat="1" x14ac:dyDescent="0.2">
      <c r="A3879" s="371">
        <v>41983</v>
      </c>
      <c r="B3879" s="185" t="s">
        <v>3055</v>
      </c>
      <c r="C3879" s="159" t="s">
        <v>18</v>
      </c>
      <c r="D3879" s="159" t="s">
        <v>8</v>
      </c>
      <c r="E3879" s="364">
        <v>500</v>
      </c>
      <c r="F3879" s="372">
        <f t="shared" si="87"/>
        <v>0.76224508618705189</v>
      </c>
      <c r="G3879" s="372">
        <f t="shared" si="88"/>
        <v>0.89303575000714419</v>
      </c>
      <c r="H3879" s="373">
        <v>559.88800000000003</v>
      </c>
      <c r="I3879" s="170" t="s">
        <v>2742</v>
      </c>
      <c r="J3879" s="203" t="s">
        <v>1710</v>
      </c>
      <c r="K3879" s="170" t="s">
        <v>2792</v>
      </c>
      <c r="L3879" s="136" t="s">
        <v>14</v>
      </c>
      <c r="M3879" s="132" t="s">
        <v>1713</v>
      </c>
      <c r="N3879" s="374">
        <f t="shared" si="89"/>
        <v>0.8535437536301923</v>
      </c>
    </row>
    <row r="3880" spans="1:14" s="203" customFormat="1" x14ac:dyDescent="0.2">
      <c r="A3880" s="371">
        <v>41983</v>
      </c>
      <c r="B3880" s="185" t="s">
        <v>3056</v>
      </c>
      <c r="C3880" s="159" t="s">
        <v>18</v>
      </c>
      <c r="D3880" s="159" t="s">
        <v>8</v>
      </c>
      <c r="E3880" s="364">
        <v>300</v>
      </c>
      <c r="F3880" s="372">
        <f t="shared" si="87"/>
        <v>0.45734705171223117</v>
      </c>
      <c r="G3880" s="372">
        <f t="shared" si="88"/>
        <v>0.53582145000428649</v>
      </c>
      <c r="H3880" s="373">
        <v>559.88800000000003</v>
      </c>
      <c r="I3880" s="170" t="s">
        <v>2742</v>
      </c>
      <c r="J3880" s="203" t="s">
        <v>1710</v>
      </c>
      <c r="K3880" s="170" t="s">
        <v>2791</v>
      </c>
      <c r="L3880" s="136" t="s">
        <v>14</v>
      </c>
      <c r="M3880" s="132" t="s">
        <v>1713</v>
      </c>
      <c r="N3880" s="374">
        <f t="shared" si="89"/>
        <v>0.85354375363019241</v>
      </c>
    </row>
    <row r="3881" spans="1:14" s="203" customFormat="1" x14ac:dyDescent="0.2">
      <c r="A3881" s="371">
        <v>41983</v>
      </c>
      <c r="B3881" s="185" t="s">
        <v>3044</v>
      </c>
      <c r="C3881" s="159" t="s">
        <v>18</v>
      </c>
      <c r="D3881" s="159" t="s">
        <v>8</v>
      </c>
      <c r="E3881" s="364">
        <v>300</v>
      </c>
      <c r="F3881" s="372">
        <f t="shared" ref="F3881:F3944" si="90">E3881/655.957</f>
        <v>0.45734705171223117</v>
      </c>
      <c r="G3881" s="372">
        <f t="shared" ref="G3881:G3944" si="91">E3881/H3881</f>
        <v>0.53582145000428649</v>
      </c>
      <c r="H3881" s="373">
        <v>559.88800000000003</v>
      </c>
      <c r="I3881" s="170" t="s">
        <v>2742</v>
      </c>
      <c r="J3881" s="203" t="s">
        <v>1710</v>
      </c>
      <c r="K3881" s="170" t="s">
        <v>2791</v>
      </c>
      <c r="L3881" s="136" t="s">
        <v>14</v>
      </c>
      <c r="M3881" s="132" t="s">
        <v>1713</v>
      </c>
      <c r="N3881" s="374">
        <f t="shared" si="89"/>
        <v>0.85354375363019241</v>
      </c>
    </row>
    <row r="3882" spans="1:14" s="203" customFormat="1" x14ac:dyDescent="0.2">
      <c r="A3882" s="371">
        <v>41983</v>
      </c>
      <c r="B3882" s="185" t="s">
        <v>3057</v>
      </c>
      <c r="C3882" s="159" t="s">
        <v>18</v>
      </c>
      <c r="D3882" s="159" t="s">
        <v>8</v>
      </c>
      <c r="E3882" s="364">
        <v>1400</v>
      </c>
      <c r="F3882" s="372">
        <f t="shared" si="90"/>
        <v>2.1342862413237453</v>
      </c>
      <c r="G3882" s="372">
        <f t="shared" si="91"/>
        <v>2.500500100020004</v>
      </c>
      <c r="H3882" s="373">
        <v>559.88800000000003</v>
      </c>
      <c r="I3882" s="170" t="s">
        <v>2742</v>
      </c>
      <c r="J3882" s="203" t="s">
        <v>1710</v>
      </c>
      <c r="K3882" s="170" t="s">
        <v>2791</v>
      </c>
      <c r="L3882" s="136" t="s">
        <v>14</v>
      </c>
      <c r="M3882" s="132" t="s">
        <v>1713</v>
      </c>
      <c r="N3882" s="374">
        <f t="shared" si="89"/>
        <v>0.85354375363019219</v>
      </c>
    </row>
    <row r="3883" spans="1:14" s="203" customFormat="1" x14ac:dyDescent="0.2">
      <c r="A3883" s="371">
        <v>41983</v>
      </c>
      <c r="B3883" s="185" t="s">
        <v>386</v>
      </c>
      <c r="C3883" s="159" t="s">
        <v>73</v>
      </c>
      <c r="D3883" s="159" t="s">
        <v>8</v>
      </c>
      <c r="E3883" s="364">
        <v>1500</v>
      </c>
      <c r="F3883" s="372">
        <f t="shared" si="90"/>
        <v>2.2867352585611558</v>
      </c>
      <c r="G3883" s="372">
        <f t="shared" si="91"/>
        <v>2.6791072500214326</v>
      </c>
      <c r="H3883" s="373">
        <v>559.88800000000003</v>
      </c>
      <c r="I3883" s="170" t="s">
        <v>2742</v>
      </c>
      <c r="J3883" s="203" t="s">
        <v>1710</v>
      </c>
      <c r="K3883" s="170" t="s">
        <v>2791</v>
      </c>
      <c r="L3883" s="136" t="s">
        <v>14</v>
      </c>
      <c r="M3883" s="132" t="s">
        <v>1713</v>
      </c>
      <c r="N3883" s="374">
        <f t="shared" si="89"/>
        <v>0.8535437536301923</v>
      </c>
    </row>
    <row r="3884" spans="1:14" s="203" customFormat="1" x14ac:dyDescent="0.2">
      <c r="A3884" s="357">
        <v>41984</v>
      </c>
      <c r="B3884" s="218" t="s">
        <v>2797</v>
      </c>
      <c r="C3884" s="170" t="s">
        <v>27</v>
      </c>
      <c r="D3884" s="170" t="s">
        <v>9</v>
      </c>
      <c r="E3884" s="149">
        <v>85000</v>
      </c>
      <c r="F3884" s="372">
        <f t="shared" si="90"/>
        <v>129.58166465179883</v>
      </c>
      <c r="G3884" s="372">
        <f t="shared" si="91"/>
        <v>151.81607750121452</v>
      </c>
      <c r="H3884" s="373">
        <v>559.88800000000003</v>
      </c>
      <c r="I3884" s="170" t="s">
        <v>83</v>
      </c>
      <c r="J3884" s="203" t="s">
        <v>1710</v>
      </c>
      <c r="K3884" s="219" t="s">
        <v>2796</v>
      </c>
      <c r="L3884" s="136" t="s">
        <v>14</v>
      </c>
      <c r="M3884" s="132" t="s">
        <v>1713</v>
      </c>
      <c r="N3884" s="374">
        <f t="shared" si="89"/>
        <v>0.8535437536301923</v>
      </c>
    </row>
    <row r="3885" spans="1:14" s="203" customFormat="1" x14ac:dyDescent="0.2">
      <c r="A3885" s="357">
        <v>41984</v>
      </c>
      <c r="B3885" s="218" t="s">
        <v>2843</v>
      </c>
      <c r="C3885" s="170" t="s">
        <v>18</v>
      </c>
      <c r="D3885" s="170" t="s">
        <v>9</v>
      </c>
      <c r="E3885" s="149">
        <v>600</v>
      </c>
      <c r="F3885" s="372">
        <f t="shared" si="90"/>
        <v>0.91469410342446233</v>
      </c>
      <c r="G3885" s="372">
        <f t="shared" si="91"/>
        <v>1.071642900008573</v>
      </c>
      <c r="H3885" s="373">
        <v>559.88800000000003</v>
      </c>
      <c r="I3885" s="170" t="s">
        <v>83</v>
      </c>
      <c r="J3885" s="203" t="s">
        <v>1710</v>
      </c>
      <c r="K3885" s="219" t="s">
        <v>2796</v>
      </c>
      <c r="L3885" s="136" t="s">
        <v>14</v>
      </c>
      <c r="M3885" s="132" t="s">
        <v>1713</v>
      </c>
      <c r="N3885" s="374">
        <f t="shared" si="89"/>
        <v>0.85354375363019241</v>
      </c>
    </row>
    <row r="3886" spans="1:14" s="203" customFormat="1" x14ac:dyDescent="0.2">
      <c r="A3886" s="357">
        <v>41984</v>
      </c>
      <c r="B3886" s="218" t="s">
        <v>2844</v>
      </c>
      <c r="C3886" s="170" t="s">
        <v>18</v>
      </c>
      <c r="D3886" s="170" t="s">
        <v>9</v>
      </c>
      <c r="E3886" s="149">
        <v>600</v>
      </c>
      <c r="F3886" s="372">
        <f t="shared" si="90"/>
        <v>0.91469410342446233</v>
      </c>
      <c r="G3886" s="372">
        <f t="shared" si="91"/>
        <v>1.071642900008573</v>
      </c>
      <c r="H3886" s="373">
        <v>559.88800000000003</v>
      </c>
      <c r="I3886" s="170" t="s">
        <v>83</v>
      </c>
      <c r="J3886" s="203" t="s">
        <v>1710</v>
      </c>
      <c r="K3886" s="219" t="s">
        <v>2796</v>
      </c>
      <c r="L3886" s="136" t="s">
        <v>14</v>
      </c>
      <c r="M3886" s="132" t="s">
        <v>1713</v>
      </c>
      <c r="N3886" s="374">
        <f t="shared" si="89"/>
        <v>0.85354375363019241</v>
      </c>
    </row>
    <row r="3887" spans="1:14" s="203" customFormat="1" x14ac:dyDescent="0.2">
      <c r="A3887" s="357">
        <v>41984</v>
      </c>
      <c r="B3887" s="218" t="s">
        <v>2845</v>
      </c>
      <c r="C3887" s="170" t="s">
        <v>1939</v>
      </c>
      <c r="D3887" s="170" t="s">
        <v>9</v>
      </c>
      <c r="E3887" s="149">
        <v>6670</v>
      </c>
      <c r="F3887" s="372">
        <f t="shared" si="90"/>
        <v>10.168349449735272</v>
      </c>
      <c r="G3887" s="372">
        <f t="shared" si="91"/>
        <v>11.913096905095305</v>
      </c>
      <c r="H3887" s="373">
        <v>559.88800000000003</v>
      </c>
      <c r="I3887" s="170" t="s">
        <v>83</v>
      </c>
      <c r="J3887" s="203" t="s">
        <v>1710</v>
      </c>
      <c r="K3887" s="219" t="s">
        <v>2798</v>
      </c>
      <c r="L3887" s="136" t="s">
        <v>14</v>
      </c>
      <c r="M3887" s="132" t="s">
        <v>1713</v>
      </c>
      <c r="N3887" s="374">
        <f t="shared" si="89"/>
        <v>0.85354375363019219</v>
      </c>
    </row>
    <row r="3888" spans="1:14" s="203" customFormat="1" x14ac:dyDescent="0.2">
      <c r="A3888" s="357">
        <v>41984</v>
      </c>
      <c r="B3888" s="218" t="s">
        <v>1060</v>
      </c>
      <c r="C3888" s="170" t="s">
        <v>27</v>
      </c>
      <c r="D3888" s="170" t="s">
        <v>9</v>
      </c>
      <c r="E3888" s="149">
        <v>8000</v>
      </c>
      <c r="F3888" s="372">
        <f t="shared" si="90"/>
        <v>12.19592137899283</v>
      </c>
      <c r="G3888" s="372">
        <f t="shared" si="91"/>
        <v>14.288572000114307</v>
      </c>
      <c r="H3888" s="373">
        <v>559.88800000000003</v>
      </c>
      <c r="I3888" s="170" t="s">
        <v>83</v>
      </c>
      <c r="J3888" s="203" t="s">
        <v>1710</v>
      </c>
      <c r="K3888" s="219" t="s">
        <v>2799</v>
      </c>
      <c r="L3888" s="136" t="s">
        <v>14</v>
      </c>
      <c r="M3888" s="132" t="s">
        <v>1713</v>
      </c>
      <c r="N3888" s="374">
        <f t="shared" si="89"/>
        <v>0.8535437536301923</v>
      </c>
    </row>
    <row r="3889" spans="1:14" s="203" customFormat="1" x14ac:dyDescent="0.2">
      <c r="A3889" s="357">
        <v>41984</v>
      </c>
      <c r="B3889" s="218" t="s">
        <v>2775</v>
      </c>
      <c r="C3889" s="159" t="s">
        <v>25</v>
      </c>
      <c r="D3889" s="378" t="s">
        <v>347</v>
      </c>
      <c r="E3889" s="149">
        <v>10000</v>
      </c>
      <c r="F3889" s="372">
        <f t="shared" si="90"/>
        <v>15.244901723741037</v>
      </c>
      <c r="G3889" s="372">
        <f t="shared" si="91"/>
        <v>17.860715000142886</v>
      </c>
      <c r="H3889" s="373">
        <v>559.88800000000003</v>
      </c>
      <c r="I3889" s="379" t="s">
        <v>430</v>
      </c>
      <c r="J3889" s="203" t="s">
        <v>1710</v>
      </c>
      <c r="K3889" s="219" t="s">
        <v>2774</v>
      </c>
      <c r="L3889" s="136" t="s">
        <v>14</v>
      </c>
      <c r="M3889" s="132" t="s">
        <v>1713</v>
      </c>
      <c r="N3889" s="374">
        <f t="shared" si="89"/>
        <v>0.85354375363019219</v>
      </c>
    </row>
    <row r="3890" spans="1:14" s="203" customFormat="1" x14ac:dyDescent="0.2">
      <c r="A3890" s="357">
        <v>41984</v>
      </c>
      <c r="B3890" s="363" t="s">
        <v>2983</v>
      </c>
      <c r="C3890" s="170" t="s">
        <v>19</v>
      </c>
      <c r="D3890" s="170" t="s">
        <v>15</v>
      </c>
      <c r="E3890" s="149">
        <v>5000</v>
      </c>
      <c r="F3890" s="372">
        <f t="shared" si="90"/>
        <v>7.6224508618705187</v>
      </c>
      <c r="G3890" s="372">
        <f t="shared" si="91"/>
        <v>8.9303575000714428</v>
      </c>
      <c r="H3890" s="373">
        <v>559.88800000000003</v>
      </c>
      <c r="I3890" s="170" t="s">
        <v>24</v>
      </c>
      <c r="J3890" s="203" t="s">
        <v>1710</v>
      </c>
      <c r="K3890" s="363" t="s">
        <v>2800</v>
      </c>
      <c r="L3890" s="136" t="s">
        <v>14</v>
      </c>
      <c r="M3890" s="132" t="s">
        <v>1713</v>
      </c>
      <c r="N3890" s="374">
        <f t="shared" si="89"/>
        <v>0.85354375363019219</v>
      </c>
    </row>
    <row r="3891" spans="1:14" s="203" customFormat="1" x14ac:dyDescent="0.2">
      <c r="A3891" s="357">
        <v>41984</v>
      </c>
      <c r="B3891" s="363" t="s">
        <v>2984</v>
      </c>
      <c r="C3891" s="170" t="s">
        <v>19</v>
      </c>
      <c r="D3891" s="170" t="s">
        <v>15</v>
      </c>
      <c r="E3891" s="149">
        <v>5000</v>
      </c>
      <c r="F3891" s="372">
        <f t="shared" si="90"/>
        <v>7.6224508618705187</v>
      </c>
      <c r="G3891" s="372">
        <f t="shared" si="91"/>
        <v>8.9303575000714428</v>
      </c>
      <c r="H3891" s="373">
        <v>559.88800000000003</v>
      </c>
      <c r="I3891" s="170" t="s">
        <v>24</v>
      </c>
      <c r="J3891" s="203" t="s">
        <v>1710</v>
      </c>
      <c r="K3891" s="363" t="s">
        <v>2800</v>
      </c>
      <c r="L3891" s="136" t="s">
        <v>14</v>
      </c>
      <c r="M3891" s="132" t="s">
        <v>1713</v>
      </c>
      <c r="N3891" s="374">
        <f t="shared" si="89"/>
        <v>0.85354375363019219</v>
      </c>
    </row>
    <row r="3892" spans="1:14" s="203" customFormat="1" x14ac:dyDescent="0.2">
      <c r="A3892" s="357">
        <v>41984</v>
      </c>
      <c r="B3892" s="363" t="s">
        <v>2985</v>
      </c>
      <c r="C3892" s="170" t="s">
        <v>19</v>
      </c>
      <c r="D3892" s="170" t="s">
        <v>15</v>
      </c>
      <c r="E3892" s="149">
        <v>5000</v>
      </c>
      <c r="F3892" s="372">
        <f t="shared" si="90"/>
        <v>7.6224508618705187</v>
      </c>
      <c r="G3892" s="372">
        <f t="shared" si="91"/>
        <v>8.9303575000714428</v>
      </c>
      <c r="H3892" s="373">
        <v>559.88800000000003</v>
      </c>
      <c r="I3892" s="170" t="s">
        <v>24</v>
      </c>
      <c r="J3892" s="203" t="s">
        <v>1710</v>
      </c>
      <c r="K3892" s="363" t="s">
        <v>2800</v>
      </c>
      <c r="L3892" s="136" t="s">
        <v>14</v>
      </c>
      <c r="M3892" s="132" t="s">
        <v>1713</v>
      </c>
      <c r="N3892" s="374">
        <f t="shared" si="89"/>
        <v>0.85354375363019219</v>
      </c>
    </row>
    <row r="3893" spans="1:14" s="203" customFormat="1" x14ac:dyDescent="0.2">
      <c r="A3893" s="357">
        <v>41984</v>
      </c>
      <c r="B3893" s="363" t="s">
        <v>2986</v>
      </c>
      <c r="C3893" s="170" t="s">
        <v>19</v>
      </c>
      <c r="D3893" s="170" t="s">
        <v>15</v>
      </c>
      <c r="E3893" s="149">
        <v>5000</v>
      </c>
      <c r="F3893" s="372">
        <f t="shared" si="90"/>
        <v>7.6224508618705187</v>
      </c>
      <c r="G3893" s="372">
        <f t="shared" si="91"/>
        <v>8.9303575000714428</v>
      </c>
      <c r="H3893" s="373">
        <v>559.88800000000003</v>
      </c>
      <c r="I3893" s="170" t="s">
        <v>24</v>
      </c>
      <c r="J3893" s="203" t="s">
        <v>1710</v>
      </c>
      <c r="K3893" s="363" t="s">
        <v>2800</v>
      </c>
      <c r="L3893" s="136" t="s">
        <v>14</v>
      </c>
      <c r="M3893" s="132" t="s">
        <v>1713</v>
      </c>
      <c r="N3893" s="374">
        <f t="shared" si="89"/>
        <v>0.85354375363019219</v>
      </c>
    </row>
    <row r="3894" spans="1:14" s="203" customFormat="1" x14ac:dyDescent="0.2">
      <c r="A3894" s="357">
        <v>41984</v>
      </c>
      <c r="B3894" s="363" t="s">
        <v>2987</v>
      </c>
      <c r="C3894" s="170" t="s">
        <v>19</v>
      </c>
      <c r="D3894" s="170" t="s">
        <v>15</v>
      </c>
      <c r="E3894" s="149">
        <v>5000</v>
      </c>
      <c r="F3894" s="372">
        <f t="shared" si="90"/>
        <v>7.6224508618705187</v>
      </c>
      <c r="G3894" s="372">
        <f t="shared" si="91"/>
        <v>8.9303575000714428</v>
      </c>
      <c r="H3894" s="373">
        <v>559.88800000000003</v>
      </c>
      <c r="I3894" s="170" t="s">
        <v>24</v>
      </c>
      <c r="J3894" s="203" t="s">
        <v>1710</v>
      </c>
      <c r="K3894" s="363" t="s">
        <v>2800</v>
      </c>
      <c r="L3894" s="136" t="s">
        <v>14</v>
      </c>
      <c r="M3894" s="132" t="s">
        <v>1713</v>
      </c>
      <c r="N3894" s="374">
        <f t="shared" si="89"/>
        <v>0.85354375363019219</v>
      </c>
    </row>
    <row r="3895" spans="1:14" s="203" customFormat="1" x14ac:dyDescent="0.2">
      <c r="A3895" s="357">
        <v>41984</v>
      </c>
      <c r="B3895" s="363" t="s">
        <v>2988</v>
      </c>
      <c r="C3895" s="170" t="s">
        <v>19</v>
      </c>
      <c r="D3895" s="170" t="s">
        <v>15</v>
      </c>
      <c r="E3895" s="149">
        <v>5000</v>
      </c>
      <c r="F3895" s="372">
        <f t="shared" si="90"/>
        <v>7.6224508618705187</v>
      </c>
      <c r="G3895" s="372">
        <f t="shared" si="91"/>
        <v>8.9303575000714428</v>
      </c>
      <c r="H3895" s="373">
        <v>559.88800000000003</v>
      </c>
      <c r="I3895" s="170" t="s">
        <v>24</v>
      </c>
      <c r="J3895" s="203" t="s">
        <v>1710</v>
      </c>
      <c r="K3895" s="363" t="s">
        <v>2800</v>
      </c>
      <c r="L3895" s="136" t="s">
        <v>14</v>
      </c>
      <c r="M3895" s="132" t="s">
        <v>1713</v>
      </c>
      <c r="N3895" s="374">
        <f t="shared" si="89"/>
        <v>0.85354375363019219</v>
      </c>
    </row>
    <row r="3896" spans="1:14" s="203" customFormat="1" x14ac:dyDescent="0.2">
      <c r="A3896" s="357">
        <v>41984</v>
      </c>
      <c r="B3896" s="363" t="s">
        <v>2989</v>
      </c>
      <c r="C3896" s="170" t="s">
        <v>19</v>
      </c>
      <c r="D3896" s="170" t="s">
        <v>15</v>
      </c>
      <c r="E3896" s="149">
        <v>5000</v>
      </c>
      <c r="F3896" s="372">
        <f t="shared" si="90"/>
        <v>7.6224508618705187</v>
      </c>
      <c r="G3896" s="372">
        <f t="shared" si="91"/>
        <v>8.9303575000714428</v>
      </c>
      <c r="H3896" s="373">
        <v>559.88800000000003</v>
      </c>
      <c r="I3896" s="170" t="s">
        <v>24</v>
      </c>
      <c r="J3896" s="203" t="s">
        <v>1710</v>
      </c>
      <c r="K3896" s="363" t="s">
        <v>2800</v>
      </c>
      <c r="L3896" s="136" t="s">
        <v>14</v>
      </c>
      <c r="M3896" s="132" t="s">
        <v>1713</v>
      </c>
      <c r="N3896" s="374">
        <f t="shared" si="89"/>
        <v>0.85354375363019219</v>
      </c>
    </row>
    <row r="3897" spans="1:14" s="203" customFormat="1" x14ac:dyDescent="0.2">
      <c r="A3897" s="357">
        <v>41984</v>
      </c>
      <c r="B3897" s="363" t="s">
        <v>2990</v>
      </c>
      <c r="C3897" s="170" t="s">
        <v>19</v>
      </c>
      <c r="D3897" s="170" t="s">
        <v>15</v>
      </c>
      <c r="E3897" s="149">
        <v>5000</v>
      </c>
      <c r="F3897" s="372">
        <f t="shared" si="90"/>
        <v>7.6224508618705187</v>
      </c>
      <c r="G3897" s="372">
        <f t="shared" si="91"/>
        <v>8.9303575000714428</v>
      </c>
      <c r="H3897" s="373">
        <v>559.88800000000003</v>
      </c>
      <c r="I3897" s="170" t="s">
        <v>24</v>
      </c>
      <c r="J3897" s="203" t="s">
        <v>1710</v>
      </c>
      <c r="K3897" s="363" t="s">
        <v>2800</v>
      </c>
      <c r="L3897" s="136" t="s">
        <v>14</v>
      </c>
      <c r="M3897" s="132" t="s">
        <v>1713</v>
      </c>
      <c r="N3897" s="374">
        <f t="shared" si="89"/>
        <v>0.85354375363019219</v>
      </c>
    </row>
    <row r="3898" spans="1:14" s="203" customFormat="1" x14ac:dyDescent="0.2">
      <c r="A3898" s="357">
        <v>41984</v>
      </c>
      <c r="B3898" s="218" t="s">
        <v>3018</v>
      </c>
      <c r="C3898" s="159" t="s">
        <v>25</v>
      </c>
      <c r="D3898" s="170" t="s">
        <v>347</v>
      </c>
      <c r="E3898" s="149">
        <v>2000</v>
      </c>
      <c r="F3898" s="372">
        <f t="shared" si="90"/>
        <v>3.0489803447482076</v>
      </c>
      <c r="G3898" s="372">
        <f t="shared" si="91"/>
        <v>3.5721430000285768</v>
      </c>
      <c r="H3898" s="373">
        <v>559.88800000000003</v>
      </c>
      <c r="I3898" s="170" t="s">
        <v>24</v>
      </c>
      <c r="J3898" s="203" t="s">
        <v>1710</v>
      </c>
      <c r="K3898" s="218" t="s">
        <v>2847</v>
      </c>
      <c r="L3898" s="136" t="s">
        <v>14</v>
      </c>
      <c r="M3898" s="132" t="s">
        <v>1713</v>
      </c>
      <c r="N3898" s="374">
        <f t="shared" si="89"/>
        <v>0.8535437536301923</v>
      </c>
    </row>
    <row r="3899" spans="1:14" s="203" customFormat="1" x14ac:dyDescent="0.2">
      <c r="A3899" s="371">
        <v>41984</v>
      </c>
      <c r="B3899" s="185" t="s">
        <v>290</v>
      </c>
      <c r="C3899" s="159" t="s">
        <v>18</v>
      </c>
      <c r="D3899" s="159" t="s">
        <v>8</v>
      </c>
      <c r="E3899" s="364">
        <v>700</v>
      </c>
      <c r="F3899" s="372">
        <f t="shared" si="90"/>
        <v>1.0671431206618727</v>
      </c>
      <c r="G3899" s="372">
        <f t="shared" si="91"/>
        <v>1.250250050010002</v>
      </c>
      <c r="H3899" s="373">
        <v>559.88800000000003</v>
      </c>
      <c r="I3899" s="170" t="s">
        <v>2742</v>
      </c>
      <c r="J3899" s="203" t="s">
        <v>1710</v>
      </c>
      <c r="K3899" s="170" t="s">
        <v>2794</v>
      </c>
      <c r="L3899" s="136" t="s">
        <v>14</v>
      </c>
      <c r="M3899" s="132" t="s">
        <v>1713</v>
      </c>
      <c r="N3899" s="374">
        <f t="shared" si="89"/>
        <v>0.85354375363019219</v>
      </c>
    </row>
    <row r="3900" spans="1:14" s="203" customFormat="1" x14ac:dyDescent="0.2">
      <c r="A3900" s="371">
        <v>41984</v>
      </c>
      <c r="B3900" s="185" t="s">
        <v>3058</v>
      </c>
      <c r="C3900" s="159" t="s">
        <v>18</v>
      </c>
      <c r="D3900" s="159" t="s">
        <v>8</v>
      </c>
      <c r="E3900" s="364">
        <v>2000</v>
      </c>
      <c r="F3900" s="372">
        <f t="shared" si="90"/>
        <v>3.0489803447482076</v>
      </c>
      <c r="G3900" s="372">
        <f t="shared" si="91"/>
        <v>3.5721430000285768</v>
      </c>
      <c r="H3900" s="373">
        <v>559.88800000000003</v>
      </c>
      <c r="I3900" s="170" t="s">
        <v>2742</v>
      </c>
      <c r="J3900" s="203" t="s">
        <v>1710</v>
      </c>
      <c r="K3900" s="170" t="s">
        <v>2794</v>
      </c>
      <c r="L3900" s="136" t="s">
        <v>14</v>
      </c>
      <c r="M3900" s="132" t="s">
        <v>1713</v>
      </c>
      <c r="N3900" s="374">
        <f t="shared" si="89"/>
        <v>0.8535437536301923</v>
      </c>
    </row>
    <row r="3901" spans="1:14" s="203" customFormat="1" x14ac:dyDescent="0.2">
      <c r="A3901" s="371">
        <v>41984</v>
      </c>
      <c r="B3901" s="185" t="s">
        <v>386</v>
      </c>
      <c r="C3901" s="159" t="s">
        <v>73</v>
      </c>
      <c r="D3901" s="159" t="s">
        <v>8</v>
      </c>
      <c r="E3901" s="364">
        <v>1500</v>
      </c>
      <c r="F3901" s="372">
        <f t="shared" si="90"/>
        <v>2.2867352585611558</v>
      </c>
      <c r="G3901" s="372">
        <f t="shared" si="91"/>
        <v>2.6791072500214326</v>
      </c>
      <c r="H3901" s="373">
        <v>559.88800000000003</v>
      </c>
      <c r="I3901" s="170" t="s">
        <v>2742</v>
      </c>
      <c r="J3901" s="203" t="s">
        <v>1710</v>
      </c>
      <c r="K3901" s="170" t="s">
        <v>2794</v>
      </c>
      <c r="L3901" s="136" t="s">
        <v>14</v>
      </c>
      <c r="M3901" s="132" t="s">
        <v>1713</v>
      </c>
      <c r="N3901" s="374">
        <f t="shared" si="89"/>
        <v>0.8535437536301923</v>
      </c>
    </row>
    <row r="3902" spans="1:14" s="203" customFormat="1" x14ac:dyDescent="0.2">
      <c r="A3902" s="371">
        <v>41984</v>
      </c>
      <c r="B3902" s="185" t="s">
        <v>3059</v>
      </c>
      <c r="C3902" s="159" t="s">
        <v>18</v>
      </c>
      <c r="D3902" s="159" t="s">
        <v>8</v>
      </c>
      <c r="E3902" s="364">
        <v>2000</v>
      </c>
      <c r="F3902" s="372">
        <f t="shared" si="90"/>
        <v>3.0489803447482076</v>
      </c>
      <c r="G3902" s="372">
        <f t="shared" si="91"/>
        <v>3.5721430000285768</v>
      </c>
      <c r="H3902" s="373">
        <v>559.88800000000003</v>
      </c>
      <c r="I3902" s="170" t="s">
        <v>2742</v>
      </c>
      <c r="J3902" s="203" t="s">
        <v>1710</v>
      </c>
      <c r="K3902" s="170" t="s">
        <v>2794</v>
      </c>
      <c r="L3902" s="136" t="s">
        <v>14</v>
      </c>
      <c r="M3902" s="132" t="s">
        <v>1713</v>
      </c>
      <c r="N3902" s="374">
        <f t="shared" si="89"/>
        <v>0.8535437536301923</v>
      </c>
    </row>
    <row r="3903" spans="1:14" s="203" customFormat="1" x14ac:dyDescent="0.2">
      <c r="A3903" s="371">
        <v>41984</v>
      </c>
      <c r="B3903" s="185" t="s">
        <v>270</v>
      </c>
      <c r="C3903" s="159" t="s">
        <v>18</v>
      </c>
      <c r="D3903" s="159" t="s">
        <v>8</v>
      </c>
      <c r="E3903" s="364">
        <v>700</v>
      </c>
      <c r="F3903" s="372">
        <f t="shared" si="90"/>
        <v>1.0671431206618727</v>
      </c>
      <c r="G3903" s="372">
        <f t="shared" si="91"/>
        <v>1.250250050010002</v>
      </c>
      <c r="H3903" s="373">
        <v>559.88800000000003</v>
      </c>
      <c r="I3903" s="170" t="s">
        <v>2742</v>
      </c>
      <c r="J3903" s="203" t="s">
        <v>1710</v>
      </c>
      <c r="K3903" s="170" t="s">
        <v>2794</v>
      </c>
      <c r="L3903" s="136" t="s">
        <v>14</v>
      </c>
      <c r="M3903" s="132" t="s">
        <v>1713</v>
      </c>
      <c r="N3903" s="374">
        <f t="shared" si="89"/>
        <v>0.85354375363019219</v>
      </c>
    </row>
    <row r="3904" spans="1:14" s="203" customFormat="1" x14ac:dyDescent="0.2">
      <c r="A3904" s="375">
        <v>41984</v>
      </c>
      <c r="B3904" s="185" t="s">
        <v>3089</v>
      </c>
      <c r="C3904" s="159" t="s">
        <v>18</v>
      </c>
      <c r="D3904" s="159" t="s">
        <v>8</v>
      </c>
      <c r="E3904" s="376">
        <v>1300</v>
      </c>
      <c r="F3904" s="372">
        <f t="shared" si="90"/>
        <v>1.9818372240863349</v>
      </c>
      <c r="G3904" s="372">
        <f t="shared" si="91"/>
        <v>2.321892950018575</v>
      </c>
      <c r="H3904" s="373">
        <v>559.88800000000003</v>
      </c>
      <c r="I3904" s="159" t="s">
        <v>12</v>
      </c>
      <c r="J3904" s="203" t="s">
        <v>1710</v>
      </c>
      <c r="K3904" s="170" t="s">
        <v>2793</v>
      </c>
      <c r="L3904" s="136" t="s">
        <v>14</v>
      </c>
      <c r="M3904" s="132" t="s">
        <v>1713</v>
      </c>
      <c r="N3904" s="374">
        <f t="shared" si="89"/>
        <v>0.8535437536301923</v>
      </c>
    </row>
    <row r="3905" spans="1:14" s="203" customFormat="1" x14ac:dyDescent="0.2">
      <c r="A3905" s="375">
        <v>41984</v>
      </c>
      <c r="B3905" s="185" t="s">
        <v>3090</v>
      </c>
      <c r="C3905" s="159" t="s">
        <v>18</v>
      </c>
      <c r="D3905" s="159" t="s">
        <v>8</v>
      </c>
      <c r="E3905" s="376">
        <v>300</v>
      </c>
      <c r="F3905" s="372">
        <f t="shared" si="90"/>
        <v>0.45734705171223117</v>
      </c>
      <c r="G3905" s="372">
        <f t="shared" si="91"/>
        <v>0.53582145000428649</v>
      </c>
      <c r="H3905" s="373">
        <v>559.88800000000003</v>
      </c>
      <c r="I3905" s="159" t="s">
        <v>12</v>
      </c>
      <c r="J3905" s="203" t="s">
        <v>1710</v>
      </c>
      <c r="K3905" s="170" t="s">
        <v>2793</v>
      </c>
      <c r="L3905" s="136" t="s">
        <v>14</v>
      </c>
      <c r="M3905" s="132" t="s">
        <v>1713</v>
      </c>
      <c r="N3905" s="374">
        <f t="shared" si="89"/>
        <v>0.85354375363019241</v>
      </c>
    </row>
    <row r="3906" spans="1:14" s="203" customFormat="1" x14ac:dyDescent="0.2">
      <c r="A3906" s="375">
        <v>41984</v>
      </c>
      <c r="B3906" s="185" t="s">
        <v>3091</v>
      </c>
      <c r="C3906" s="159" t="s">
        <v>18</v>
      </c>
      <c r="D3906" s="159" t="s">
        <v>8</v>
      </c>
      <c r="E3906" s="376">
        <v>300</v>
      </c>
      <c r="F3906" s="372">
        <f t="shared" si="90"/>
        <v>0.45734705171223117</v>
      </c>
      <c r="G3906" s="372">
        <f t="shared" si="91"/>
        <v>0.53582145000428649</v>
      </c>
      <c r="H3906" s="373">
        <v>559.88800000000003</v>
      </c>
      <c r="I3906" s="159" t="s">
        <v>12</v>
      </c>
      <c r="J3906" s="203" t="s">
        <v>1710</v>
      </c>
      <c r="K3906" s="170" t="s">
        <v>2793</v>
      </c>
      <c r="L3906" s="136" t="s">
        <v>14</v>
      </c>
      <c r="M3906" s="132" t="s">
        <v>1713</v>
      </c>
      <c r="N3906" s="374">
        <f t="shared" si="89"/>
        <v>0.85354375363019241</v>
      </c>
    </row>
    <row r="3907" spans="1:14" s="203" customFormat="1" x14ac:dyDescent="0.2">
      <c r="A3907" s="375">
        <v>41984</v>
      </c>
      <c r="B3907" s="185" t="s">
        <v>3092</v>
      </c>
      <c r="C3907" s="159" t="s">
        <v>18</v>
      </c>
      <c r="D3907" s="159" t="s">
        <v>8</v>
      </c>
      <c r="E3907" s="376">
        <v>1300</v>
      </c>
      <c r="F3907" s="372">
        <f t="shared" si="90"/>
        <v>1.9818372240863349</v>
      </c>
      <c r="G3907" s="372">
        <f t="shared" si="91"/>
        <v>2.321892950018575</v>
      </c>
      <c r="H3907" s="373">
        <v>559.88800000000003</v>
      </c>
      <c r="I3907" s="159" t="s">
        <v>12</v>
      </c>
      <c r="J3907" s="203" t="s">
        <v>1710</v>
      </c>
      <c r="K3907" s="170" t="s">
        <v>2793</v>
      </c>
      <c r="L3907" s="136" t="s">
        <v>14</v>
      </c>
      <c r="M3907" s="132" t="s">
        <v>1713</v>
      </c>
      <c r="N3907" s="374">
        <f t="shared" si="89"/>
        <v>0.8535437536301923</v>
      </c>
    </row>
    <row r="3908" spans="1:14" s="203" customFormat="1" x14ac:dyDescent="0.2">
      <c r="A3908" s="375">
        <v>41984</v>
      </c>
      <c r="B3908" s="185" t="s">
        <v>3093</v>
      </c>
      <c r="C3908" s="159" t="s">
        <v>73</v>
      </c>
      <c r="D3908" s="159" t="s">
        <v>8</v>
      </c>
      <c r="E3908" s="376">
        <v>1300</v>
      </c>
      <c r="F3908" s="372">
        <f t="shared" si="90"/>
        <v>1.9818372240863349</v>
      </c>
      <c r="G3908" s="372">
        <f t="shared" si="91"/>
        <v>2.321892950018575</v>
      </c>
      <c r="H3908" s="373">
        <v>559.88800000000003</v>
      </c>
      <c r="I3908" s="159" t="s">
        <v>12</v>
      </c>
      <c r="J3908" s="203" t="s">
        <v>1710</v>
      </c>
      <c r="K3908" s="170" t="s">
        <v>2793</v>
      </c>
      <c r="L3908" s="136" t="s">
        <v>14</v>
      </c>
      <c r="M3908" s="132" t="s">
        <v>1713</v>
      </c>
      <c r="N3908" s="374">
        <f t="shared" si="89"/>
        <v>0.8535437536301923</v>
      </c>
    </row>
    <row r="3909" spans="1:14" s="203" customFormat="1" x14ac:dyDescent="0.2">
      <c r="A3909" s="357">
        <v>41985</v>
      </c>
      <c r="B3909" s="218" t="s">
        <v>2875</v>
      </c>
      <c r="C3909" s="170" t="s">
        <v>18</v>
      </c>
      <c r="D3909" s="170" t="s">
        <v>11</v>
      </c>
      <c r="E3909" s="149">
        <v>700</v>
      </c>
      <c r="F3909" s="372">
        <f t="shared" si="90"/>
        <v>1.0671431206618727</v>
      </c>
      <c r="G3909" s="372">
        <f t="shared" si="91"/>
        <v>1.250250050010002</v>
      </c>
      <c r="H3909" s="373">
        <v>559.88800000000003</v>
      </c>
      <c r="I3909" s="198" t="s">
        <v>1614</v>
      </c>
      <c r="J3909" s="203" t="s">
        <v>1710</v>
      </c>
      <c r="K3909" s="218" t="s">
        <v>2801</v>
      </c>
      <c r="L3909" s="136" t="s">
        <v>14</v>
      </c>
      <c r="M3909" s="132" t="s">
        <v>1713</v>
      </c>
      <c r="N3909" s="374">
        <f t="shared" si="89"/>
        <v>0.85354375363019219</v>
      </c>
    </row>
    <row r="3910" spans="1:14" s="203" customFormat="1" x14ac:dyDescent="0.2">
      <c r="A3910" s="357">
        <v>41985</v>
      </c>
      <c r="B3910" s="218" t="s">
        <v>2876</v>
      </c>
      <c r="C3910" s="170" t="s">
        <v>18</v>
      </c>
      <c r="D3910" s="170" t="s">
        <v>11</v>
      </c>
      <c r="E3910" s="149">
        <v>700</v>
      </c>
      <c r="F3910" s="372">
        <f t="shared" si="90"/>
        <v>1.0671431206618727</v>
      </c>
      <c r="G3910" s="372">
        <f t="shared" si="91"/>
        <v>1.250250050010002</v>
      </c>
      <c r="H3910" s="373">
        <v>559.88800000000003</v>
      </c>
      <c r="I3910" s="198" t="s">
        <v>1614</v>
      </c>
      <c r="J3910" s="203" t="s">
        <v>1710</v>
      </c>
      <c r="K3910" s="218" t="s">
        <v>2801</v>
      </c>
      <c r="L3910" s="136" t="s">
        <v>14</v>
      </c>
      <c r="M3910" s="132" t="s">
        <v>1713</v>
      </c>
      <c r="N3910" s="374">
        <f t="shared" si="89"/>
        <v>0.85354375363019219</v>
      </c>
    </row>
    <row r="3911" spans="1:14" s="203" customFormat="1" x14ac:dyDescent="0.2">
      <c r="A3911" s="357">
        <v>41985</v>
      </c>
      <c r="B3911" s="218" t="s">
        <v>2877</v>
      </c>
      <c r="C3911" s="170" t="s">
        <v>18</v>
      </c>
      <c r="D3911" s="170" t="s">
        <v>11</v>
      </c>
      <c r="E3911" s="149">
        <v>700</v>
      </c>
      <c r="F3911" s="372">
        <f t="shared" si="90"/>
        <v>1.0671431206618727</v>
      </c>
      <c r="G3911" s="372">
        <f t="shared" si="91"/>
        <v>1.250250050010002</v>
      </c>
      <c r="H3911" s="373">
        <v>559.88800000000003</v>
      </c>
      <c r="I3911" s="198" t="s">
        <v>1614</v>
      </c>
      <c r="J3911" s="203" t="s">
        <v>1710</v>
      </c>
      <c r="K3911" s="218" t="s">
        <v>2801</v>
      </c>
      <c r="L3911" s="136" t="s">
        <v>14</v>
      </c>
      <c r="M3911" s="132" t="s">
        <v>1713</v>
      </c>
      <c r="N3911" s="374">
        <f t="shared" si="89"/>
        <v>0.85354375363019219</v>
      </c>
    </row>
    <row r="3912" spans="1:14" s="203" customFormat="1" x14ac:dyDescent="0.2">
      <c r="A3912" s="357">
        <v>41985</v>
      </c>
      <c r="B3912" s="218" t="s">
        <v>2878</v>
      </c>
      <c r="C3912" s="170" t="s">
        <v>18</v>
      </c>
      <c r="D3912" s="170" t="s">
        <v>11</v>
      </c>
      <c r="E3912" s="149">
        <v>700</v>
      </c>
      <c r="F3912" s="372">
        <f t="shared" si="90"/>
        <v>1.0671431206618727</v>
      </c>
      <c r="G3912" s="372">
        <f t="shared" si="91"/>
        <v>1.250250050010002</v>
      </c>
      <c r="H3912" s="373">
        <v>559.88800000000003</v>
      </c>
      <c r="I3912" s="198" t="s">
        <v>1614</v>
      </c>
      <c r="J3912" s="203" t="s">
        <v>1710</v>
      </c>
      <c r="K3912" s="218" t="s">
        <v>2801</v>
      </c>
      <c r="L3912" s="136" t="s">
        <v>14</v>
      </c>
      <c r="M3912" s="132" t="s">
        <v>1713</v>
      </c>
      <c r="N3912" s="374">
        <f t="shared" si="89"/>
        <v>0.85354375363019219</v>
      </c>
    </row>
    <row r="3913" spans="1:14" s="203" customFormat="1" x14ac:dyDescent="0.2">
      <c r="A3913" s="357">
        <v>41985</v>
      </c>
      <c r="B3913" s="218" t="s">
        <v>2906</v>
      </c>
      <c r="C3913" s="170" t="s">
        <v>18</v>
      </c>
      <c r="D3913" s="170" t="s">
        <v>11</v>
      </c>
      <c r="E3913" s="149">
        <v>700</v>
      </c>
      <c r="F3913" s="372">
        <f t="shared" si="90"/>
        <v>1.0671431206618727</v>
      </c>
      <c r="G3913" s="372">
        <f t="shared" si="91"/>
        <v>1.250250050010002</v>
      </c>
      <c r="H3913" s="373">
        <v>559.88800000000003</v>
      </c>
      <c r="I3913" s="170" t="s">
        <v>23</v>
      </c>
      <c r="J3913" s="203" t="s">
        <v>1710</v>
      </c>
      <c r="K3913" s="218" t="s">
        <v>2802</v>
      </c>
      <c r="L3913" s="136" t="s">
        <v>14</v>
      </c>
      <c r="M3913" s="132" t="s">
        <v>1713</v>
      </c>
      <c r="N3913" s="374">
        <f t="shared" ref="N3913:N3976" si="92">F3913/G3913</f>
        <v>0.85354375363019219</v>
      </c>
    </row>
    <row r="3914" spans="1:14" s="203" customFormat="1" x14ac:dyDescent="0.2">
      <c r="A3914" s="357">
        <v>41985</v>
      </c>
      <c r="B3914" s="218" t="s">
        <v>2907</v>
      </c>
      <c r="C3914" s="170" t="s">
        <v>18</v>
      </c>
      <c r="D3914" s="170" t="s">
        <v>11</v>
      </c>
      <c r="E3914" s="149">
        <v>700</v>
      </c>
      <c r="F3914" s="372">
        <f t="shared" si="90"/>
        <v>1.0671431206618727</v>
      </c>
      <c r="G3914" s="372">
        <f t="shared" si="91"/>
        <v>1.250250050010002</v>
      </c>
      <c r="H3914" s="373">
        <v>559.88800000000003</v>
      </c>
      <c r="I3914" s="170" t="s">
        <v>23</v>
      </c>
      <c r="J3914" s="203" t="s">
        <v>1710</v>
      </c>
      <c r="K3914" s="218" t="s">
        <v>2802</v>
      </c>
      <c r="L3914" s="136" t="s">
        <v>14</v>
      </c>
      <c r="M3914" s="132" t="s">
        <v>1713</v>
      </c>
      <c r="N3914" s="374">
        <f t="shared" si="92"/>
        <v>0.85354375363019219</v>
      </c>
    </row>
    <row r="3915" spans="1:14" s="203" customFormat="1" x14ac:dyDescent="0.2">
      <c r="A3915" s="357">
        <v>41985</v>
      </c>
      <c r="B3915" s="218" t="s">
        <v>2908</v>
      </c>
      <c r="C3915" s="170" t="s">
        <v>18</v>
      </c>
      <c r="D3915" s="170" t="s">
        <v>11</v>
      </c>
      <c r="E3915" s="149">
        <v>700</v>
      </c>
      <c r="F3915" s="372">
        <f t="shared" si="90"/>
        <v>1.0671431206618727</v>
      </c>
      <c r="G3915" s="372">
        <f t="shared" si="91"/>
        <v>1.250250050010002</v>
      </c>
      <c r="H3915" s="373">
        <v>559.88800000000003</v>
      </c>
      <c r="I3915" s="170" t="s">
        <v>23</v>
      </c>
      <c r="J3915" s="203" t="s">
        <v>1710</v>
      </c>
      <c r="K3915" s="218" t="s">
        <v>2805</v>
      </c>
      <c r="L3915" s="136" t="s">
        <v>14</v>
      </c>
      <c r="M3915" s="132" t="s">
        <v>1713</v>
      </c>
      <c r="N3915" s="374">
        <f t="shared" si="92"/>
        <v>0.85354375363019219</v>
      </c>
    </row>
    <row r="3916" spans="1:14" s="203" customFormat="1" x14ac:dyDescent="0.2">
      <c r="A3916" s="357">
        <v>41985</v>
      </c>
      <c r="B3916" s="218" t="s">
        <v>2878</v>
      </c>
      <c r="C3916" s="170" t="s">
        <v>18</v>
      </c>
      <c r="D3916" s="170" t="s">
        <v>11</v>
      </c>
      <c r="E3916" s="149">
        <v>700</v>
      </c>
      <c r="F3916" s="372">
        <f t="shared" si="90"/>
        <v>1.0671431206618727</v>
      </c>
      <c r="G3916" s="372">
        <f t="shared" si="91"/>
        <v>1.250250050010002</v>
      </c>
      <c r="H3916" s="373">
        <v>559.88800000000003</v>
      </c>
      <c r="I3916" s="170" t="s">
        <v>23</v>
      </c>
      <c r="J3916" s="203" t="s">
        <v>1710</v>
      </c>
      <c r="K3916" s="218" t="s">
        <v>2805</v>
      </c>
      <c r="L3916" s="136" t="s">
        <v>14</v>
      </c>
      <c r="M3916" s="132" t="s">
        <v>1713</v>
      </c>
      <c r="N3916" s="374">
        <f t="shared" si="92"/>
        <v>0.85354375363019219</v>
      </c>
    </row>
    <row r="3917" spans="1:14" s="203" customFormat="1" x14ac:dyDescent="0.2">
      <c r="A3917" s="357">
        <v>41985</v>
      </c>
      <c r="B3917" s="363" t="s">
        <v>2991</v>
      </c>
      <c r="C3917" s="170" t="s">
        <v>19</v>
      </c>
      <c r="D3917" s="170" t="s">
        <v>15</v>
      </c>
      <c r="E3917" s="149">
        <v>20000</v>
      </c>
      <c r="F3917" s="372">
        <f t="shared" si="90"/>
        <v>30.489803447482075</v>
      </c>
      <c r="G3917" s="372">
        <f t="shared" si="91"/>
        <v>35.721430000285771</v>
      </c>
      <c r="H3917" s="373">
        <v>559.88800000000003</v>
      </c>
      <c r="I3917" s="170" t="s">
        <v>24</v>
      </c>
      <c r="J3917" s="203" t="s">
        <v>1710</v>
      </c>
      <c r="K3917" s="363" t="s">
        <v>2803</v>
      </c>
      <c r="L3917" s="136" t="s">
        <v>14</v>
      </c>
      <c r="M3917" s="132" t="s">
        <v>1713</v>
      </c>
      <c r="N3917" s="374">
        <f t="shared" si="92"/>
        <v>0.85354375363019219</v>
      </c>
    </row>
    <row r="3918" spans="1:14" s="203" customFormat="1" x14ac:dyDescent="0.2">
      <c r="A3918" s="357">
        <v>41985</v>
      </c>
      <c r="B3918" s="363" t="s">
        <v>2992</v>
      </c>
      <c r="C3918" s="170" t="s">
        <v>19</v>
      </c>
      <c r="D3918" s="170" t="s">
        <v>15</v>
      </c>
      <c r="E3918" s="149">
        <v>20000</v>
      </c>
      <c r="F3918" s="372">
        <f t="shared" si="90"/>
        <v>30.489803447482075</v>
      </c>
      <c r="G3918" s="372">
        <f t="shared" si="91"/>
        <v>35.721430000285771</v>
      </c>
      <c r="H3918" s="373">
        <v>559.88800000000003</v>
      </c>
      <c r="I3918" s="170" t="s">
        <v>24</v>
      </c>
      <c r="J3918" s="203" t="s">
        <v>1710</v>
      </c>
      <c r="K3918" s="363" t="s">
        <v>2803</v>
      </c>
      <c r="L3918" s="136" t="s">
        <v>14</v>
      </c>
      <c r="M3918" s="132" t="s">
        <v>1713</v>
      </c>
      <c r="N3918" s="374">
        <f t="shared" si="92"/>
        <v>0.85354375363019219</v>
      </c>
    </row>
    <row r="3919" spans="1:14" s="203" customFormat="1" x14ac:dyDescent="0.2">
      <c r="A3919" s="357">
        <v>41985</v>
      </c>
      <c r="B3919" s="363" t="s">
        <v>2993</v>
      </c>
      <c r="C3919" s="170" t="s">
        <v>19</v>
      </c>
      <c r="D3919" s="170" t="s">
        <v>15</v>
      </c>
      <c r="E3919" s="149">
        <v>20000</v>
      </c>
      <c r="F3919" s="372">
        <f t="shared" si="90"/>
        <v>30.489803447482075</v>
      </c>
      <c r="G3919" s="372">
        <f t="shared" si="91"/>
        <v>35.721430000285771</v>
      </c>
      <c r="H3919" s="373">
        <v>559.88800000000003</v>
      </c>
      <c r="I3919" s="170" t="s">
        <v>24</v>
      </c>
      <c r="J3919" s="203" t="s">
        <v>1710</v>
      </c>
      <c r="K3919" s="363" t="s">
        <v>2803</v>
      </c>
      <c r="L3919" s="136" t="s">
        <v>14</v>
      </c>
      <c r="M3919" s="132" t="s">
        <v>1713</v>
      </c>
      <c r="N3919" s="374">
        <f t="shared" si="92"/>
        <v>0.85354375363019219</v>
      </c>
    </row>
    <row r="3920" spans="1:14" s="203" customFormat="1" x14ac:dyDescent="0.2">
      <c r="A3920" s="357">
        <v>41985</v>
      </c>
      <c r="B3920" s="363" t="s">
        <v>2994</v>
      </c>
      <c r="C3920" s="170" t="s">
        <v>19</v>
      </c>
      <c r="D3920" s="170" t="s">
        <v>15</v>
      </c>
      <c r="E3920" s="149">
        <v>20000</v>
      </c>
      <c r="F3920" s="372">
        <f t="shared" si="90"/>
        <v>30.489803447482075</v>
      </c>
      <c r="G3920" s="372">
        <f t="shared" si="91"/>
        <v>35.721430000285771</v>
      </c>
      <c r="H3920" s="373">
        <v>559.88800000000003</v>
      </c>
      <c r="I3920" s="170" t="s">
        <v>24</v>
      </c>
      <c r="J3920" s="203" t="s">
        <v>1710</v>
      </c>
      <c r="K3920" s="363" t="s">
        <v>2803</v>
      </c>
      <c r="L3920" s="136" t="s">
        <v>14</v>
      </c>
      <c r="M3920" s="132" t="s">
        <v>1713</v>
      </c>
      <c r="N3920" s="374">
        <f t="shared" si="92"/>
        <v>0.85354375363019219</v>
      </c>
    </row>
    <row r="3921" spans="1:14" s="203" customFormat="1" x14ac:dyDescent="0.2">
      <c r="A3921" s="357">
        <v>41985</v>
      </c>
      <c r="B3921" s="363" t="s">
        <v>2995</v>
      </c>
      <c r="C3921" s="170" t="s">
        <v>19</v>
      </c>
      <c r="D3921" s="170" t="s">
        <v>15</v>
      </c>
      <c r="E3921" s="149">
        <v>20000</v>
      </c>
      <c r="F3921" s="372">
        <f t="shared" si="90"/>
        <v>30.489803447482075</v>
      </c>
      <c r="G3921" s="372">
        <f t="shared" si="91"/>
        <v>35.721430000285771</v>
      </c>
      <c r="H3921" s="373">
        <v>559.88800000000003</v>
      </c>
      <c r="I3921" s="170" t="s">
        <v>24</v>
      </c>
      <c r="J3921" s="203" t="s">
        <v>1710</v>
      </c>
      <c r="K3921" s="363" t="s">
        <v>2803</v>
      </c>
      <c r="L3921" s="136" t="s">
        <v>14</v>
      </c>
      <c r="M3921" s="132" t="s">
        <v>1713</v>
      </c>
      <c r="N3921" s="374">
        <f t="shared" si="92"/>
        <v>0.85354375363019219</v>
      </c>
    </row>
    <row r="3922" spans="1:14" s="203" customFormat="1" x14ac:dyDescent="0.2">
      <c r="A3922" s="357">
        <v>41985</v>
      </c>
      <c r="B3922" s="363" t="s">
        <v>2996</v>
      </c>
      <c r="C3922" s="170" t="s">
        <v>19</v>
      </c>
      <c r="D3922" s="170" t="s">
        <v>15</v>
      </c>
      <c r="E3922" s="149">
        <v>20000</v>
      </c>
      <c r="F3922" s="372">
        <f t="shared" si="90"/>
        <v>30.489803447482075</v>
      </c>
      <c r="G3922" s="372">
        <f t="shared" si="91"/>
        <v>35.721430000285771</v>
      </c>
      <c r="H3922" s="373">
        <v>559.88800000000003</v>
      </c>
      <c r="I3922" s="170" t="s">
        <v>24</v>
      </c>
      <c r="J3922" s="203" t="s">
        <v>1710</v>
      </c>
      <c r="K3922" s="363" t="s">
        <v>2804</v>
      </c>
      <c r="L3922" s="136" t="s">
        <v>14</v>
      </c>
      <c r="M3922" s="132" t="s">
        <v>1713</v>
      </c>
      <c r="N3922" s="374">
        <f t="shared" si="92"/>
        <v>0.85354375363019219</v>
      </c>
    </row>
    <row r="3923" spans="1:14" s="203" customFormat="1" x14ac:dyDescent="0.2">
      <c r="A3923" s="357">
        <v>41985</v>
      </c>
      <c r="B3923" s="363" t="s">
        <v>2997</v>
      </c>
      <c r="C3923" s="170" t="s">
        <v>19</v>
      </c>
      <c r="D3923" s="170" t="s">
        <v>15</v>
      </c>
      <c r="E3923" s="149">
        <v>20000</v>
      </c>
      <c r="F3923" s="372">
        <f t="shared" si="90"/>
        <v>30.489803447482075</v>
      </c>
      <c r="G3923" s="372">
        <f t="shared" si="91"/>
        <v>35.721430000285771</v>
      </c>
      <c r="H3923" s="373">
        <v>559.88800000000003</v>
      </c>
      <c r="I3923" s="170" t="s">
        <v>24</v>
      </c>
      <c r="J3923" s="203" t="s">
        <v>1710</v>
      </c>
      <c r="K3923" s="363" t="s">
        <v>2804</v>
      </c>
      <c r="L3923" s="136" t="s">
        <v>14</v>
      </c>
      <c r="M3923" s="132" t="s">
        <v>1713</v>
      </c>
      <c r="N3923" s="374">
        <f t="shared" si="92"/>
        <v>0.85354375363019219</v>
      </c>
    </row>
    <row r="3924" spans="1:14" s="203" customFormat="1" x14ac:dyDescent="0.2">
      <c r="A3924" s="357">
        <v>41985</v>
      </c>
      <c r="B3924" s="363" t="s">
        <v>2998</v>
      </c>
      <c r="C3924" s="170" t="s">
        <v>19</v>
      </c>
      <c r="D3924" s="170" t="s">
        <v>15</v>
      </c>
      <c r="E3924" s="149">
        <v>20000</v>
      </c>
      <c r="F3924" s="372">
        <f t="shared" si="90"/>
        <v>30.489803447482075</v>
      </c>
      <c r="G3924" s="372">
        <f t="shared" si="91"/>
        <v>35.721430000285771</v>
      </c>
      <c r="H3924" s="373">
        <v>559.88800000000003</v>
      </c>
      <c r="I3924" s="170" t="s">
        <v>24</v>
      </c>
      <c r="J3924" s="203" t="s">
        <v>1710</v>
      </c>
      <c r="K3924" s="363" t="s">
        <v>2804</v>
      </c>
      <c r="L3924" s="136" t="s">
        <v>14</v>
      </c>
      <c r="M3924" s="132" t="s">
        <v>1713</v>
      </c>
      <c r="N3924" s="374">
        <f t="shared" si="92"/>
        <v>0.85354375363019219</v>
      </c>
    </row>
    <row r="3925" spans="1:14" s="203" customFormat="1" x14ac:dyDescent="0.2">
      <c r="A3925" s="357">
        <v>41985</v>
      </c>
      <c r="B3925" s="363" t="s">
        <v>2999</v>
      </c>
      <c r="C3925" s="170" t="s">
        <v>19</v>
      </c>
      <c r="D3925" s="170" t="s">
        <v>15</v>
      </c>
      <c r="E3925" s="149">
        <v>20000</v>
      </c>
      <c r="F3925" s="372">
        <f t="shared" si="90"/>
        <v>30.489803447482075</v>
      </c>
      <c r="G3925" s="372">
        <f t="shared" si="91"/>
        <v>35.721430000285771</v>
      </c>
      <c r="H3925" s="373">
        <v>559.88800000000003</v>
      </c>
      <c r="I3925" s="170" t="s">
        <v>24</v>
      </c>
      <c r="J3925" s="203" t="s">
        <v>1710</v>
      </c>
      <c r="K3925" s="363" t="s">
        <v>2804</v>
      </c>
      <c r="L3925" s="136" t="s">
        <v>14</v>
      </c>
      <c r="M3925" s="132" t="s">
        <v>1713</v>
      </c>
      <c r="N3925" s="374">
        <f t="shared" si="92"/>
        <v>0.85354375363019219</v>
      </c>
    </row>
    <row r="3926" spans="1:14" s="203" customFormat="1" x14ac:dyDescent="0.2">
      <c r="A3926" s="357">
        <v>41985</v>
      </c>
      <c r="B3926" s="363" t="s">
        <v>3000</v>
      </c>
      <c r="C3926" s="170" t="s">
        <v>19</v>
      </c>
      <c r="D3926" s="170" t="s">
        <v>15</v>
      </c>
      <c r="E3926" s="149">
        <v>20000</v>
      </c>
      <c r="F3926" s="372">
        <f t="shared" si="90"/>
        <v>30.489803447482075</v>
      </c>
      <c r="G3926" s="372">
        <f t="shared" si="91"/>
        <v>35.721430000285771</v>
      </c>
      <c r="H3926" s="373">
        <v>559.88800000000003</v>
      </c>
      <c r="I3926" s="170" t="s">
        <v>24</v>
      </c>
      <c r="J3926" s="203" t="s">
        <v>1710</v>
      </c>
      <c r="K3926" s="363" t="s">
        <v>2804</v>
      </c>
      <c r="L3926" s="136" t="s">
        <v>14</v>
      </c>
      <c r="M3926" s="132" t="s">
        <v>1713</v>
      </c>
      <c r="N3926" s="374">
        <f t="shared" si="92"/>
        <v>0.85354375363019219</v>
      </c>
    </row>
    <row r="3927" spans="1:14" s="203" customFormat="1" x14ac:dyDescent="0.2">
      <c r="A3927" s="357">
        <v>41985</v>
      </c>
      <c r="B3927" s="363" t="s">
        <v>3001</v>
      </c>
      <c r="C3927" s="170" t="s">
        <v>19</v>
      </c>
      <c r="D3927" s="170" t="s">
        <v>15</v>
      </c>
      <c r="E3927" s="149">
        <v>20000</v>
      </c>
      <c r="F3927" s="372">
        <f t="shared" si="90"/>
        <v>30.489803447482075</v>
      </c>
      <c r="G3927" s="372">
        <f t="shared" si="91"/>
        <v>35.721430000285771</v>
      </c>
      <c r="H3927" s="373">
        <v>559.88800000000003</v>
      </c>
      <c r="I3927" s="170" t="s">
        <v>24</v>
      </c>
      <c r="J3927" s="203" t="s">
        <v>1710</v>
      </c>
      <c r="K3927" s="363" t="s">
        <v>2804</v>
      </c>
      <c r="L3927" s="136" t="s">
        <v>14</v>
      </c>
      <c r="M3927" s="132" t="s">
        <v>1713</v>
      </c>
      <c r="N3927" s="374">
        <f t="shared" si="92"/>
        <v>0.85354375363019219</v>
      </c>
    </row>
    <row r="3928" spans="1:14" s="203" customFormat="1" x14ac:dyDescent="0.2">
      <c r="A3928" s="357">
        <v>41985</v>
      </c>
      <c r="B3928" s="363" t="s">
        <v>3002</v>
      </c>
      <c r="C3928" s="170" t="s">
        <v>19</v>
      </c>
      <c r="D3928" s="170" t="s">
        <v>15</v>
      </c>
      <c r="E3928" s="149">
        <v>20000</v>
      </c>
      <c r="F3928" s="372">
        <f t="shared" si="90"/>
        <v>30.489803447482075</v>
      </c>
      <c r="G3928" s="372">
        <f t="shared" si="91"/>
        <v>35.721430000285771</v>
      </c>
      <c r="H3928" s="373">
        <v>559.88800000000003</v>
      </c>
      <c r="I3928" s="170" t="s">
        <v>24</v>
      </c>
      <c r="J3928" s="203" t="s">
        <v>1710</v>
      </c>
      <c r="K3928" s="363" t="s">
        <v>2804</v>
      </c>
      <c r="L3928" s="136" t="s">
        <v>14</v>
      </c>
      <c r="M3928" s="132" t="s">
        <v>1713</v>
      </c>
      <c r="N3928" s="374">
        <f t="shared" si="92"/>
        <v>0.85354375363019219</v>
      </c>
    </row>
    <row r="3929" spans="1:14" s="203" customFormat="1" x14ac:dyDescent="0.2">
      <c r="A3929" s="357">
        <v>41985</v>
      </c>
      <c r="B3929" s="363" t="s">
        <v>3003</v>
      </c>
      <c r="C3929" s="170" t="s">
        <v>19</v>
      </c>
      <c r="D3929" s="170" t="s">
        <v>15</v>
      </c>
      <c r="E3929" s="149">
        <v>20000</v>
      </c>
      <c r="F3929" s="372">
        <f t="shared" si="90"/>
        <v>30.489803447482075</v>
      </c>
      <c r="G3929" s="372">
        <f t="shared" si="91"/>
        <v>35.721430000285771</v>
      </c>
      <c r="H3929" s="373">
        <v>559.88800000000003</v>
      </c>
      <c r="I3929" s="170" t="s">
        <v>24</v>
      </c>
      <c r="J3929" s="203" t="s">
        <v>1710</v>
      </c>
      <c r="K3929" s="363" t="s">
        <v>2804</v>
      </c>
      <c r="L3929" s="136" t="s">
        <v>14</v>
      </c>
      <c r="M3929" s="132" t="s">
        <v>1713</v>
      </c>
      <c r="N3929" s="374">
        <f t="shared" si="92"/>
        <v>0.85354375363019219</v>
      </c>
    </row>
    <row r="3930" spans="1:14" s="203" customFormat="1" x14ac:dyDescent="0.2">
      <c r="A3930" s="371">
        <v>41985</v>
      </c>
      <c r="B3930" s="185" t="s">
        <v>3029</v>
      </c>
      <c r="C3930" s="159" t="s">
        <v>18</v>
      </c>
      <c r="D3930" s="159" t="s">
        <v>10</v>
      </c>
      <c r="E3930" s="149">
        <v>200</v>
      </c>
      <c r="F3930" s="372">
        <f t="shared" si="90"/>
        <v>0.30489803447482078</v>
      </c>
      <c r="G3930" s="372">
        <f t="shared" si="91"/>
        <v>0.3572143000028577</v>
      </c>
      <c r="H3930" s="373">
        <v>559.88800000000003</v>
      </c>
      <c r="I3930" s="170" t="s">
        <v>82</v>
      </c>
      <c r="J3930" s="203" t="s">
        <v>1710</v>
      </c>
      <c r="K3930" s="184" t="s">
        <v>2808</v>
      </c>
      <c r="L3930" s="136" t="s">
        <v>14</v>
      </c>
      <c r="M3930" s="132" t="s">
        <v>1713</v>
      </c>
      <c r="N3930" s="374">
        <f t="shared" si="92"/>
        <v>0.8535437536301923</v>
      </c>
    </row>
    <row r="3931" spans="1:14" s="203" customFormat="1" x14ac:dyDescent="0.2">
      <c r="A3931" s="371">
        <v>41985</v>
      </c>
      <c r="B3931" s="185" t="s">
        <v>3030</v>
      </c>
      <c r="C3931" s="159" t="s">
        <v>18</v>
      </c>
      <c r="D3931" s="159" t="s">
        <v>10</v>
      </c>
      <c r="E3931" s="149">
        <v>500</v>
      </c>
      <c r="F3931" s="372">
        <f t="shared" si="90"/>
        <v>0.76224508618705189</v>
      </c>
      <c r="G3931" s="372">
        <f t="shared" si="91"/>
        <v>0.89303575000714419</v>
      </c>
      <c r="H3931" s="373">
        <v>559.88800000000003</v>
      </c>
      <c r="I3931" s="170" t="s">
        <v>82</v>
      </c>
      <c r="J3931" s="203" t="s">
        <v>1710</v>
      </c>
      <c r="K3931" s="184" t="s">
        <v>2808</v>
      </c>
      <c r="L3931" s="136" t="s">
        <v>14</v>
      </c>
      <c r="M3931" s="132" t="s">
        <v>1713</v>
      </c>
      <c r="N3931" s="374">
        <f t="shared" si="92"/>
        <v>0.8535437536301923</v>
      </c>
    </row>
    <row r="3932" spans="1:14" s="203" customFormat="1" x14ac:dyDescent="0.2">
      <c r="A3932" s="371">
        <v>41985</v>
      </c>
      <c r="B3932" s="185" t="s">
        <v>3031</v>
      </c>
      <c r="C3932" s="159" t="s">
        <v>18</v>
      </c>
      <c r="D3932" s="159" t="s">
        <v>10</v>
      </c>
      <c r="E3932" s="149">
        <v>200</v>
      </c>
      <c r="F3932" s="372">
        <f t="shared" si="90"/>
        <v>0.30489803447482078</v>
      </c>
      <c r="G3932" s="372">
        <f t="shared" si="91"/>
        <v>0.3572143000028577</v>
      </c>
      <c r="H3932" s="373">
        <v>559.88800000000003</v>
      </c>
      <c r="I3932" s="170" t="s">
        <v>82</v>
      </c>
      <c r="J3932" s="203" t="s">
        <v>1710</v>
      </c>
      <c r="K3932" s="184" t="s">
        <v>2808</v>
      </c>
      <c r="L3932" s="136" t="s">
        <v>14</v>
      </c>
      <c r="M3932" s="132" t="s">
        <v>1713</v>
      </c>
      <c r="N3932" s="374">
        <f t="shared" si="92"/>
        <v>0.8535437536301923</v>
      </c>
    </row>
    <row r="3933" spans="1:14" s="203" customFormat="1" x14ac:dyDescent="0.2">
      <c r="A3933" s="371">
        <v>41985</v>
      </c>
      <c r="B3933" s="185" t="s">
        <v>2356</v>
      </c>
      <c r="C3933" s="159" t="s">
        <v>18</v>
      </c>
      <c r="D3933" s="159" t="s">
        <v>10</v>
      </c>
      <c r="E3933" s="149">
        <v>300</v>
      </c>
      <c r="F3933" s="372">
        <f t="shared" si="90"/>
        <v>0.45734705171223117</v>
      </c>
      <c r="G3933" s="372">
        <f t="shared" si="91"/>
        <v>0.53582145000428649</v>
      </c>
      <c r="H3933" s="373">
        <v>559.88800000000003</v>
      </c>
      <c r="I3933" s="170" t="s">
        <v>82</v>
      </c>
      <c r="J3933" s="203" t="s">
        <v>1710</v>
      </c>
      <c r="K3933" s="184" t="s">
        <v>2808</v>
      </c>
      <c r="L3933" s="136" t="s">
        <v>14</v>
      </c>
      <c r="M3933" s="132" t="s">
        <v>1713</v>
      </c>
      <c r="N3933" s="374">
        <f t="shared" si="92"/>
        <v>0.85354375363019241</v>
      </c>
    </row>
    <row r="3934" spans="1:14" s="203" customFormat="1" x14ac:dyDescent="0.2">
      <c r="A3934" s="371">
        <v>41985</v>
      </c>
      <c r="B3934" s="185" t="s">
        <v>3060</v>
      </c>
      <c r="C3934" s="159" t="s">
        <v>18</v>
      </c>
      <c r="D3934" s="159" t="s">
        <v>8</v>
      </c>
      <c r="E3934" s="364">
        <v>700</v>
      </c>
      <c r="F3934" s="372">
        <f t="shared" si="90"/>
        <v>1.0671431206618727</v>
      </c>
      <c r="G3934" s="372">
        <f t="shared" si="91"/>
        <v>1.250250050010002</v>
      </c>
      <c r="H3934" s="373">
        <v>559.88800000000003</v>
      </c>
      <c r="I3934" s="170" t="s">
        <v>2742</v>
      </c>
      <c r="J3934" s="203" t="s">
        <v>1710</v>
      </c>
      <c r="K3934" s="170" t="s">
        <v>2807</v>
      </c>
      <c r="L3934" s="136" t="s">
        <v>14</v>
      </c>
      <c r="M3934" s="132" t="s">
        <v>1713</v>
      </c>
      <c r="N3934" s="374">
        <f t="shared" si="92"/>
        <v>0.85354375363019219</v>
      </c>
    </row>
    <row r="3935" spans="1:14" s="203" customFormat="1" x14ac:dyDescent="0.2">
      <c r="A3935" s="371">
        <v>41985</v>
      </c>
      <c r="B3935" s="185" t="s">
        <v>386</v>
      </c>
      <c r="C3935" s="159" t="s">
        <v>73</v>
      </c>
      <c r="D3935" s="159" t="s">
        <v>8</v>
      </c>
      <c r="E3935" s="364">
        <v>1500</v>
      </c>
      <c r="F3935" s="372">
        <f t="shared" si="90"/>
        <v>2.2867352585611558</v>
      </c>
      <c r="G3935" s="372">
        <f t="shared" si="91"/>
        <v>2.6791072500214326</v>
      </c>
      <c r="H3935" s="373">
        <v>559.88800000000003</v>
      </c>
      <c r="I3935" s="170" t="s">
        <v>2742</v>
      </c>
      <c r="J3935" s="203" t="s">
        <v>1710</v>
      </c>
      <c r="K3935" s="170" t="s">
        <v>2807</v>
      </c>
      <c r="L3935" s="136" t="s">
        <v>14</v>
      </c>
      <c r="M3935" s="132" t="s">
        <v>1713</v>
      </c>
      <c r="N3935" s="374">
        <f t="shared" si="92"/>
        <v>0.8535437536301923</v>
      </c>
    </row>
    <row r="3936" spans="1:14" s="203" customFormat="1" x14ac:dyDescent="0.2">
      <c r="A3936" s="371">
        <v>41985</v>
      </c>
      <c r="B3936" s="185" t="s">
        <v>3061</v>
      </c>
      <c r="C3936" s="159" t="s">
        <v>18</v>
      </c>
      <c r="D3936" s="159" t="s">
        <v>8</v>
      </c>
      <c r="E3936" s="364">
        <v>700</v>
      </c>
      <c r="F3936" s="372">
        <f t="shared" si="90"/>
        <v>1.0671431206618727</v>
      </c>
      <c r="G3936" s="372">
        <f t="shared" si="91"/>
        <v>1.250250050010002</v>
      </c>
      <c r="H3936" s="373">
        <v>559.88800000000003</v>
      </c>
      <c r="I3936" s="170" t="s">
        <v>2742</v>
      </c>
      <c r="J3936" s="203" t="s">
        <v>1710</v>
      </c>
      <c r="K3936" s="170" t="s">
        <v>2807</v>
      </c>
      <c r="L3936" s="136" t="s">
        <v>14</v>
      </c>
      <c r="M3936" s="132" t="s">
        <v>1713</v>
      </c>
      <c r="N3936" s="374">
        <f t="shared" si="92"/>
        <v>0.85354375363019219</v>
      </c>
    </row>
    <row r="3937" spans="1:14" s="203" customFormat="1" x14ac:dyDescent="0.2">
      <c r="A3937" s="371">
        <v>41985</v>
      </c>
      <c r="B3937" s="185" t="s">
        <v>3032</v>
      </c>
      <c r="C3937" s="159" t="s">
        <v>18</v>
      </c>
      <c r="D3937" s="159" t="s">
        <v>8</v>
      </c>
      <c r="E3937" s="364">
        <v>600</v>
      </c>
      <c r="F3937" s="372">
        <f t="shared" si="90"/>
        <v>0.91469410342446233</v>
      </c>
      <c r="G3937" s="372">
        <f t="shared" si="91"/>
        <v>1.071642900008573</v>
      </c>
      <c r="H3937" s="373">
        <v>559.88800000000003</v>
      </c>
      <c r="I3937" s="170" t="s">
        <v>2742</v>
      </c>
      <c r="J3937" s="203" t="s">
        <v>1710</v>
      </c>
      <c r="K3937" s="170" t="s">
        <v>2806</v>
      </c>
      <c r="L3937" s="136" t="s">
        <v>14</v>
      </c>
      <c r="M3937" s="132" t="s">
        <v>1713</v>
      </c>
      <c r="N3937" s="374">
        <f t="shared" si="92"/>
        <v>0.85354375363019241</v>
      </c>
    </row>
    <row r="3938" spans="1:14" s="203" customFormat="1" x14ac:dyDescent="0.2">
      <c r="A3938" s="371">
        <v>41985</v>
      </c>
      <c r="B3938" s="185" t="s">
        <v>2466</v>
      </c>
      <c r="C3938" s="159" t="s">
        <v>18</v>
      </c>
      <c r="D3938" s="159" t="s">
        <v>8</v>
      </c>
      <c r="E3938" s="364">
        <v>600</v>
      </c>
      <c r="F3938" s="372">
        <f t="shared" si="90"/>
        <v>0.91469410342446233</v>
      </c>
      <c r="G3938" s="372">
        <f t="shared" si="91"/>
        <v>1.071642900008573</v>
      </c>
      <c r="H3938" s="373">
        <v>559.88800000000003</v>
      </c>
      <c r="I3938" s="170" t="s">
        <v>2742</v>
      </c>
      <c r="J3938" s="203" t="s">
        <v>1710</v>
      </c>
      <c r="K3938" s="170" t="s">
        <v>2806</v>
      </c>
      <c r="L3938" s="136" t="s">
        <v>14</v>
      </c>
      <c r="M3938" s="132" t="s">
        <v>1713</v>
      </c>
      <c r="N3938" s="374">
        <f t="shared" si="92"/>
        <v>0.85354375363019241</v>
      </c>
    </row>
    <row r="3939" spans="1:14" s="203" customFormat="1" x14ac:dyDescent="0.2">
      <c r="A3939" s="357">
        <v>41986</v>
      </c>
      <c r="B3939" s="185" t="s">
        <v>3107</v>
      </c>
      <c r="C3939" s="159" t="s">
        <v>18</v>
      </c>
      <c r="D3939" s="159" t="s">
        <v>9</v>
      </c>
      <c r="E3939" s="364">
        <v>400</v>
      </c>
      <c r="F3939" s="372">
        <f t="shared" si="90"/>
        <v>0.60979606894964156</v>
      </c>
      <c r="G3939" s="372">
        <f t="shared" si="91"/>
        <v>0.7144286000057154</v>
      </c>
      <c r="H3939" s="373">
        <v>559.88800000000003</v>
      </c>
      <c r="I3939" s="170" t="s">
        <v>83</v>
      </c>
      <c r="J3939" s="203" t="s">
        <v>1710</v>
      </c>
      <c r="K3939" s="219" t="s">
        <v>2810</v>
      </c>
      <c r="L3939" s="136" t="s">
        <v>14</v>
      </c>
      <c r="M3939" s="132" t="s">
        <v>1713</v>
      </c>
      <c r="N3939" s="374">
        <f t="shared" si="92"/>
        <v>0.8535437536301923</v>
      </c>
    </row>
    <row r="3940" spans="1:14" s="203" customFormat="1" x14ac:dyDescent="0.2">
      <c r="A3940" s="357">
        <v>41986</v>
      </c>
      <c r="B3940" s="185" t="s">
        <v>3106</v>
      </c>
      <c r="C3940" s="159" t="s">
        <v>350</v>
      </c>
      <c r="D3940" s="159" t="s">
        <v>9</v>
      </c>
      <c r="E3940" s="364">
        <v>25000</v>
      </c>
      <c r="F3940" s="372">
        <f t="shared" si="90"/>
        <v>38.112254309352593</v>
      </c>
      <c r="G3940" s="372">
        <f t="shared" si="91"/>
        <v>44.651787500357209</v>
      </c>
      <c r="H3940" s="373">
        <v>559.88800000000003</v>
      </c>
      <c r="I3940" s="170" t="s">
        <v>83</v>
      </c>
      <c r="J3940" s="203" t="s">
        <v>1710</v>
      </c>
      <c r="K3940" s="219" t="s">
        <v>2810</v>
      </c>
      <c r="L3940" s="136" t="s">
        <v>14</v>
      </c>
      <c r="M3940" s="132" t="s">
        <v>1713</v>
      </c>
      <c r="N3940" s="374">
        <f t="shared" si="92"/>
        <v>0.8535437536301923</v>
      </c>
    </row>
    <row r="3941" spans="1:14" s="203" customFormat="1" x14ac:dyDescent="0.2">
      <c r="A3941" s="357">
        <v>41986</v>
      </c>
      <c r="B3941" s="185" t="s">
        <v>3107</v>
      </c>
      <c r="C3941" s="159" t="s">
        <v>18</v>
      </c>
      <c r="D3941" s="159" t="s">
        <v>9</v>
      </c>
      <c r="E3941" s="364">
        <v>400</v>
      </c>
      <c r="F3941" s="372">
        <f t="shared" si="90"/>
        <v>0.60979606894964156</v>
      </c>
      <c r="G3941" s="372">
        <f t="shared" si="91"/>
        <v>0.7144286000057154</v>
      </c>
      <c r="H3941" s="373">
        <v>559.88800000000003</v>
      </c>
      <c r="I3941" s="170" t="s">
        <v>83</v>
      </c>
      <c r="J3941" s="203" t="s">
        <v>1710</v>
      </c>
      <c r="K3941" s="219" t="s">
        <v>2810</v>
      </c>
      <c r="L3941" s="136" t="s">
        <v>14</v>
      </c>
      <c r="M3941" s="132" t="s">
        <v>1713</v>
      </c>
      <c r="N3941" s="374">
        <f t="shared" si="92"/>
        <v>0.8535437536301923</v>
      </c>
    </row>
    <row r="3942" spans="1:14" s="203" customFormat="1" x14ac:dyDescent="0.2">
      <c r="A3942" s="357">
        <v>41986</v>
      </c>
      <c r="B3942" s="218" t="s">
        <v>84</v>
      </c>
      <c r="C3942" s="144" t="s">
        <v>27</v>
      </c>
      <c r="D3942" s="218" t="s">
        <v>9</v>
      </c>
      <c r="E3942" s="149">
        <v>1000</v>
      </c>
      <c r="F3942" s="372">
        <f t="shared" si="90"/>
        <v>1.5244901723741038</v>
      </c>
      <c r="G3942" s="372">
        <f t="shared" si="91"/>
        <v>1.7860715000142884</v>
      </c>
      <c r="H3942" s="373">
        <v>559.88800000000003</v>
      </c>
      <c r="I3942" s="170" t="s">
        <v>83</v>
      </c>
      <c r="J3942" s="203" t="s">
        <v>1710</v>
      </c>
      <c r="K3942" s="219" t="s">
        <v>2809</v>
      </c>
      <c r="L3942" s="136" t="s">
        <v>14</v>
      </c>
      <c r="M3942" s="132" t="s">
        <v>1713</v>
      </c>
      <c r="N3942" s="374">
        <f t="shared" si="92"/>
        <v>0.8535437536301923</v>
      </c>
    </row>
    <row r="3943" spans="1:14" s="203" customFormat="1" x14ac:dyDescent="0.2">
      <c r="A3943" s="371">
        <v>41986</v>
      </c>
      <c r="B3943" s="185" t="s">
        <v>3032</v>
      </c>
      <c r="C3943" s="159" t="s">
        <v>18</v>
      </c>
      <c r="D3943" s="159" t="s">
        <v>8</v>
      </c>
      <c r="E3943" s="364">
        <v>600</v>
      </c>
      <c r="F3943" s="372">
        <f t="shared" si="90"/>
        <v>0.91469410342446233</v>
      </c>
      <c r="G3943" s="372">
        <f t="shared" si="91"/>
        <v>1.071642900008573</v>
      </c>
      <c r="H3943" s="373">
        <v>559.88800000000003</v>
      </c>
      <c r="I3943" s="170" t="s">
        <v>2742</v>
      </c>
      <c r="J3943" s="203" t="s">
        <v>1710</v>
      </c>
      <c r="K3943" s="170" t="s">
        <v>2806</v>
      </c>
      <c r="L3943" s="136" t="s">
        <v>14</v>
      </c>
      <c r="M3943" s="132" t="s">
        <v>1713</v>
      </c>
      <c r="N3943" s="374">
        <f t="shared" si="92"/>
        <v>0.85354375363019241</v>
      </c>
    </row>
    <row r="3944" spans="1:14" s="203" customFormat="1" x14ac:dyDescent="0.2">
      <c r="A3944" s="371">
        <v>41986</v>
      </c>
      <c r="B3944" s="185" t="s">
        <v>2466</v>
      </c>
      <c r="C3944" s="159" t="s">
        <v>18</v>
      </c>
      <c r="D3944" s="159" t="s">
        <v>8</v>
      </c>
      <c r="E3944" s="364">
        <v>600</v>
      </c>
      <c r="F3944" s="372">
        <f t="shared" si="90"/>
        <v>0.91469410342446233</v>
      </c>
      <c r="G3944" s="372">
        <f t="shared" si="91"/>
        <v>1.071642900008573</v>
      </c>
      <c r="H3944" s="373">
        <v>559.88800000000003</v>
      </c>
      <c r="I3944" s="170" t="s">
        <v>2742</v>
      </c>
      <c r="J3944" s="203" t="s">
        <v>1710</v>
      </c>
      <c r="K3944" s="170" t="s">
        <v>2806</v>
      </c>
      <c r="L3944" s="136" t="s">
        <v>14</v>
      </c>
      <c r="M3944" s="132" t="s">
        <v>1713</v>
      </c>
      <c r="N3944" s="374">
        <f t="shared" si="92"/>
        <v>0.85354375363019241</v>
      </c>
    </row>
    <row r="3945" spans="1:14" s="203" customFormat="1" x14ac:dyDescent="0.2">
      <c r="A3945" s="371">
        <v>41986</v>
      </c>
      <c r="B3945" s="185" t="s">
        <v>3062</v>
      </c>
      <c r="C3945" s="159" t="s">
        <v>18</v>
      </c>
      <c r="D3945" s="159" t="s">
        <v>8</v>
      </c>
      <c r="E3945" s="364">
        <v>600</v>
      </c>
      <c r="F3945" s="372">
        <f t="shared" ref="F3945:F4008" si="93">E3945/655.957</f>
        <v>0.91469410342446233</v>
      </c>
      <c r="G3945" s="372">
        <f t="shared" ref="G3945:G4008" si="94">E3945/H3945</f>
        <v>1.071642900008573</v>
      </c>
      <c r="H3945" s="373">
        <v>559.88800000000003</v>
      </c>
      <c r="I3945" s="170" t="s">
        <v>2742</v>
      </c>
      <c r="J3945" s="203" t="s">
        <v>1710</v>
      </c>
      <c r="K3945" s="170" t="s">
        <v>2858</v>
      </c>
      <c r="L3945" s="136" t="s">
        <v>14</v>
      </c>
      <c r="M3945" s="132" t="s">
        <v>1713</v>
      </c>
      <c r="N3945" s="374">
        <f t="shared" si="92"/>
        <v>0.85354375363019241</v>
      </c>
    </row>
    <row r="3946" spans="1:14" s="203" customFormat="1" x14ac:dyDescent="0.2">
      <c r="A3946" s="371">
        <v>41986</v>
      </c>
      <c r="B3946" s="185" t="s">
        <v>289</v>
      </c>
      <c r="C3946" s="159" t="s">
        <v>18</v>
      </c>
      <c r="D3946" s="159" t="s">
        <v>8</v>
      </c>
      <c r="E3946" s="364">
        <v>600</v>
      </c>
      <c r="F3946" s="372">
        <f t="shared" si="93"/>
        <v>0.91469410342446233</v>
      </c>
      <c r="G3946" s="372">
        <f t="shared" si="94"/>
        <v>1.071642900008573</v>
      </c>
      <c r="H3946" s="373">
        <v>559.88800000000003</v>
      </c>
      <c r="I3946" s="170" t="s">
        <v>2742</v>
      </c>
      <c r="J3946" s="203" t="s">
        <v>1710</v>
      </c>
      <c r="K3946" s="170" t="s">
        <v>2858</v>
      </c>
      <c r="L3946" s="136" t="s">
        <v>14</v>
      </c>
      <c r="M3946" s="132" t="s">
        <v>1713</v>
      </c>
      <c r="N3946" s="374">
        <f t="shared" si="92"/>
        <v>0.85354375363019241</v>
      </c>
    </row>
    <row r="3947" spans="1:14" s="203" customFormat="1" x14ac:dyDescent="0.2">
      <c r="A3947" s="357">
        <v>41986</v>
      </c>
      <c r="B3947" s="218" t="s">
        <v>3108</v>
      </c>
      <c r="C3947" s="170" t="s">
        <v>18</v>
      </c>
      <c r="D3947" s="170" t="s">
        <v>9</v>
      </c>
      <c r="E3947" s="149">
        <v>400</v>
      </c>
      <c r="F3947" s="372">
        <f t="shared" si="93"/>
        <v>0.60979606894964156</v>
      </c>
      <c r="G3947" s="372">
        <f t="shared" si="94"/>
        <v>0.7144286000057154</v>
      </c>
      <c r="H3947" s="373">
        <v>559.88800000000003</v>
      </c>
      <c r="I3947" s="170" t="s">
        <v>83</v>
      </c>
      <c r="J3947" s="203" t="s">
        <v>1710</v>
      </c>
      <c r="K3947" s="184" t="s">
        <v>2811</v>
      </c>
      <c r="L3947" s="136" t="s">
        <v>14</v>
      </c>
      <c r="M3947" s="132" t="s">
        <v>1713</v>
      </c>
      <c r="N3947" s="374">
        <f t="shared" si="92"/>
        <v>0.8535437536301923</v>
      </c>
    </row>
    <row r="3948" spans="1:14" s="203" customFormat="1" x14ac:dyDescent="0.2">
      <c r="A3948" s="357">
        <v>41986</v>
      </c>
      <c r="B3948" s="218" t="s">
        <v>3109</v>
      </c>
      <c r="C3948" s="170" t="s">
        <v>18</v>
      </c>
      <c r="D3948" s="170" t="s">
        <v>9</v>
      </c>
      <c r="E3948" s="149">
        <v>400</v>
      </c>
      <c r="F3948" s="372">
        <f t="shared" si="93"/>
        <v>0.60979606894964156</v>
      </c>
      <c r="G3948" s="372">
        <f t="shared" si="94"/>
        <v>0.7144286000057154</v>
      </c>
      <c r="H3948" s="373">
        <v>559.88800000000003</v>
      </c>
      <c r="I3948" s="170" t="s">
        <v>83</v>
      </c>
      <c r="J3948" s="203" t="s">
        <v>1710</v>
      </c>
      <c r="K3948" s="184" t="s">
        <v>2811</v>
      </c>
      <c r="L3948" s="136" t="s">
        <v>14</v>
      </c>
      <c r="M3948" s="132" t="s">
        <v>1713</v>
      </c>
      <c r="N3948" s="374">
        <f t="shared" si="92"/>
        <v>0.8535437536301923</v>
      </c>
    </row>
    <row r="3949" spans="1:14" s="203" customFormat="1" x14ac:dyDescent="0.2">
      <c r="A3949" s="357">
        <v>41989</v>
      </c>
      <c r="B3949" s="218" t="s">
        <v>2879</v>
      </c>
      <c r="C3949" s="159" t="s">
        <v>25</v>
      </c>
      <c r="D3949" s="170" t="s">
        <v>347</v>
      </c>
      <c r="E3949" s="149">
        <v>1300</v>
      </c>
      <c r="F3949" s="372">
        <f t="shared" si="93"/>
        <v>1.9818372240863349</v>
      </c>
      <c r="G3949" s="372">
        <f t="shared" si="94"/>
        <v>2.321892950018575</v>
      </c>
      <c r="H3949" s="373">
        <v>559.88800000000003</v>
      </c>
      <c r="I3949" s="198" t="s">
        <v>1614</v>
      </c>
      <c r="J3949" s="203" t="s">
        <v>1710</v>
      </c>
      <c r="K3949" s="218" t="s">
        <v>2851</v>
      </c>
      <c r="L3949" s="136" t="s">
        <v>14</v>
      </c>
      <c r="M3949" s="132" t="s">
        <v>1713</v>
      </c>
      <c r="N3949" s="374">
        <f t="shared" si="92"/>
        <v>0.8535437536301923</v>
      </c>
    </row>
    <row r="3950" spans="1:14" s="203" customFormat="1" x14ac:dyDescent="0.2">
      <c r="A3950" s="357">
        <v>41989</v>
      </c>
      <c r="B3950" s="218" t="s">
        <v>2880</v>
      </c>
      <c r="C3950" s="159" t="s">
        <v>25</v>
      </c>
      <c r="D3950" s="170" t="s">
        <v>347</v>
      </c>
      <c r="E3950" s="149">
        <v>2000</v>
      </c>
      <c r="F3950" s="372">
        <f t="shared" si="93"/>
        <v>3.0489803447482076</v>
      </c>
      <c r="G3950" s="372">
        <f t="shared" si="94"/>
        <v>3.5721430000285768</v>
      </c>
      <c r="H3950" s="373">
        <v>559.88800000000003</v>
      </c>
      <c r="I3950" s="198" t="s">
        <v>1614</v>
      </c>
      <c r="J3950" s="203" t="s">
        <v>1710</v>
      </c>
      <c r="K3950" s="218" t="s">
        <v>2851</v>
      </c>
      <c r="L3950" s="136" t="s">
        <v>14</v>
      </c>
      <c r="M3950" s="132" t="s">
        <v>1713</v>
      </c>
      <c r="N3950" s="374">
        <f t="shared" si="92"/>
        <v>0.8535437536301923</v>
      </c>
    </row>
    <row r="3951" spans="1:14" s="203" customFormat="1" x14ac:dyDescent="0.2">
      <c r="A3951" s="357">
        <v>41989</v>
      </c>
      <c r="B3951" s="218" t="s">
        <v>2881</v>
      </c>
      <c r="C3951" s="159" t="s">
        <v>25</v>
      </c>
      <c r="D3951" s="170" t="s">
        <v>347</v>
      </c>
      <c r="E3951" s="149">
        <v>1500</v>
      </c>
      <c r="F3951" s="372">
        <f t="shared" si="93"/>
        <v>2.2867352585611558</v>
      </c>
      <c r="G3951" s="372">
        <f t="shared" si="94"/>
        <v>2.6791072500214326</v>
      </c>
      <c r="H3951" s="373">
        <v>559.88800000000003</v>
      </c>
      <c r="I3951" s="198" t="s">
        <v>1614</v>
      </c>
      <c r="J3951" s="203" t="s">
        <v>1710</v>
      </c>
      <c r="K3951" s="218" t="s">
        <v>2851</v>
      </c>
      <c r="L3951" s="136" t="s">
        <v>14</v>
      </c>
      <c r="M3951" s="132" t="s">
        <v>1713</v>
      </c>
      <c r="N3951" s="374">
        <f t="shared" si="92"/>
        <v>0.8535437536301923</v>
      </c>
    </row>
    <row r="3952" spans="1:14" s="203" customFormat="1" x14ac:dyDescent="0.2">
      <c r="A3952" s="357">
        <v>41989</v>
      </c>
      <c r="B3952" s="218" t="s">
        <v>2882</v>
      </c>
      <c r="C3952" s="159" t="s">
        <v>25</v>
      </c>
      <c r="D3952" s="170" t="s">
        <v>347</v>
      </c>
      <c r="E3952" s="149">
        <v>1500</v>
      </c>
      <c r="F3952" s="372">
        <f t="shared" si="93"/>
        <v>2.2867352585611558</v>
      </c>
      <c r="G3952" s="372">
        <f t="shared" si="94"/>
        <v>2.6791072500214326</v>
      </c>
      <c r="H3952" s="373">
        <v>559.88800000000003</v>
      </c>
      <c r="I3952" s="198" t="s">
        <v>1614</v>
      </c>
      <c r="J3952" s="203" t="s">
        <v>1710</v>
      </c>
      <c r="K3952" s="218" t="s">
        <v>2851</v>
      </c>
      <c r="L3952" s="136" t="s">
        <v>14</v>
      </c>
      <c r="M3952" s="132" t="s">
        <v>1713</v>
      </c>
      <c r="N3952" s="374">
        <f t="shared" si="92"/>
        <v>0.8535437536301923</v>
      </c>
    </row>
    <row r="3953" spans="1:14" s="203" customFormat="1" x14ac:dyDescent="0.2">
      <c r="A3953" s="357">
        <v>41989</v>
      </c>
      <c r="B3953" s="218" t="s">
        <v>2883</v>
      </c>
      <c r="C3953" s="159" t="s">
        <v>25</v>
      </c>
      <c r="D3953" s="170" t="s">
        <v>347</v>
      </c>
      <c r="E3953" s="149">
        <v>12000</v>
      </c>
      <c r="F3953" s="372">
        <f t="shared" si="93"/>
        <v>18.293882068489246</v>
      </c>
      <c r="G3953" s="372">
        <f t="shared" si="94"/>
        <v>21.432858000171461</v>
      </c>
      <c r="H3953" s="373">
        <v>559.88800000000003</v>
      </c>
      <c r="I3953" s="198" t="s">
        <v>1614</v>
      </c>
      <c r="J3953" s="203" t="s">
        <v>1710</v>
      </c>
      <c r="K3953" s="218" t="s">
        <v>2851</v>
      </c>
      <c r="L3953" s="136" t="s">
        <v>14</v>
      </c>
      <c r="M3953" s="132" t="s">
        <v>1713</v>
      </c>
      <c r="N3953" s="374">
        <f t="shared" si="92"/>
        <v>0.8535437536301923</v>
      </c>
    </row>
    <row r="3954" spans="1:14" s="203" customFormat="1" x14ac:dyDescent="0.2">
      <c r="A3954" s="357">
        <v>41989</v>
      </c>
      <c r="B3954" s="218" t="s">
        <v>2884</v>
      </c>
      <c r="C3954" s="159" t="s">
        <v>25</v>
      </c>
      <c r="D3954" s="170" t="s">
        <v>347</v>
      </c>
      <c r="E3954" s="149">
        <v>2000</v>
      </c>
      <c r="F3954" s="372">
        <f t="shared" si="93"/>
        <v>3.0489803447482076</v>
      </c>
      <c r="G3954" s="372">
        <f t="shared" si="94"/>
        <v>3.5721430000285768</v>
      </c>
      <c r="H3954" s="373">
        <v>559.88800000000003</v>
      </c>
      <c r="I3954" s="198" t="s">
        <v>1614</v>
      </c>
      <c r="J3954" s="203" t="s">
        <v>1710</v>
      </c>
      <c r="K3954" s="218" t="s">
        <v>2851</v>
      </c>
      <c r="L3954" s="136" t="s">
        <v>14</v>
      </c>
      <c r="M3954" s="132" t="s">
        <v>1713</v>
      </c>
      <c r="N3954" s="374">
        <f t="shared" si="92"/>
        <v>0.8535437536301923</v>
      </c>
    </row>
    <row r="3955" spans="1:14" s="203" customFormat="1" x14ac:dyDescent="0.2">
      <c r="A3955" s="357">
        <v>41989</v>
      </c>
      <c r="B3955" s="218" t="s">
        <v>3068</v>
      </c>
      <c r="C3955" s="159" t="s">
        <v>25</v>
      </c>
      <c r="D3955" s="170" t="s">
        <v>347</v>
      </c>
      <c r="E3955" s="149">
        <v>8000</v>
      </c>
      <c r="F3955" s="372">
        <f t="shared" si="93"/>
        <v>12.19592137899283</v>
      </c>
      <c r="G3955" s="372">
        <f t="shared" si="94"/>
        <v>14.288572000114307</v>
      </c>
      <c r="H3955" s="373">
        <v>559.88800000000003</v>
      </c>
      <c r="I3955" s="198" t="s">
        <v>1614</v>
      </c>
      <c r="J3955" s="203" t="s">
        <v>1710</v>
      </c>
      <c r="K3955" s="218" t="s">
        <v>2851</v>
      </c>
      <c r="L3955" s="136" t="s">
        <v>14</v>
      </c>
      <c r="M3955" s="132" t="s">
        <v>1713</v>
      </c>
      <c r="N3955" s="374">
        <f t="shared" si="92"/>
        <v>0.8535437536301923</v>
      </c>
    </row>
    <row r="3956" spans="1:14" s="203" customFormat="1" x14ac:dyDescent="0.2">
      <c r="A3956" s="357">
        <v>41989</v>
      </c>
      <c r="B3956" s="218" t="s">
        <v>2909</v>
      </c>
      <c r="C3956" s="159" t="s">
        <v>25</v>
      </c>
      <c r="D3956" s="170" t="s">
        <v>347</v>
      </c>
      <c r="E3956" s="149">
        <v>500</v>
      </c>
      <c r="F3956" s="372">
        <f t="shared" si="93"/>
        <v>0.76224508618705189</v>
      </c>
      <c r="G3956" s="372">
        <f t="shared" si="94"/>
        <v>0.89303575000714419</v>
      </c>
      <c r="H3956" s="373">
        <v>559.88800000000003</v>
      </c>
      <c r="I3956" s="170" t="s">
        <v>23</v>
      </c>
      <c r="J3956" s="203" t="s">
        <v>1710</v>
      </c>
      <c r="K3956" s="218" t="s">
        <v>2850</v>
      </c>
      <c r="L3956" s="136" t="s">
        <v>14</v>
      </c>
      <c r="M3956" s="132" t="s">
        <v>1713</v>
      </c>
      <c r="N3956" s="374">
        <f t="shared" si="92"/>
        <v>0.8535437536301923</v>
      </c>
    </row>
    <row r="3957" spans="1:14" s="203" customFormat="1" x14ac:dyDescent="0.2">
      <c r="A3957" s="357">
        <v>41989</v>
      </c>
      <c r="B3957" s="218" t="s">
        <v>2910</v>
      </c>
      <c r="C3957" s="159" t="s">
        <v>25</v>
      </c>
      <c r="D3957" s="170" t="s">
        <v>347</v>
      </c>
      <c r="E3957" s="149">
        <v>2000</v>
      </c>
      <c r="F3957" s="372">
        <f t="shared" si="93"/>
        <v>3.0489803447482076</v>
      </c>
      <c r="G3957" s="372">
        <f t="shared" si="94"/>
        <v>3.5721430000285768</v>
      </c>
      <c r="H3957" s="373">
        <v>559.88800000000003</v>
      </c>
      <c r="I3957" s="170" t="s">
        <v>23</v>
      </c>
      <c r="J3957" s="203" t="s">
        <v>1710</v>
      </c>
      <c r="K3957" s="218" t="s">
        <v>2850</v>
      </c>
      <c r="L3957" s="136" t="s">
        <v>14</v>
      </c>
      <c r="M3957" s="132" t="s">
        <v>1713</v>
      </c>
      <c r="N3957" s="374">
        <f t="shared" si="92"/>
        <v>0.8535437536301923</v>
      </c>
    </row>
    <row r="3958" spans="1:14" s="203" customFormat="1" x14ac:dyDescent="0.2">
      <c r="A3958" s="357">
        <v>41989</v>
      </c>
      <c r="B3958" s="218" t="s">
        <v>2911</v>
      </c>
      <c r="C3958" s="159" t="s">
        <v>25</v>
      </c>
      <c r="D3958" s="170" t="s">
        <v>347</v>
      </c>
      <c r="E3958" s="149">
        <v>1500</v>
      </c>
      <c r="F3958" s="372">
        <f t="shared" si="93"/>
        <v>2.2867352585611558</v>
      </c>
      <c r="G3958" s="372">
        <f t="shared" si="94"/>
        <v>2.6791072500214326</v>
      </c>
      <c r="H3958" s="373">
        <v>559.88800000000003</v>
      </c>
      <c r="I3958" s="170" t="s">
        <v>23</v>
      </c>
      <c r="J3958" s="203" t="s">
        <v>1710</v>
      </c>
      <c r="K3958" s="218" t="s">
        <v>2850</v>
      </c>
      <c r="L3958" s="136" t="s">
        <v>14</v>
      </c>
      <c r="M3958" s="132" t="s">
        <v>1713</v>
      </c>
      <c r="N3958" s="374">
        <f t="shared" si="92"/>
        <v>0.8535437536301923</v>
      </c>
    </row>
    <row r="3959" spans="1:14" s="203" customFormat="1" x14ac:dyDescent="0.2">
      <c r="A3959" s="357">
        <v>41989</v>
      </c>
      <c r="B3959" s="218" t="s">
        <v>2912</v>
      </c>
      <c r="C3959" s="159" t="s">
        <v>25</v>
      </c>
      <c r="D3959" s="170" t="s">
        <v>347</v>
      </c>
      <c r="E3959" s="149">
        <v>1500</v>
      </c>
      <c r="F3959" s="372">
        <f t="shared" si="93"/>
        <v>2.2867352585611558</v>
      </c>
      <c r="G3959" s="372">
        <f t="shared" si="94"/>
        <v>2.6791072500214326</v>
      </c>
      <c r="H3959" s="373">
        <v>559.88800000000003</v>
      </c>
      <c r="I3959" s="170" t="s">
        <v>23</v>
      </c>
      <c r="J3959" s="203" t="s">
        <v>1710</v>
      </c>
      <c r="K3959" s="218" t="s">
        <v>2850</v>
      </c>
      <c r="L3959" s="136" t="s">
        <v>14</v>
      </c>
      <c r="M3959" s="132" t="s">
        <v>1713</v>
      </c>
      <c r="N3959" s="374">
        <f t="shared" si="92"/>
        <v>0.8535437536301923</v>
      </c>
    </row>
    <row r="3960" spans="1:14" s="203" customFormat="1" x14ac:dyDescent="0.2">
      <c r="A3960" s="357">
        <v>41989</v>
      </c>
      <c r="B3960" s="218" t="s">
        <v>3068</v>
      </c>
      <c r="C3960" s="159" t="s">
        <v>25</v>
      </c>
      <c r="D3960" s="170" t="s">
        <v>347</v>
      </c>
      <c r="E3960" s="149">
        <v>8000</v>
      </c>
      <c r="F3960" s="372">
        <f t="shared" si="93"/>
        <v>12.19592137899283</v>
      </c>
      <c r="G3960" s="372">
        <f t="shared" si="94"/>
        <v>14.288572000114307</v>
      </c>
      <c r="H3960" s="373">
        <v>559.88800000000003</v>
      </c>
      <c r="I3960" s="170" t="s">
        <v>23</v>
      </c>
      <c r="J3960" s="203" t="s">
        <v>1710</v>
      </c>
      <c r="K3960" s="218" t="s">
        <v>2850</v>
      </c>
      <c r="L3960" s="136" t="s">
        <v>14</v>
      </c>
      <c r="M3960" s="132" t="s">
        <v>1713</v>
      </c>
      <c r="N3960" s="374">
        <f t="shared" si="92"/>
        <v>0.8535437536301923</v>
      </c>
    </row>
    <row r="3961" spans="1:14" s="203" customFormat="1" x14ac:dyDescent="0.2">
      <c r="A3961" s="357">
        <v>41989</v>
      </c>
      <c r="B3961" s="218" t="s">
        <v>225</v>
      </c>
      <c r="C3961" s="159" t="s">
        <v>25</v>
      </c>
      <c r="D3961" s="170" t="s">
        <v>347</v>
      </c>
      <c r="E3961" s="149">
        <v>12000</v>
      </c>
      <c r="F3961" s="372">
        <f t="shared" si="93"/>
        <v>18.293882068489246</v>
      </c>
      <c r="G3961" s="372">
        <f t="shared" si="94"/>
        <v>21.432858000171461</v>
      </c>
      <c r="H3961" s="373">
        <v>559.88800000000003</v>
      </c>
      <c r="I3961" s="170" t="s">
        <v>23</v>
      </c>
      <c r="J3961" s="203" t="s">
        <v>1710</v>
      </c>
      <c r="K3961" s="218" t="s">
        <v>2850</v>
      </c>
      <c r="L3961" s="136" t="s">
        <v>14</v>
      </c>
      <c r="M3961" s="132" t="s">
        <v>1713</v>
      </c>
      <c r="N3961" s="374">
        <f t="shared" si="92"/>
        <v>0.8535437536301923</v>
      </c>
    </row>
    <row r="3962" spans="1:14" s="203" customFormat="1" x14ac:dyDescent="0.2">
      <c r="A3962" s="357">
        <v>41989</v>
      </c>
      <c r="B3962" s="218" t="s">
        <v>224</v>
      </c>
      <c r="C3962" s="159" t="s">
        <v>25</v>
      </c>
      <c r="D3962" s="170" t="s">
        <v>347</v>
      </c>
      <c r="E3962" s="149">
        <v>2000</v>
      </c>
      <c r="F3962" s="372">
        <f t="shared" si="93"/>
        <v>3.0489803447482076</v>
      </c>
      <c r="G3962" s="372">
        <f t="shared" si="94"/>
        <v>3.5721430000285768</v>
      </c>
      <c r="H3962" s="373">
        <v>559.88800000000003</v>
      </c>
      <c r="I3962" s="170" t="s">
        <v>23</v>
      </c>
      <c r="J3962" s="203" t="s">
        <v>1710</v>
      </c>
      <c r="K3962" s="218" t="s">
        <v>2850</v>
      </c>
      <c r="L3962" s="136" t="s">
        <v>14</v>
      </c>
      <c r="M3962" s="132" t="s">
        <v>1713</v>
      </c>
      <c r="N3962" s="374">
        <f t="shared" si="92"/>
        <v>0.8535437536301923</v>
      </c>
    </row>
    <row r="3963" spans="1:14" s="203" customFormat="1" x14ac:dyDescent="0.2">
      <c r="A3963" s="357">
        <v>41989</v>
      </c>
      <c r="B3963" s="218" t="s">
        <v>290</v>
      </c>
      <c r="C3963" s="159" t="s">
        <v>25</v>
      </c>
      <c r="D3963" s="170" t="s">
        <v>347</v>
      </c>
      <c r="E3963" s="149">
        <v>1500</v>
      </c>
      <c r="F3963" s="372">
        <f t="shared" si="93"/>
        <v>2.2867352585611558</v>
      </c>
      <c r="G3963" s="372">
        <f t="shared" si="94"/>
        <v>2.6791072500214326</v>
      </c>
      <c r="H3963" s="373">
        <v>559.88800000000003</v>
      </c>
      <c r="I3963" s="170" t="s">
        <v>352</v>
      </c>
      <c r="J3963" s="203" t="s">
        <v>1710</v>
      </c>
      <c r="K3963" s="218" t="s">
        <v>2849</v>
      </c>
      <c r="L3963" s="136" t="s">
        <v>14</v>
      </c>
      <c r="M3963" s="132" t="s">
        <v>1713</v>
      </c>
      <c r="N3963" s="374">
        <f t="shared" si="92"/>
        <v>0.8535437536301923</v>
      </c>
    </row>
    <row r="3964" spans="1:14" s="203" customFormat="1" x14ac:dyDescent="0.2">
      <c r="A3964" s="357">
        <v>41989</v>
      </c>
      <c r="B3964" s="218" t="s">
        <v>2960</v>
      </c>
      <c r="C3964" s="159" t="s">
        <v>25</v>
      </c>
      <c r="D3964" s="170" t="s">
        <v>347</v>
      </c>
      <c r="E3964" s="149">
        <v>2000</v>
      </c>
      <c r="F3964" s="372">
        <f t="shared" si="93"/>
        <v>3.0489803447482076</v>
      </c>
      <c r="G3964" s="372">
        <f t="shared" si="94"/>
        <v>3.5721430000285768</v>
      </c>
      <c r="H3964" s="373">
        <v>559.88800000000003</v>
      </c>
      <c r="I3964" s="170" t="s">
        <v>352</v>
      </c>
      <c r="J3964" s="203" t="s">
        <v>1710</v>
      </c>
      <c r="K3964" s="218" t="s">
        <v>2849</v>
      </c>
      <c r="L3964" s="136" t="s">
        <v>14</v>
      </c>
      <c r="M3964" s="132" t="s">
        <v>1713</v>
      </c>
      <c r="N3964" s="374">
        <f t="shared" si="92"/>
        <v>0.8535437536301923</v>
      </c>
    </row>
    <row r="3965" spans="1:14" s="203" customFormat="1" x14ac:dyDescent="0.2">
      <c r="A3965" s="357">
        <v>41989</v>
      </c>
      <c r="B3965" s="218" t="s">
        <v>224</v>
      </c>
      <c r="C3965" s="159" t="s">
        <v>25</v>
      </c>
      <c r="D3965" s="170" t="s">
        <v>347</v>
      </c>
      <c r="E3965" s="149">
        <v>2000</v>
      </c>
      <c r="F3965" s="372">
        <f t="shared" si="93"/>
        <v>3.0489803447482076</v>
      </c>
      <c r="G3965" s="372">
        <f t="shared" si="94"/>
        <v>3.5721430000285768</v>
      </c>
      <c r="H3965" s="373">
        <v>559.88800000000003</v>
      </c>
      <c r="I3965" s="170" t="s">
        <v>352</v>
      </c>
      <c r="J3965" s="203" t="s">
        <v>1710</v>
      </c>
      <c r="K3965" s="218" t="s">
        <v>2849</v>
      </c>
      <c r="L3965" s="136" t="s">
        <v>14</v>
      </c>
      <c r="M3965" s="132" t="s">
        <v>1713</v>
      </c>
      <c r="N3965" s="374">
        <f t="shared" si="92"/>
        <v>0.8535437536301923</v>
      </c>
    </row>
    <row r="3966" spans="1:14" s="203" customFormat="1" x14ac:dyDescent="0.2">
      <c r="A3966" s="357">
        <v>41989</v>
      </c>
      <c r="B3966" s="218" t="s">
        <v>2961</v>
      </c>
      <c r="C3966" s="159" t="s">
        <v>25</v>
      </c>
      <c r="D3966" s="170" t="s">
        <v>347</v>
      </c>
      <c r="E3966" s="149">
        <v>1500</v>
      </c>
      <c r="F3966" s="372">
        <f t="shared" si="93"/>
        <v>2.2867352585611558</v>
      </c>
      <c r="G3966" s="372">
        <f t="shared" si="94"/>
        <v>2.6791072500214326</v>
      </c>
      <c r="H3966" s="373">
        <v>559.88800000000003</v>
      </c>
      <c r="I3966" s="170" t="s">
        <v>352</v>
      </c>
      <c r="J3966" s="203" t="s">
        <v>1710</v>
      </c>
      <c r="K3966" s="218" t="s">
        <v>2849</v>
      </c>
      <c r="L3966" s="136" t="s">
        <v>14</v>
      </c>
      <c r="M3966" s="132" t="s">
        <v>1713</v>
      </c>
      <c r="N3966" s="374">
        <f t="shared" si="92"/>
        <v>0.8535437536301923</v>
      </c>
    </row>
    <row r="3967" spans="1:14" s="203" customFormat="1" x14ac:dyDescent="0.2">
      <c r="A3967" s="357">
        <v>41989</v>
      </c>
      <c r="B3967" s="218" t="s">
        <v>2915</v>
      </c>
      <c r="C3967" s="159" t="s">
        <v>25</v>
      </c>
      <c r="D3967" s="170" t="s">
        <v>347</v>
      </c>
      <c r="E3967" s="149">
        <v>1500</v>
      </c>
      <c r="F3967" s="372">
        <f t="shared" si="93"/>
        <v>2.2867352585611558</v>
      </c>
      <c r="G3967" s="372">
        <f t="shared" si="94"/>
        <v>2.6791072500214326</v>
      </c>
      <c r="H3967" s="373">
        <v>559.88800000000003</v>
      </c>
      <c r="I3967" s="170" t="s">
        <v>352</v>
      </c>
      <c r="J3967" s="203" t="s">
        <v>1710</v>
      </c>
      <c r="K3967" s="218" t="s">
        <v>2849</v>
      </c>
      <c r="L3967" s="136" t="s">
        <v>14</v>
      </c>
      <c r="M3967" s="132" t="s">
        <v>1713</v>
      </c>
      <c r="N3967" s="374">
        <f t="shared" si="92"/>
        <v>0.8535437536301923</v>
      </c>
    </row>
    <row r="3968" spans="1:14" s="203" customFormat="1" x14ac:dyDescent="0.2">
      <c r="A3968" s="357">
        <v>41989</v>
      </c>
      <c r="B3968" s="218" t="s">
        <v>3068</v>
      </c>
      <c r="C3968" s="159" t="s">
        <v>25</v>
      </c>
      <c r="D3968" s="170" t="s">
        <v>347</v>
      </c>
      <c r="E3968" s="149">
        <v>8000</v>
      </c>
      <c r="F3968" s="372">
        <f t="shared" si="93"/>
        <v>12.19592137899283</v>
      </c>
      <c r="G3968" s="372">
        <f t="shared" si="94"/>
        <v>14.288572000114307</v>
      </c>
      <c r="H3968" s="373">
        <v>559.88800000000003</v>
      </c>
      <c r="I3968" s="170" t="s">
        <v>352</v>
      </c>
      <c r="J3968" s="203" t="s">
        <v>1710</v>
      </c>
      <c r="K3968" s="218" t="s">
        <v>2849</v>
      </c>
      <c r="L3968" s="136" t="s">
        <v>14</v>
      </c>
      <c r="M3968" s="132" t="s">
        <v>1713</v>
      </c>
      <c r="N3968" s="374">
        <f t="shared" si="92"/>
        <v>0.8535437536301923</v>
      </c>
    </row>
    <row r="3969" spans="1:14" s="203" customFormat="1" x14ac:dyDescent="0.2">
      <c r="A3969" s="357">
        <v>41989</v>
      </c>
      <c r="B3969" s="218" t="s">
        <v>225</v>
      </c>
      <c r="C3969" s="159" t="s">
        <v>25</v>
      </c>
      <c r="D3969" s="170" t="s">
        <v>347</v>
      </c>
      <c r="E3969" s="149">
        <v>12000</v>
      </c>
      <c r="F3969" s="372">
        <f t="shared" si="93"/>
        <v>18.293882068489246</v>
      </c>
      <c r="G3969" s="372">
        <f t="shared" si="94"/>
        <v>21.432858000171461</v>
      </c>
      <c r="H3969" s="373">
        <v>559.88800000000003</v>
      </c>
      <c r="I3969" s="170" t="s">
        <v>352</v>
      </c>
      <c r="J3969" s="203" t="s">
        <v>1710</v>
      </c>
      <c r="K3969" s="218" t="s">
        <v>2849</v>
      </c>
      <c r="L3969" s="136" t="s">
        <v>14</v>
      </c>
      <c r="M3969" s="132" t="s">
        <v>1713</v>
      </c>
      <c r="N3969" s="374">
        <f t="shared" si="92"/>
        <v>0.8535437536301923</v>
      </c>
    </row>
    <row r="3970" spans="1:14" s="203" customFormat="1" x14ac:dyDescent="0.2">
      <c r="A3970" s="357">
        <v>41989</v>
      </c>
      <c r="B3970" s="218" t="s">
        <v>3004</v>
      </c>
      <c r="C3970" s="159" t="s">
        <v>25</v>
      </c>
      <c r="D3970" s="170" t="s">
        <v>347</v>
      </c>
      <c r="E3970" s="149">
        <v>500</v>
      </c>
      <c r="F3970" s="372">
        <f t="shared" si="93"/>
        <v>0.76224508618705189</v>
      </c>
      <c r="G3970" s="372">
        <f t="shared" si="94"/>
        <v>0.89303575000714419</v>
      </c>
      <c r="H3970" s="373">
        <v>559.88800000000003</v>
      </c>
      <c r="I3970" s="170" t="s">
        <v>24</v>
      </c>
      <c r="J3970" s="203" t="s">
        <v>1710</v>
      </c>
      <c r="K3970" s="218" t="s">
        <v>2847</v>
      </c>
      <c r="L3970" s="136" t="s">
        <v>14</v>
      </c>
      <c r="M3970" s="132" t="s">
        <v>1713</v>
      </c>
      <c r="N3970" s="374">
        <f t="shared" si="92"/>
        <v>0.8535437536301923</v>
      </c>
    </row>
    <row r="3971" spans="1:14" s="203" customFormat="1" x14ac:dyDescent="0.2">
      <c r="A3971" s="357">
        <v>41989</v>
      </c>
      <c r="B3971" s="218" t="s">
        <v>3005</v>
      </c>
      <c r="C3971" s="159" t="s">
        <v>25</v>
      </c>
      <c r="D3971" s="170" t="s">
        <v>347</v>
      </c>
      <c r="E3971" s="149">
        <v>2000</v>
      </c>
      <c r="F3971" s="372">
        <f t="shared" si="93"/>
        <v>3.0489803447482076</v>
      </c>
      <c r="G3971" s="372">
        <f t="shared" si="94"/>
        <v>3.5721430000285768</v>
      </c>
      <c r="H3971" s="373">
        <v>559.88800000000003</v>
      </c>
      <c r="I3971" s="170" t="s">
        <v>24</v>
      </c>
      <c r="J3971" s="203" t="s">
        <v>1710</v>
      </c>
      <c r="K3971" s="218" t="s">
        <v>2847</v>
      </c>
      <c r="L3971" s="136" t="s">
        <v>14</v>
      </c>
      <c r="M3971" s="132" t="s">
        <v>1713</v>
      </c>
      <c r="N3971" s="374">
        <f t="shared" si="92"/>
        <v>0.8535437536301923</v>
      </c>
    </row>
    <row r="3972" spans="1:14" s="203" customFormat="1" x14ac:dyDescent="0.2">
      <c r="A3972" s="357">
        <v>41989</v>
      </c>
      <c r="B3972" s="218" t="s">
        <v>3068</v>
      </c>
      <c r="C3972" s="159" t="s">
        <v>25</v>
      </c>
      <c r="D3972" s="170" t="s">
        <v>347</v>
      </c>
      <c r="E3972" s="149">
        <v>8000</v>
      </c>
      <c r="F3972" s="372">
        <f t="shared" si="93"/>
        <v>12.19592137899283</v>
      </c>
      <c r="G3972" s="372">
        <f t="shared" si="94"/>
        <v>14.288572000114307</v>
      </c>
      <c r="H3972" s="373">
        <v>559.88800000000003</v>
      </c>
      <c r="I3972" s="170" t="s">
        <v>24</v>
      </c>
      <c r="J3972" s="203" t="s">
        <v>1710</v>
      </c>
      <c r="K3972" s="218" t="s">
        <v>2847</v>
      </c>
      <c r="L3972" s="136" t="s">
        <v>14</v>
      </c>
      <c r="M3972" s="132" t="s">
        <v>1713</v>
      </c>
      <c r="N3972" s="374">
        <f t="shared" si="92"/>
        <v>0.8535437536301923</v>
      </c>
    </row>
    <row r="3973" spans="1:14" s="203" customFormat="1" x14ac:dyDescent="0.2">
      <c r="A3973" s="357">
        <v>41989</v>
      </c>
      <c r="B3973" s="218" t="s">
        <v>3006</v>
      </c>
      <c r="C3973" s="159" t="s">
        <v>25</v>
      </c>
      <c r="D3973" s="170" t="s">
        <v>347</v>
      </c>
      <c r="E3973" s="149">
        <v>12000</v>
      </c>
      <c r="F3973" s="372">
        <f t="shared" si="93"/>
        <v>18.293882068489246</v>
      </c>
      <c r="G3973" s="372">
        <f t="shared" si="94"/>
        <v>21.432858000171461</v>
      </c>
      <c r="H3973" s="373">
        <v>559.88800000000003</v>
      </c>
      <c r="I3973" s="170" t="s">
        <v>24</v>
      </c>
      <c r="J3973" s="203" t="s">
        <v>1710</v>
      </c>
      <c r="K3973" s="218" t="s">
        <v>2847</v>
      </c>
      <c r="L3973" s="136" t="s">
        <v>14</v>
      </c>
      <c r="M3973" s="132" t="s">
        <v>1713</v>
      </c>
      <c r="N3973" s="374">
        <f t="shared" si="92"/>
        <v>0.8535437536301923</v>
      </c>
    </row>
    <row r="3974" spans="1:14" s="203" customFormat="1" x14ac:dyDescent="0.2">
      <c r="A3974" s="357">
        <v>41989</v>
      </c>
      <c r="B3974" s="218" t="s">
        <v>3007</v>
      </c>
      <c r="C3974" s="159" t="s">
        <v>25</v>
      </c>
      <c r="D3974" s="170" t="s">
        <v>347</v>
      </c>
      <c r="E3974" s="149">
        <v>1500</v>
      </c>
      <c r="F3974" s="372">
        <f t="shared" si="93"/>
        <v>2.2867352585611558</v>
      </c>
      <c r="G3974" s="372">
        <f t="shared" si="94"/>
        <v>2.6791072500214326</v>
      </c>
      <c r="H3974" s="373">
        <v>559.88800000000003</v>
      </c>
      <c r="I3974" s="170" t="s">
        <v>24</v>
      </c>
      <c r="J3974" s="203" t="s">
        <v>1710</v>
      </c>
      <c r="K3974" s="218" t="s">
        <v>2847</v>
      </c>
      <c r="L3974" s="136" t="s">
        <v>14</v>
      </c>
      <c r="M3974" s="132" t="s">
        <v>1713</v>
      </c>
      <c r="N3974" s="374">
        <f t="shared" si="92"/>
        <v>0.8535437536301923</v>
      </c>
    </row>
    <row r="3975" spans="1:14" s="203" customFormat="1" x14ac:dyDescent="0.2">
      <c r="A3975" s="357">
        <v>41989</v>
      </c>
      <c r="B3975" s="218" t="s">
        <v>3008</v>
      </c>
      <c r="C3975" s="159" t="s">
        <v>25</v>
      </c>
      <c r="D3975" s="170" t="s">
        <v>347</v>
      </c>
      <c r="E3975" s="149">
        <v>1500</v>
      </c>
      <c r="F3975" s="372">
        <f t="shared" si="93"/>
        <v>2.2867352585611558</v>
      </c>
      <c r="G3975" s="372">
        <f t="shared" si="94"/>
        <v>2.6791072500214326</v>
      </c>
      <c r="H3975" s="373">
        <v>559.88800000000003</v>
      </c>
      <c r="I3975" s="170" t="s">
        <v>24</v>
      </c>
      <c r="J3975" s="203" t="s">
        <v>1710</v>
      </c>
      <c r="K3975" s="218" t="s">
        <v>2847</v>
      </c>
      <c r="L3975" s="136" t="s">
        <v>14</v>
      </c>
      <c r="M3975" s="132" t="s">
        <v>1713</v>
      </c>
      <c r="N3975" s="374">
        <f t="shared" si="92"/>
        <v>0.8535437536301923</v>
      </c>
    </row>
    <row r="3976" spans="1:14" s="203" customFormat="1" x14ac:dyDescent="0.2">
      <c r="A3976" s="357">
        <v>41989</v>
      </c>
      <c r="B3976" s="218" t="s">
        <v>3009</v>
      </c>
      <c r="C3976" s="159" t="s">
        <v>25</v>
      </c>
      <c r="D3976" s="170" t="s">
        <v>347</v>
      </c>
      <c r="E3976" s="149">
        <v>2000</v>
      </c>
      <c r="F3976" s="372">
        <f t="shared" si="93"/>
        <v>3.0489803447482076</v>
      </c>
      <c r="G3976" s="372">
        <f t="shared" si="94"/>
        <v>3.5721430000285768</v>
      </c>
      <c r="H3976" s="373">
        <v>559.88800000000003</v>
      </c>
      <c r="I3976" s="170" t="s">
        <v>24</v>
      </c>
      <c r="J3976" s="203" t="s">
        <v>1710</v>
      </c>
      <c r="K3976" s="218" t="s">
        <v>2847</v>
      </c>
      <c r="L3976" s="136" t="s">
        <v>14</v>
      </c>
      <c r="M3976" s="132" t="s">
        <v>1713</v>
      </c>
      <c r="N3976" s="374">
        <f t="shared" si="92"/>
        <v>0.8535437536301923</v>
      </c>
    </row>
    <row r="3977" spans="1:14" s="203" customFormat="1" x14ac:dyDescent="0.2">
      <c r="A3977" s="357">
        <v>41989</v>
      </c>
      <c r="B3977" s="218" t="s">
        <v>2909</v>
      </c>
      <c r="C3977" s="159" t="s">
        <v>25</v>
      </c>
      <c r="D3977" s="170" t="s">
        <v>347</v>
      </c>
      <c r="E3977" s="149">
        <v>1600</v>
      </c>
      <c r="F3977" s="372">
        <f t="shared" si="93"/>
        <v>2.4391842757985662</v>
      </c>
      <c r="G3977" s="372">
        <f t="shared" si="94"/>
        <v>2.8577144000228616</v>
      </c>
      <c r="H3977" s="373">
        <v>559.88800000000003</v>
      </c>
      <c r="I3977" s="170" t="s">
        <v>83</v>
      </c>
      <c r="J3977" s="203" t="s">
        <v>1710</v>
      </c>
      <c r="K3977" s="184" t="s">
        <v>2812</v>
      </c>
      <c r="L3977" s="136" t="s">
        <v>14</v>
      </c>
      <c r="M3977" s="132" t="s">
        <v>1713</v>
      </c>
      <c r="N3977" s="374">
        <f t="shared" ref="N3977:N4040" si="95">F3977/G3977</f>
        <v>0.8535437536301923</v>
      </c>
    </row>
    <row r="3978" spans="1:14" s="203" customFormat="1" x14ac:dyDescent="0.2">
      <c r="A3978" s="357">
        <v>41989</v>
      </c>
      <c r="B3978" s="218" t="s">
        <v>2910</v>
      </c>
      <c r="C3978" s="159" t="s">
        <v>25</v>
      </c>
      <c r="D3978" s="170" t="s">
        <v>347</v>
      </c>
      <c r="E3978" s="149">
        <v>2000</v>
      </c>
      <c r="F3978" s="372">
        <f t="shared" si="93"/>
        <v>3.0489803447482076</v>
      </c>
      <c r="G3978" s="372">
        <f t="shared" si="94"/>
        <v>3.5721430000285768</v>
      </c>
      <c r="H3978" s="373">
        <v>559.88800000000003</v>
      </c>
      <c r="I3978" s="170" t="s">
        <v>83</v>
      </c>
      <c r="J3978" s="203" t="s">
        <v>1710</v>
      </c>
      <c r="K3978" s="184" t="s">
        <v>2812</v>
      </c>
      <c r="L3978" s="136" t="s">
        <v>14</v>
      </c>
      <c r="M3978" s="132" t="s">
        <v>1713</v>
      </c>
      <c r="N3978" s="374">
        <f t="shared" si="95"/>
        <v>0.8535437536301923</v>
      </c>
    </row>
    <row r="3979" spans="1:14" s="203" customFormat="1" x14ac:dyDescent="0.2">
      <c r="A3979" s="357">
        <v>41989</v>
      </c>
      <c r="B3979" s="218" t="s">
        <v>2911</v>
      </c>
      <c r="C3979" s="159" t="s">
        <v>25</v>
      </c>
      <c r="D3979" s="170" t="s">
        <v>347</v>
      </c>
      <c r="E3979" s="149">
        <v>1500</v>
      </c>
      <c r="F3979" s="372">
        <f t="shared" si="93"/>
        <v>2.2867352585611558</v>
      </c>
      <c r="G3979" s="372">
        <f t="shared" si="94"/>
        <v>2.6791072500214326</v>
      </c>
      <c r="H3979" s="373">
        <v>559.88800000000003</v>
      </c>
      <c r="I3979" s="170" t="s">
        <v>83</v>
      </c>
      <c r="J3979" s="203" t="s">
        <v>1710</v>
      </c>
      <c r="K3979" s="184" t="s">
        <v>2812</v>
      </c>
      <c r="L3979" s="136" t="s">
        <v>14</v>
      </c>
      <c r="M3979" s="132" t="s">
        <v>1713</v>
      </c>
      <c r="N3979" s="374">
        <f t="shared" si="95"/>
        <v>0.8535437536301923</v>
      </c>
    </row>
    <row r="3980" spans="1:14" s="203" customFormat="1" x14ac:dyDescent="0.2">
      <c r="A3980" s="357">
        <v>41989</v>
      </c>
      <c r="B3980" s="218" t="s">
        <v>2912</v>
      </c>
      <c r="C3980" s="159" t="s">
        <v>25</v>
      </c>
      <c r="D3980" s="170" t="s">
        <v>347</v>
      </c>
      <c r="E3980" s="149">
        <v>1500</v>
      </c>
      <c r="F3980" s="372">
        <f t="shared" si="93"/>
        <v>2.2867352585611558</v>
      </c>
      <c r="G3980" s="372">
        <f t="shared" si="94"/>
        <v>2.6791072500214326</v>
      </c>
      <c r="H3980" s="373">
        <v>559.88800000000003</v>
      </c>
      <c r="I3980" s="170" t="s">
        <v>83</v>
      </c>
      <c r="J3980" s="203" t="s">
        <v>1710</v>
      </c>
      <c r="K3980" s="184" t="s">
        <v>2812</v>
      </c>
      <c r="L3980" s="136" t="s">
        <v>14</v>
      </c>
      <c r="M3980" s="132" t="s">
        <v>1713</v>
      </c>
      <c r="N3980" s="374">
        <f t="shared" si="95"/>
        <v>0.8535437536301923</v>
      </c>
    </row>
    <row r="3981" spans="1:14" s="203" customFormat="1" x14ac:dyDescent="0.2">
      <c r="A3981" s="357">
        <v>41989</v>
      </c>
      <c r="B3981" s="218" t="s">
        <v>3068</v>
      </c>
      <c r="C3981" s="159" t="s">
        <v>25</v>
      </c>
      <c r="D3981" s="170" t="s">
        <v>347</v>
      </c>
      <c r="E3981" s="149">
        <v>8000</v>
      </c>
      <c r="F3981" s="372">
        <f t="shared" si="93"/>
        <v>12.19592137899283</v>
      </c>
      <c r="G3981" s="372">
        <f t="shared" si="94"/>
        <v>14.288572000114307</v>
      </c>
      <c r="H3981" s="373">
        <v>559.88800000000003</v>
      </c>
      <c r="I3981" s="170" t="s">
        <v>83</v>
      </c>
      <c r="J3981" s="203" t="s">
        <v>1710</v>
      </c>
      <c r="K3981" s="184" t="s">
        <v>2812</v>
      </c>
      <c r="L3981" s="136" t="s">
        <v>14</v>
      </c>
      <c r="M3981" s="132" t="s">
        <v>1713</v>
      </c>
      <c r="N3981" s="374">
        <f t="shared" si="95"/>
        <v>0.8535437536301923</v>
      </c>
    </row>
    <row r="3982" spans="1:14" s="203" customFormat="1" x14ac:dyDescent="0.2">
      <c r="A3982" s="357">
        <v>41989</v>
      </c>
      <c r="B3982" s="218" t="s">
        <v>225</v>
      </c>
      <c r="C3982" s="159" t="s">
        <v>25</v>
      </c>
      <c r="D3982" s="170" t="s">
        <v>347</v>
      </c>
      <c r="E3982" s="149">
        <v>12000</v>
      </c>
      <c r="F3982" s="372">
        <f t="shared" si="93"/>
        <v>18.293882068489246</v>
      </c>
      <c r="G3982" s="372">
        <f t="shared" si="94"/>
        <v>21.432858000171461</v>
      </c>
      <c r="H3982" s="373">
        <v>559.88800000000003</v>
      </c>
      <c r="I3982" s="170" t="s">
        <v>83</v>
      </c>
      <c r="J3982" s="203" t="s">
        <v>1710</v>
      </c>
      <c r="K3982" s="184" t="s">
        <v>2812</v>
      </c>
      <c r="L3982" s="136" t="s">
        <v>14</v>
      </c>
      <c r="M3982" s="132" t="s">
        <v>1713</v>
      </c>
      <c r="N3982" s="374">
        <f t="shared" si="95"/>
        <v>0.8535437536301923</v>
      </c>
    </row>
    <row r="3983" spans="1:14" s="203" customFormat="1" x14ac:dyDescent="0.2">
      <c r="A3983" s="357">
        <v>41989</v>
      </c>
      <c r="B3983" s="218" t="s">
        <v>224</v>
      </c>
      <c r="C3983" s="159" t="s">
        <v>25</v>
      </c>
      <c r="D3983" s="170" t="s">
        <v>347</v>
      </c>
      <c r="E3983" s="149">
        <v>2000</v>
      </c>
      <c r="F3983" s="372">
        <f t="shared" si="93"/>
        <v>3.0489803447482076</v>
      </c>
      <c r="G3983" s="372">
        <f t="shared" si="94"/>
        <v>3.5721430000285768</v>
      </c>
      <c r="H3983" s="373">
        <v>559.88800000000003</v>
      </c>
      <c r="I3983" s="170" t="s">
        <v>83</v>
      </c>
      <c r="J3983" s="203" t="s">
        <v>1710</v>
      </c>
      <c r="K3983" s="184" t="s">
        <v>2812</v>
      </c>
      <c r="L3983" s="136" t="s">
        <v>14</v>
      </c>
      <c r="M3983" s="132" t="s">
        <v>1713</v>
      </c>
      <c r="N3983" s="374">
        <f t="shared" si="95"/>
        <v>0.8535437536301923</v>
      </c>
    </row>
    <row r="3984" spans="1:14" s="203" customFormat="1" x14ac:dyDescent="0.2">
      <c r="A3984" s="371">
        <v>41989</v>
      </c>
      <c r="B3984" s="185" t="s">
        <v>3063</v>
      </c>
      <c r="C3984" s="159" t="s">
        <v>25</v>
      </c>
      <c r="D3984" s="159" t="s">
        <v>347</v>
      </c>
      <c r="E3984" s="364">
        <v>1000</v>
      </c>
      <c r="F3984" s="372">
        <f t="shared" si="93"/>
        <v>1.5244901723741038</v>
      </c>
      <c r="G3984" s="372">
        <f t="shared" si="94"/>
        <v>1.7860715000142884</v>
      </c>
      <c r="H3984" s="373">
        <v>559.88800000000003</v>
      </c>
      <c r="I3984" s="170" t="s">
        <v>2742</v>
      </c>
      <c r="J3984" s="203" t="s">
        <v>1710</v>
      </c>
      <c r="K3984" s="170" t="s">
        <v>2846</v>
      </c>
      <c r="L3984" s="136" t="s">
        <v>14</v>
      </c>
      <c r="M3984" s="132" t="s">
        <v>1713</v>
      </c>
      <c r="N3984" s="374">
        <f t="shared" si="95"/>
        <v>0.8535437536301923</v>
      </c>
    </row>
    <row r="3985" spans="1:14" s="203" customFormat="1" x14ac:dyDescent="0.2">
      <c r="A3985" s="371">
        <v>41989</v>
      </c>
      <c r="B3985" s="185" t="s">
        <v>3064</v>
      </c>
      <c r="C3985" s="159" t="s">
        <v>25</v>
      </c>
      <c r="D3985" s="159" t="s">
        <v>347</v>
      </c>
      <c r="E3985" s="364">
        <v>2000</v>
      </c>
      <c r="F3985" s="372">
        <f t="shared" si="93"/>
        <v>3.0489803447482076</v>
      </c>
      <c r="G3985" s="372">
        <f t="shared" si="94"/>
        <v>3.5721430000285768</v>
      </c>
      <c r="H3985" s="373">
        <v>559.88800000000003</v>
      </c>
      <c r="I3985" s="170" t="s">
        <v>2742</v>
      </c>
      <c r="J3985" s="203" t="s">
        <v>1710</v>
      </c>
      <c r="K3985" s="170" t="s">
        <v>2846</v>
      </c>
      <c r="L3985" s="136" t="s">
        <v>14</v>
      </c>
      <c r="M3985" s="132" t="s">
        <v>1713</v>
      </c>
      <c r="N3985" s="374">
        <f t="shared" si="95"/>
        <v>0.8535437536301923</v>
      </c>
    </row>
    <row r="3986" spans="1:14" s="203" customFormat="1" x14ac:dyDescent="0.2">
      <c r="A3986" s="371">
        <v>41989</v>
      </c>
      <c r="B3986" s="185" t="s">
        <v>3065</v>
      </c>
      <c r="C3986" s="159" t="s">
        <v>25</v>
      </c>
      <c r="D3986" s="159" t="s">
        <v>347</v>
      </c>
      <c r="E3986" s="364">
        <v>1500</v>
      </c>
      <c r="F3986" s="372">
        <f t="shared" si="93"/>
        <v>2.2867352585611558</v>
      </c>
      <c r="G3986" s="372">
        <f t="shared" si="94"/>
        <v>2.6791072500214326</v>
      </c>
      <c r="H3986" s="373">
        <v>559.88800000000003</v>
      </c>
      <c r="I3986" s="170" t="s">
        <v>2742</v>
      </c>
      <c r="J3986" s="203" t="s">
        <v>1710</v>
      </c>
      <c r="K3986" s="170" t="s">
        <v>2846</v>
      </c>
      <c r="L3986" s="136" t="s">
        <v>14</v>
      </c>
      <c r="M3986" s="132" t="s">
        <v>1713</v>
      </c>
      <c r="N3986" s="374">
        <f t="shared" si="95"/>
        <v>0.8535437536301923</v>
      </c>
    </row>
    <row r="3987" spans="1:14" s="203" customFormat="1" x14ac:dyDescent="0.2">
      <c r="A3987" s="371">
        <v>41989</v>
      </c>
      <c r="B3987" s="185" t="s">
        <v>3066</v>
      </c>
      <c r="C3987" s="159" t="s">
        <v>25</v>
      </c>
      <c r="D3987" s="159" t="s">
        <v>347</v>
      </c>
      <c r="E3987" s="364">
        <v>1500</v>
      </c>
      <c r="F3987" s="372">
        <f t="shared" si="93"/>
        <v>2.2867352585611558</v>
      </c>
      <c r="G3987" s="372">
        <f t="shared" si="94"/>
        <v>2.6791072500214326</v>
      </c>
      <c r="H3987" s="373">
        <v>559.88800000000003</v>
      </c>
      <c r="I3987" s="170" t="s">
        <v>2742</v>
      </c>
      <c r="J3987" s="203" t="s">
        <v>1710</v>
      </c>
      <c r="K3987" s="170" t="s">
        <v>2846</v>
      </c>
      <c r="L3987" s="136" t="s">
        <v>14</v>
      </c>
      <c r="M3987" s="132" t="s">
        <v>1713</v>
      </c>
      <c r="N3987" s="374">
        <f t="shared" si="95"/>
        <v>0.8535437536301923</v>
      </c>
    </row>
    <row r="3988" spans="1:14" s="203" customFormat="1" x14ac:dyDescent="0.2">
      <c r="A3988" s="371">
        <v>41989</v>
      </c>
      <c r="B3988" s="185" t="s">
        <v>3067</v>
      </c>
      <c r="C3988" s="159" t="s">
        <v>25</v>
      </c>
      <c r="D3988" s="159" t="s">
        <v>347</v>
      </c>
      <c r="E3988" s="364">
        <v>2000</v>
      </c>
      <c r="F3988" s="372">
        <f t="shared" si="93"/>
        <v>3.0489803447482076</v>
      </c>
      <c r="G3988" s="372">
        <f t="shared" si="94"/>
        <v>3.5721430000285768</v>
      </c>
      <c r="H3988" s="373">
        <v>559.88800000000003</v>
      </c>
      <c r="I3988" s="170" t="s">
        <v>2742</v>
      </c>
      <c r="J3988" s="203" t="s">
        <v>1710</v>
      </c>
      <c r="K3988" s="170" t="s">
        <v>2846</v>
      </c>
      <c r="L3988" s="136" t="s">
        <v>14</v>
      </c>
      <c r="M3988" s="132" t="s">
        <v>1713</v>
      </c>
      <c r="N3988" s="374">
        <f t="shared" si="95"/>
        <v>0.8535437536301923</v>
      </c>
    </row>
    <row r="3989" spans="1:14" s="203" customFormat="1" x14ac:dyDescent="0.2">
      <c r="A3989" s="371">
        <v>41989</v>
      </c>
      <c r="B3989" s="185" t="s">
        <v>225</v>
      </c>
      <c r="C3989" s="159" t="s">
        <v>25</v>
      </c>
      <c r="D3989" s="159" t="s">
        <v>347</v>
      </c>
      <c r="E3989" s="364">
        <v>12000</v>
      </c>
      <c r="F3989" s="372">
        <f t="shared" si="93"/>
        <v>18.293882068489246</v>
      </c>
      <c r="G3989" s="372">
        <f t="shared" si="94"/>
        <v>21.432858000171461</v>
      </c>
      <c r="H3989" s="373">
        <v>559.88800000000003</v>
      </c>
      <c r="I3989" s="170" t="s">
        <v>2742</v>
      </c>
      <c r="J3989" s="203" t="s">
        <v>1710</v>
      </c>
      <c r="K3989" s="170" t="s">
        <v>2846</v>
      </c>
      <c r="L3989" s="136" t="s">
        <v>14</v>
      </c>
      <c r="M3989" s="132" t="s">
        <v>1713</v>
      </c>
      <c r="N3989" s="374">
        <f t="shared" si="95"/>
        <v>0.8535437536301923</v>
      </c>
    </row>
    <row r="3990" spans="1:14" s="203" customFormat="1" x14ac:dyDescent="0.2">
      <c r="A3990" s="371">
        <v>41989</v>
      </c>
      <c r="B3990" s="185" t="s">
        <v>3068</v>
      </c>
      <c r="C3990" s="159" t="s">
        <v>25</v>
      </c>
      <c r="D3990" s="159" t="s">
        <v>347</v>
      </c>
      <c r="E3990" s="364">
        <v>8000</v>
      </c>
      <c r="F3990" s="372">
        <f t="shared" si="93"/>
        <v>12.19592137899283</v>
      </c>
      <c r="G3990" s="372">
        <f t="shared" si="94"/>
        <v>14.288572000114307</v>
      </c>
      <c r="H3990" s="373">
        <v>559.88800000000003</v>
      </c>
      <c r="I3990" s="170" t="s">
        <v>2742</v>
      </c>
      <c r="J3990" s="203" t="s">
        <v>1710</v>
      </c>
      <c r="K3990" s="170" t="s">
        <v>2846</v>
      </c>
      <c r="L3990" s="136" t="s">
        <v>14</v>
      </c>
      <c r="M3990" s="132" t="s">
        <v>1713</v>
      </c>
      <c r="N3990" s="374">
        <f t="shared" si="95"/>
        <v>0.8535437536301923</v>
      </c>
    </row>
    <row r="3991" spans="1:14" s="203" customFormat="1" x14ac:dyDescent="0.2">
      <c r="A3991" s="375">
        <v>41989</v>
      </c>
      <c r="B3991" s="185" t="s">
        <v>3094</v>
      </c>
      <c r="C3991" s="159" t="s">
        <v>25</v>
      </c>
      <c r="D3991" s="159" t="s">
        <v>347</v>
      </c>
      <c r="E3991" s="376">
        <v>1000</v>
      </c>
      <c r="F3991" s="372">
        <f t="shared" si="93"/>
        <v>1.5244901723741038</v>
      </c>
      <c r="G3991" s="372">
        <f t="shared" si="94"/>
        <v>1.7860715000142884</v>
      </c>
      <c r="H3991" s="373">
        <v>559.88800000000003</v>
      </c>
      <c r="I3991" s="159" t="s">
        <v>12</v>
      </c>
      <c r="J3991" s="203" t="s">
        <v>1710</v>
      </c>
      <c r="K3991" s="170" t="s">
        <v>2848</v>
      </c>
      <c r="L3991" s="136" t="s">
        <v>14</v>
      </c>
      <c r="M3991" s="132" t="s">
        <v>1713</v>
      </c>
      <c r="N3991" s="374">
        <f t="shared" si="95"/>
        <v>0.8535437536301923</v>
      </c>
    </row>
    <row r="3992" spans="1:14" s="203" customFormat="1" x14ac:dyDescent="0.2">
      <c r="A3992" s="375">
        <v>41989</v>
      </c>
      <c r="B3992" s="185" t="s">
        <v>3095</v>
      </c>
      <c r="C3992" s="159" t="s">
        <v>25</v>
      </c>
      <c r="D3992" s="159" t="s">
        <v>347</v>
      </c>
      <c r="E3992" s="376">
        <v>2000</v>
      </c>
      <c r="F3992" s="372">
        <f t="shared" si="93"/>
        <v>3.0489803447482076</v>
      </c>
      <c r="G3992" s="372">
        <f t="shared" si="94"/>
        <v>3.5721430000285768</v>
      </c>
      <c r="H3992" s="373">
        <v>559.88800000000003</v>
      </c>
      <c r="I3992" s="159" t="s">
        <v>12</v>
      </c>
      <c r="J3992" s="203" t="s">
        <v>1710</v>
      </c>
      <c r="K3992" s="170" t="s">
        <v>2848</v>
      </c>
      <c r="L3992" s="136" t="s">
        <v>14</v>
      </c>
      <c r="M3992" s="132" t="s">
        <v>1713</v>
      </c>
      <c r="N3992" s="374">
        <f t="shared" si="95"/>
        <v>0.8535437536301923</v>
      </c>
    </row>
    <row r="3993" spans="1:14" s="203" customFormat="1" x14ac:dyDescent="0.2">
      <c r="A3993" s="375">
        <v>41989</v>
      </c>
      <c r="B3993" s="185" t="s">
        <v>3096</v>
      </c>
      <c r="C3993" s="159" t="s">
        <v>25</v>
      </c>
      <c r="D3993" s="159" t="s">
        <v>347</v>
      </c>
      <c r="E3993" s="376">
        <v>1500</v>
      </c>
      <c r="F3993" s="372">
        <f t="shared" si="93"/>
        <v>2.2867352585611558</v>
      </c>
      <c r="G3993" s="372">
        <f t="shared" si="94"/>
        <v>2.6791072500214326</v>
      </c>
      <c r="H3993" s="373">
        <v>559.88800000000003</v>
      </c>
      <c r="I3993" s="159" t="s">
        <v>12</v>
      </c>
      <c r="J3993" s="203" t="s">
        <v>1710</v>
      </c>
      <c r="K3993" s="170" t="s">
        <v>2848</v>
      </c>
      <c r="L3993" s="136" t="s">
        <v>14</v>
      </c>
      <c r="M3993" s="132" t="s">
        <v>1713</v>
      </c>
      <c r="N3993" s="374">
        <f t="shared" si="95"/>
        <v>0.8535437536301923</v>
      </c>
    </row>
    <row r="3994" spans="1:14" s="203" customFormat="1" x14ac:dyDescent="0.2">
      <c r="A3994" s="375">
        <v>41989</v>
      </c>
      <c r="B3994" s="185" t="s">
        <v>3097</v>
      </c>
      <c r="C3994" s="159" t="s">
        <v>25</v>
      </c>
      <c r="D3994" s="159" t="s">
        <v>347</v>
      </c>
      <c r="E3994" s="376">
        <v>1500</v>
      </c>
      <c r="F3994" s="372">
        <f t="shared" si="93"/>
        <v>2.2867352585611558</v>
      </c>
      <c r="G3994" s="372">
        <f t="shared" si="94"/>
        <v>2.6791072500214326</v>
      </c>
      <c r="H3994" s="373">
        <v>559.88800000000003</v>
      </c>
      <c r="I3994" s="159" t="s">
        <v>12</v>
      </c>
      <c r="J3994" s="203" t="s">
        <v>1710</v>
      </c>
      <c r="K3994" s="170" t="s">
        <v>2848</v>
      </c>
      <c r="L3994" s="136" t="s">
        <v>14</v>
      </c>
      <c r="M3994" s="132" t="s">
        <v>1713</v>
      </c>
      <c r="N3994" s="374">
        <f t="shared" si="95"/>
        <v>0.8535437536301923</v>
      </c>
    </row>
    <row r="3995" spans="1:14" s="203" customFormat="1" x14ac:dyDescent="0.2">
      <c r="A3995" s="375">
        <v>41989</v>
      </c>
      <c r="B3995" s="185" t="s">
        <v>224</v>
      </c>
      <c r="C3995" s="159" t="s">
        <v>25</v>
      </c>
      <c r="D3995" s="159" t="s">
        <v>347</v>
      </c>
      <c r="E3995" s="376">
        <v>2000</v>
      </c>
      <c r="F3995" s="372">
        <f t="shared" si="93"/>
        <v>3.0489803447482076</v>
      </c>
      <c r="G3995" s="372">
        <f t="shared" si="94"/>
        <v>3.5721430000285768</v>
      </c>
      <c r="H3995" s="373">
        <v>559.88800000000003</v>
      </c>
      <c r="I3995" s="159" t="s">
        <v>12</v>
      </c>
      <c r="J3995" s="203" t="s">
        <v>1710</v>
      </c>
      <c r="K3995" s="170" t="s">
        <v>2848</v>
      </c>
      <c r="L3995" s="136" t="s">
        <v>14</v>
      </c>
      <c r="M3995" s="132" t="s">
        <v>1713</v>
      </c>
      <c r="N3995" s="374">
        <f t="shared" si="95"/>
        <v>0.8535437536301923</v>
      </c>
    </row>
    <row r="3996" spans="1:14" s="203" customFormat="1" x14ac:dyDescent="0.2">
      <c r="A3996" s="375">
        <v>41989</v>
      </c>
      <c r="B3996" s="185" t="s">
        <v>225</v>
      </c>
      <c r="C3996" s="159" t="s">
        <v>25</v>
      </c>
      <c r="D3996" s="159" t="s">
        <v>347</v>
      </c>
      <c r="E3996" s="376">
        <v>12000</v>
      </c>
      <c r="F3996" s="372">
        <f t="shared" si="93"/>
        <v>18.293882068489246</v>
      </c>
      <c r="G3996" s="372">
        <f t="shared" si="94"/>
        <v>21.432858000171461</v>
      </c>
      <c r="H3996" s="373">
        <v>559.88800000000003</v>
      </c>
      <c r="I3996" s="159" t="s">
        <v>12</v>
      </c>
      <c r="J3996" s="203" t="s">
        <v>1710</v>
      </c>
      <c r="K3996" s="170" t="s">
        <v>2848</v>
      </c>
      <c r="L3996" s="136" t="s">
        <v>14</v>
      </c>
      <c r="M3996" s="132" t="s">
        <v>1713</v>
      </c>
      <c r="N3996" s="374">
        <f t="shared" si="95"/>
        <v>0.8535437536301923</v>
      </c>
    </row>
    <row r="3997" spans="1:14" s="203" customFormat="1" x14ac:dyDescent="0.2">
      <c r="A3997" s="375">
        <v>41989</v>
      </c>
      <c r="B3997" s="218" t="s">
        <v>3068</v>
      </c>
      <c r="C3997" s="159" t="s">
        <v>25</v>
      </c>
      <c r="D3997" s="159" t="s">
        <v>347</v>
      </c>
      <c r="E3997" s="376">
        <v>8000</v>
      </c>
      <c r="F3997" s="372">
        <f t="shared" si="93"/>
        <v>12.19592137899283</v>
      </c>
      <c r="G3997" s="372">
        <f t="shared" si="94"/>
        <v>14.288572000114307</v>
      </c>
      <c r="H3997" s="373">
        <v>559.88800000000003</v>
      </c>
      <c r="I3997" s="159" t="s">
        <v>12</v>
      </c>
      <c r="J3997" s="203" t="s">
        <v>1710</v>
      </c>
      <c r="K3997" s="170" t="s">
        <v>2848</v>
      </c>
      <c r="L3997" s="136" t="s">
        <v>14</v>
      </c>
      <c r="M3997" s="132" t="s">
        <v>1713</v>
      </c>
      <c r="N3997" s="374">
        <f t="shared" si="95"/>
        <v>0.8535437536301923</v>
      </c>
    </row>
    <row r="3998" spans="1:14" s="203" customFormat="1" x14ac:dyDescent="0.2">
      <c r="A3998" s="375">
        <v>41989</v>
      </c>
      <c r="B3998" s="185" t="s">
        <v>624</v>
      </c>
      <c r="C3998" s="159" t="s">
        <v>25</v>
      </c>
      <c r="D3998" s="159" t="s">
        <v>347</v>
      </c>
      <c r="E3998" s="376">
        <v>1000</v>
      </c>
      <c r="F3998" s="372">
        <f t="shared" si="93"/>
        <v>1.5244901723741038</v>
      </c>
      <c r="G3998" s="372">
        <f t="shared" si="94"/>
        <v>1.7860715000142884</v>
      </c>
      <c r="H3998" s="373">
        <v>559.88800000000003</v>
      </c>
      <c r="I3998" s="159" t="s">
        <v>12</v>
      </c>
      <c r="J3998" s="203" t="s">
        <v>1710</v>
      </c>
      <c r="K3998" s="170" t="s">
        <v>2848</v>
      </c>
      <c r="L3998" s="136" t="s">
        <v>14</v>
      </c>
      <c r="M3998" s="132" t="s">
        <v>1713</v>
      </c>
      <c r="N3998" s="374">
        <f t="shared" si="95"/>
        <v>0.8535437536301923</v>
      </c>
    </row>
    <row r="3999" spans="1:14" s="203" customFormat="1" x14ac:dyDescent="0.2">
      <c r="A3999" s="357">
        <v>41990</v>
      </c>
      <c r="B3999" s="218" t="s">
        <v>2885</v>
      </c>
      <c r="C3999" s="159" t="s">
        <v>25</v>
      </c>
      <c r="D3999" s="170" t="s">
        <v>347</v>
      </c>
      <c r="E3999" s="149">
        <v>1000</v>
      </c>
      <c r="F3999" s="372">
        <f t="shared" si="93"/>
        <v>1.5244901723741038</v>
      </c>
      <c r="G3999" s="372">
        <f t="shared" si="94"/>
        <v>1.7860715000142884</v>
      </c>
      <c r="H3999" s="373">
        <v>559.88800000000003</v>
      </c>
      <c r="I3999" s="198" t="s">
        <v>1614</v>
      </c>
      <c r="J3999" s="203" t="s">
        <v>1710</v>
      </c>
      <c r="K3999" s="218" t="s">
        <v>2851</v>
      </c>
      <c r="L3999" s="136" t="s">
        <v>14</v>
      </c>
      <c r="M3999" s="132" t="s">
        <v>1713</v>
      </c>
      <c r="N3999" s="374">
        <f t="shared" si="95"/>
        <v>0.8535437536301923</v>
      </c>
    </row>
    <row r="4000" spans="1:14" s="203" customFormat="1" x14ac:dyDescent="0.2">
      <c r="A4000" s="357">
        <v>41990</v>
      </c>
      <c r="B4000" s="218" t="s">
        <v>2886</v>
      </c>
      <c r="C4000" s="159" t="s">
        <v>25</v>
      </c>
      <c r="D4000" s="170" t="s">
        <v>347</v>
      </c>
      <c r="E4000" s="149">
        <v>1000</v>
      </c>
      <c r="F4000" s="372">
        <f t="shared" si="93"/>
        <v>1.5244901723741038</v>
      </c>
      <c r="G4000" s="372">
        <f t="shared" si="94"/>
        <v>1.7860715000142884</v>
      </c>
      <c r="H4000" s="373">
        <v>559.88800000000003</v>
      </c>
      <c r="I4000" s="198" t="s">
        <v>1614</v>
      </c>
      <c r="J4000" s="203" t="s">
        <v>1710</v>
      </c>
      <c r="K4000" s="218" t="s">
        <v>2851</v>
      </c>
      <c r="L4000" s="136" t="s">
        <v>14</v>
      </c>
      <c r="M4000" s="132" t="s">
        <v>1713</v>
      </c>
      <c r="N4000" s="374">
        <f t="shared" si="95"/>
        <v>0.8535437536301923</v>
      </c>
    </row>
    <row r="4001" spans="1:14" s="203" customFormat="1" x14ac:dyDescent="0.2">
      <c r="A4001" s="357">
        <v>41990</v>
      </c>
      <c r="B4001" s="218" t="s">
        <v>2887</v>
      </c>
      <c r="C4001" s="159" t="s">
        <v>25</v>
      </c>
      <c r="D4001" s="170" t="s">
        <v>347</v>
      </c>
      <c r="E4001" s="149">
        <v>1500</v>
      </c>
      <c r="F4001" s="372">
        <f t="shared" si="93"/>
        <v>2.2867352585611558</v>
      </c>
      <c r="G4001" s="372">
        <f t="shared" si="94"/>
        <v>2.6791072500214326</v>
      </c>
      <c r="H4001" s="373">
        <v>559.88800000000003</v>
      </c>
      <c r="I4001" s="198" t="s">
        <v>1614</v>
      </c>
      <c r="J4001" s="203" t="s">
        <v>1710</v>
      </c>
      <c r="K4001" s="218" t="s">
        <v>2851</v>
      </c>
      <c r="L4001" s="136" t="s">
        <v>14</v>
      </c>
      <c r="M4001" s="132" t="s">
        <v>1713</v>
      </c>
      <c r="N4001" s="374">
        <f t="shared" si="95"/>
        <v>0.8535437536301923</v>
      </c>
    </row>
    <row r="4002" spans="1:14" s="203" customFormat="1" x14ac:dyDescent="0.2">
      <c r="A4002" s="357">
        <v>41990</v>
      </c>
      <c r="B4002" s="218" t="s">
        <v>2888</v>
      </c>
      <c r="C4002" s="159" t="s">
        <v>25</v>
      </c>
      <c r="D4002" s="170" t="s">
        <v>347</v>
      </c>
      <c r="E4002" s="149">
        <v>1500</v>
      </c>
      <c r="F4002" s="372">
        <f t="shared" si="93"/>
        <v>2.2867352585611558</v>
      </c>
      <c r="G4002" s="372">
        <f t="shared" si="94"/>
        <v>2.6791072500214326</v>
      </c>
      <c r="H4002" s="373">
        <v>559.88800000000003</v>
      </c>
      <c r="I4002" s="198" t="s">
        <v>1614</v>
      </c>
      <c r="J4002" s="203" t="s">
        <v>1710</v>
      </c>
      <c r="K4002" s="218" t="s">
        <v>2851</v>
      </c>
      <c r="L4002" s="136" t="s">
        <v>14</v>
      </c>
      <c r="M4002" s="132" t="s">
        <v>1713</v>
      </c>
      <c r="N4002" s="374">
        <f t="shared" si="95"/>
        <v>0.8535437536301923</v>
      </c>
    </row>
    <row r="4003" spans="1:14" s="203" customFormat="1" x14ac:dyDescent="0.2">
      <c r="A4003" s="357">
        <v>41990</v>
      </c>
      <c r="B4003" s="218" t="s">
        <v>225</v>
      </c>
      <c r="C4003" s="159" t="s">
        <v>25</v>
      </c>
      <c r="D4003" s="170" t="s">
        <v>347</v>
      </c>
      <c r="E4003" s="149">
        <v>12000</v>
      </c>
      <c r="F4003" s="372">
        <f t="shared" si="93"/>
        <v>18.293882068489246</v>
      </c>
      <c r="G4003" s="372">
        <f t="shared" si="94"/>
        <v>21.432858000171461</v>
      </c>
      <c r="H4003" s="373">
        <v>559.88800000000003</v>
      </c>
      <c r="I4003" s="198" t="s">
        <v>1614</v>
      </c>
      <c r="J4003" s="203" t="s">
        <v>1710</v>
      </c>
      <c r="K4003" s="218" t="s">
        <v>2851</v>
      </c>
      <c r="L4003" s="136" t="s">
        <v>14</v>
      </c>
      <c r="M4003" s="132" t="s">
        <v>1713</v>
      </c>
      <c r="N4003" s="374">
        <f t="shared" si="95"/>
        <v>0.8535437536301923</v>
      </c>
    </row>
    <row r="4004" spans="1:14" s="203" customFormat="1" x14ac:dyDescent="0.2">
      <c r="A4004" s="357">
        <v>41990</v>
      </c>
      <c r="B4004" s="218" t="s">
        <v>2884</v>
      </c>
      <c r="C4004" s="159" t="s">
        <v>25</v>
      </c>
      <c r="D4004" s="170" t="s">
        <v>347</v>
      </c>
      <c r="E4004" s="149">
        <v>2000</v>
      </c>
      <c r="F4004" s="372">
        <f t="shared" si="93"/>
        <v>3.0489803447482076</v>
      </c>
      <c r="G4004" s="372">
        <f t="shared" si="94"/>
        <v>3.5721430000285768</v>
      </c>
      <c r="H4004" s="373">
        <v>559.88800000000003</v>
      </c>
      <c r="I4004" s="198" t="s">
        <v>1614</v>
      </c>
      <c r="J4004" s="203" t="s">
        <v>1710</v>
      </c>
      <c r="K4004" s="218" t="s">
        <v>2851</v>
      </c>
      <c r="L4004" s="136" t="s">
        <v>14</v>
      </c>
      <c r="M4004" s="132" t="s">
        <v>1713</v>
      </c>
      <c r="N4004" s="374">
        <f t="shared" si="95"/>
        <v>0.8535437536301923</v>
      </c>
    </row>
    <row r="4005" spans="1:14" s="203" customFormat="1" x14ac:dyDescent="0.2">
      <c r="A4005" s="357">
        <v>41990</v>
      </c>
      <c r="B4005" s="218" t="s">
        <v>3068</v>
      </c>
      <c r="C4005" s="159" t="s">
        <v>25</v>
      </c>
      <c r="D4005" s="170" t="s">
        <v>347</v>
      </c>
      <c r="E4005" s="149">
        <v>8000</v>
      </c>
      <c r="F4005" s="372">
        <f t="shared" si="93"/>
        <v>12.19592137899283</v>
      </c>
      <c r="G4005" s="372">
        <f t="shared" si="94"/>
        <v>14.288572000114307</v>
      </c>
      <c r="H4005" s="373">
        <v>559.88800000000003</v>
      </c>
      <c r="I4005" s="198" t="s">
        <v>1614</v>
      </c>
      <c r="J4005" s="203" t="s">
        <v>1710</v>
      </c>
      <c r="K4005" s="218" t="s">
        <v>2851</v>
      </c>
      <c r="L4005" s="136" t="s">
        <v>14</v>
      </c>
      <c r="M4005" s="132" t="s">
        <v>1713</v>
      </c>
      <c r="N4005" s="374">
        <f t="shared" si="95"/>
        <v>0.8535437536301923</v>
      </c>
    </row>
    <row r="4006" spans="1:14" s="203" customFormat="1" x14ac:dyDescent="0.2">
      <c r="A4006" s="357">
        <v>41990</v>
      </c>
      <c r="B4006" s="218" t="s">
        <v>2889</v>
      </c>
      <c r="C4006" s="159" t="s">
        <v>25</v>
      </c>
      <c r="D4006" s="170" t="s">
        <v>347</v>
      </c>
      <c r="E4006" s="149">
        <v>1000</v>
      </c>
      <c r="F4006" s="372">
        <f t="shared" si="93"/>
        <v>1.5244901723741038</v>
      </c>
      <c r="G4006" s="372">
        <f t="shared" si="94"/>
        <v>1.7860715000142884</v>
      </c>
      <c r="H4006" s="373">
        <v>559.88800000000003</v>
      </c>
      <c r="I4006" s="198" t="s">
        <v>1614</v>
      </c>
      <c r="J4006" s="203" t="s">
        <v>1710</v>
      </c>
      <c r="K4006" s="218" t="s">
        <v>2851</v>
      </c>
      <c r="L4006" s="136" t="s">
        <v>14</v>
      </c>
      <c r="M4006" s="132" t="s">
        <v>1713</v>
      </c>
      <c r="N4006" s="374">
        <f t="shared" si="95"/>
        <v>0.8535437536301923</v>
      </c>
    </row>
    <row r="4007" spans="1:14" s="203" customFormat="1" x14ac:dyDescent="0.2">
      <c r="A4007" s="357">
        <v>41990</v>
      </c>
      <c r="B4007" s="218" t="s">
        <v>2890</v>
      </c>
      <c r="C4007" s="159" t="s">
        <v>25</v>
      </c>
      <c r="D4007" s="170" t="s">
        <v>347</v>
      </c>
      <c r="E4007" s="149">
        <v>1000</v>
      </c>
      <c r="F4007" s="372">
        <f t="shared" si="93"/>
        <v>1.5244901723741038</v>
      </c>
      <c r="G4007" s="372">
        <f t="shared" si="94"/>
        <v>1.7860715000142884</v>
      </c>
      <c r="H4007" s="373">
        <v>559.88800000000003</v>
      </c>
      <c r="I4007" s="198" t="s">
        <v>1614</v>
      </c>
      <c r="J4007" s="203" t="s">
        <v>1710</v>
      </c>
      <c r="K4007" s="218" t="s">
        <v>2851</v>
      </c>
      <c r="L4007" s="136" t="s">
        <v>14</v>
      </c>
      <c r="M4007" s="132" t="s">
        <v>1713</v>
      </c>
      <c r="N4007" s="374">
        <f t="shared" si="95"/>
        <v>0.8535437536301923</v>
      </c>
    </row>
    <row r="4008" spans="1:14" s="203" customFormat="1" x14ac:dyDescent="0.2">
      <c r="A4008" s="357">
        <v>41990</v>
      </c>
      <c r="B4008" s="218" t="s">
        <v>2913</v>
      </c>
      <c r="C4008" s="159" t="s">
        <v>25</v>
      </c>
      <c r="D4008" s="170" t="s">
        <v>347</v>
      </c>
      <c r="E4008" s="149">
        <v>1500</v>
      </c>
      <c r="F4008" s="372">
        <f t="shared" si="93"/>
        <v>2.2867352585611558</v>
      </c>
      <c r="G4008" s="372">
        <f t="shared" si="94"/>
        <v>2.6791072500214326</v>
      </c>
      <c r="H4008" s="373">
        <v>559.88800000000003</v>
      </c>
      <c r="I4008" s="170" t="s">
        <v>23</v>
      </c>
      <c r="J4008" s="203" t="s">
        <v>1710</v>
      </c>
      <c r="K4008" s="218" t="s">
        <v>2850</v>
      </c>
      <c r="L4008" s="136" t="s">
        <v>14</v>
      </c>
      <c r="M4008" s="132" t="s">
        <v>1713</v>
      </c>
      <c r="N4008" s="374">
        <f t="shared" si="95"/>
        <v>0.8535437536301923</v>
      </c>
    </row>
    <row r="4009" spans="1:14" s="203" customFormat="1" x14ac:dyDescent="0.2">
      <c r="A4009" s="357">
        <v>41990</v>
      </c>
      <c r="B4009" s="218" t="s">
        <v>2888</v>
      </c>
      <c r="C4009" s="159" t="s">
        <v>25</v>
      </c>
      <c r="D4009" s="170" t="s">
        <v>347</v>
      </c>
      <c r="E4009" s="149">
        <v>1500</v>
      </c>
      <c r="F4009" s="372">
        <f t="shared" ref="F4009:F4072" si="96">E4009/655.957</f>
        <v>2.2867352585611558</v>
      </c>
      <c r="G4009" s="372">
        <f t="shared" ref="G4009:G4072" si="97">E4009/H4009</f>
        <v>2.6791072500214326</v>
      </c>
      <c r="H4009" s="373">
        <v>559.88800000000003</v>
      </c>
      <c r="I4009" s="170" t="s">
        <v>23</v>
      </c>
      <c r="J4009" s="203" t="s">
        <v>1710</v>
      </c>
      <c r="K4009" s="218" t="s">
        <v>2850</v>
      </c>
      <c r="L4009" s="136" t="s">
        <v>14</v>
      </c>
      <c r="M4009" s="132" t="s">
        <v>1713</v>
      </c>
      <c r="N4009" s="374">
        <f t="shared" si="95"/>
        <v>0.8535437536301923</v>
      </c>
    </row>
    <row r="4010" spans="1:14" s="203" customFormat="1" x14ac:dyDescent="0.2">
      <c r="A4010" s="357">
        <v>41990</v>
      </c>
      <c r="B4010" s="218" t="s">
        <v>2914</v>
      </c>
      <c r="C4010" s="159" t="s">
        <v>25</v>
      </c>
      <c r="D4010" s="170" t="s">
        <v>347</v>
      </c>
      <c r="E4010" s="149">
        <v>1500</v>
      </c>
      <c r="F4010" s="372">
        <f t="shared" si="96"/>
        <v>2.2867352585611558</v>
      </c>
      <c r="G4010" s="372">
        <f t="shared" si="97"/>
        <v>2.6791072500214326</v>
      </c>
      <c r="H4010" s="373">
        <v>559.88800000000003</v>
      </c>
      <c r="I4010" s="170" t="s">
        <v>23</v>
      </c>
      <c r="J4010" s="203" t="s">
        <v>1710</v>
      </c>
      <c r="K4010" s="218" t="s">
        <v>2850</v>
      </c>
      <c r="L4010" s="136" t="s">
        <v>14</v>
      </c>
      <c r="M4010" s="132" t="s">
        <v>1713</v>
      </c>
      <c r="N4010" s="374">
        <f t="shared" si="95"/>
        <v>0.8535437536301923</v>
      </c>
    </row>
    <row r="4011" spans="1:14" s="203" customFormat="1" x14ac:dyDescent="0.2">
      <c r="A4011" s="357">
        <v>41990</v>
      </c>
      <c r="B4011" s="218" t="s">
        <v>2915</v>
      </c>
      <c r="C4011" s="159" t="s">
        <v>25</v>
      </c>
      <c r="D4011" s="170" t="s">
        <v>347</v>
      </c>
      <c r="E4011" s="149">
        <v>1500</v>
      </c>
      <c r="F4011" s="372">
        <f t="shared" si="96"/>
        <v>2.2867352585611558</v>
      </c>
      <c r="G4011" s="372">
        <f t="shared" si="97"/>
        <v>2.6791072500214326</v>
      </c>
      <c r="H4011" s="373">
        <v>559.88800000000003</v>
      </c>
      <c r="I4011" s="170" t="s">
        <v>23</v>
      </c>
      <c r="J4011" s="203" t="s">
        <v>1710</v>
      </c>
      <c r="K4011" s="218" t="s">
        <v>2850</v>
      </c>
      <c r="L4011" s="136" t="s">
        <v>14</v>
      </c>
      <c r="M4011" s="132" t="s">
        <v>1713</v>
      </c>
      <c r="N4011" s="374">
        <f t="shared" si="95"/>
        <v>0.8535437536301923</v>
      </c>
    </row>
    <row r="4012" spans="1:14" s="203" customFormat="1" x14ac:dyDescent="0.2">
      <c r="A4012" s="357">
        <v>41990</v>
      </c>
      <c r="B4012" s="218" t="s">
        <v>3068</v>
      </c>
      <c r="C4012" s="159" t="s">
        <v>25</v>
      </c>
      <c r="D4012" s="170" t="s">
        <v>347</v>
      </c>
      <c r="E4012" s="149">
        <v>8000</v>
      </c>
      <c r="F4012" s="372">
        <f t="shared" si="96"/>
        <v>12.19592137899283</v>
      </c>
      <c r="G4012" s="372">
        <f t="shared" si="97"/>
        <v>14.288572000114307</v>
      </c>
      <c r="H4012" s="373">
        <v>559.88800000000003</v>
      </c>
      <c r="I4012" s="170" t="s">
        <v>23</v>
      </c>
      <c r="J4012" s="203" t="s">
        <v>1710</v>
      </c>
      <c r="K4012" s="218" t="s">
        <v>2850</v>
      </c>
      <c r="L4012" s="136" t="s">
        <v>14</v>
      </c>
      <c r="M4012" s="132" t="s">
        <v>1713</v>
      </c>
      <c r="N4012" s="374">
        <f t="shared" si="95"/>
        <v>0.8535437536301923</v>
      </c>
    </row>
    <row r="4013" spans="1:14" s="203" customFormat="1" x14ac:dyDescent="0.2">
      <c r="A4013" s="357">
        <v>41990</v>
      </c>
      <c r="B4013" s="218" t="s">
        <v>224</v>
      </c>
      <c r="C4013" s="159" t="s">
        <v>25</v>
      </c>
      <c r="D4013" s="170" t="s">
        <v>347</v>
      </c>
      <c r="E4013" s="149">
        <v>2000</v>
      </c>
      <c r="F4013" s="372">
        <f t="shared" si="96"/>
        <v>3.0489803447482076</v>
      </c>
      <c r="G4013" s="372">
        <f t="shared" si="97"/>
        <v>3.5721430000285768</v>
      </c>
      <c r="H4013" s="373">
        <v>559.88800000000003</v>
      </c>
      <c r="I4013" s="170" t="s">
        <v>23</v>
      </c>
      <c r="J4013" s="203" t="s">
        <v>1710</v>
      </c>
      <c r="K4013" s="218" t="s">
        <v>2850</v>
      </c>
      <c r="L4013" s="136" t="s">
        <v>14</v>
      </c>
      <c r="M4013" s="132" t="s">
        <v>1713</v>
      </c>
      <c r="N4013" s="374">
        <f t="shared" si="95"/>
        <v>0.8535437536301923</v>
      </c>
    </row>
    <row r="4014" spans="1:14" s="203" customFormat="1" x14ac:dyDescent="0.2">
      <c r="A4014" s="357">
        <v>41990</v>
      </c>
      <c r="B4014" s="218" t="s">
        <v>2916</v>
      </c>
      <c r="C4014" s="159" t="s">
        <v>25</v>
      </c>
      <c r="D4014" s="170" t="s">
        <v>347</v>
      </c>
      <c r="E4014" s="149">
        <v>1000</v>
      </c>
      <c r="F4014" s="372">
        <f t="shared" si="96"/>
        <v>1.5244901723741038</v>
      </c>
      <c r="G4014" s="372">
        <f t="shared" si="97"/>
        <v>1.7860715000142884</v>
      </c>
      <c r="H4014" s="373">
        <v>559.88800000000003</v>
      </c>
      <c r="I4014" s="170" t="s">
        <v>23</v>
      </c>
      <c r="J4014" s="203" t="s">
        <v>1710</v>
      </c>
      <c r="K4014" s="218" t="s">
        <v>2850</v>
      </c>
      <c r="L4014" s="136" t="s">
        <v>14</v>
      </c>
      <c r="M4014" s="132" t="s">
        <v>1713</v>
      </c>
      <c r="N4014" s="374">
        <f t="shared" si="95"/>
        <v>0.8535437536301923</v>
      </c>
    </row>
    <row r="4015" spans="1:14" s="203" customFormat="1" x14ac:dyDescent="0.2">
      <c r="A4015" s="357">
        <v>41990</v>
      </c>
      <c r="B4015" s="218" t="s">
        <v>225</v>
      </c>
      <c r="C4015" s="159" t="s">
        <v>25</v>
      </c>
      <c r="D4015" s="170" t="s">
        <v>347</v>
      </c>
      <c r="E4015" s="149">
        <v>12000</v>
      </c>
      <c r="F4015" s="372">
        <f t="shared" si="96"/>
        <v>18.293882068489246</v>
      </c>
      <c r="G4015" s="372">
        <f t="shared" si="97"/>
        <v>21.432858000171461</v>
      </c>
      <c r="H4015" s="373">
        <v>559.88800000000003</v>
      </c>
      <c r="I4015" s="170" t="s">
        <v>23</v>
      </c>
      <c r="J4015" s="203" t="s">
        <v>1710</v>
      </c>
      <c r="K4015" s="218" t="s">
        <v>2850</v>
      </c>
      <c r="L4015" s="136" t="s">
        <v>14</v>
      </c>
      <c r="M4015" s="132" t="s">
        <v>1713</v>
      </c>
      <c r="N4015" s="374">
        <f t="shared" si="95"/>
        <v>0.8535437536301923</v>
      </c>
    </row>
    <row r="4016" spans="1:14" s="203" customFormat="1" x14ac:dyDescent="0.2">
      <c r="A4016" s="357">
        <v>41990</v>
      </c>
      <c r="B4016" s="218" t="s">
        <v>2917</v>
      </c>
      <c r="C4016" s="159" t="s">
        <v>25</v>
      </c>
      <c r="D4016" s="170" t="s">
        <v>347</v>
      </c>
      <c r="E4016" s="149">
        <v>1000</v>
      </c>
      <c r="F4016" s="372">
        <f t="shared" si="96"/>
        <v>1.5244901723741038</v>
      </c>
      <c r="G4016" s="372">
        <f t="shared" si="97"/>
        <v>1.7860715000142884</v>
      </c>
      <c r="H4016" s="373">
        <v>559.88800000000003</v>
      </c>
      <c r="I4016" s="170" t="s">
        <v>352</v>
      </c>
      <c r="J4016" s="203" t="s">
        <v>1710</v>
      </c>
      <c r="K4016" s="218" t="s">
        <v>2849</v>
      </c>
      <c r="L4016" s="136" t="s">
        <v>14</v>
      </c>
      <c r="M4016" s="132" t="s">
        <v>1713</v>
      </c>
      <c r="N4016" s="374">
        <f t="shared" si="95"/>
        <v>0.8535437536301923</v>
      </c>
    </row>
    <row r="4017" spans="1:14" s="203" customFormat="1" x14ac:dyDescent="0.2">
      <c r="A4017" s="357">
        <v>41990</v>
      </c>
      <c r="B4017" s="218" t="s">
        <v>2886</v>
      </c>
      <c r="C4017" s="159" t="s">
        <v>25</v>
      </c>
      <c r="D4017" s="170" t="s">
        <v>347</v>
      </c>
      <c r="E4017" s="149">
        <v>1000</v>
      </c>
      <c r="F4017" s="372">
        <f t="shared" si="96"/>
        <v>1.5244901723741038</v>
      </c>
      <c r="G4017" s="372">
        <f t="shared" si="97"/>
        <v>1.7860715000142884</v>
      </c>
      <c r="H4017" s="373">
        <v>559.88800000000003</v>
      </c>
      <c r="I4017" s="170" t="s">
        <v>352</v>
      </c>
      <c r="J4017" s="203" t="s">
        <v>1710</v>
      </c>
      <c r="K4017" s="218" t="s">
        <v>2849</v>
      </c>
      <c r="L4017" s="136" t="s">
        <v>14</v>
      </c>
      <c r="M4017" s="132" t="s">
        <v>1713</v>
      </c>
      <c r="N4017" s="374">
        <f t="shared" si="95"/>
        <v>0.8535437536301923</v>
      </c>
    </row>
    <row r="4018" spans="1:14" s="203" customFormat="1" x14ac:dyDescent="0.2">
      <c r="A4018" s="357">
        <v>41990</v>
      </c>
      <c r="B4018" s="218" t="s">
        <v>2962</v>
      </c>
      <c r="C4018" s="159" t="s">
        <v>25</v>
      </c>
      <c r="D4018" s="170" t="s">
        <v>347</v>
      </c>
      <c r="E4018" s="149">
        <v>1000</v>
      </c>
      <c r="F4018" s="372">
        <f t="shared" si="96"/>
        <v>1.5244901723741038</v>
      </c>
      <c r="G4018" s="372">
        <f t="shared" si="97"/>
        <v>1.7860715000142884</v>
      </c>
      <c r="H4018" s="373">
        <v>559.88800000000003</v>
      </c>
      <c r="I4018" s="170" t="s">
        <v>352</v>
      </c>
      <c r="J4018" s="203" t="s">
        <v>1710</v>
      </c>
      <c r="K4018" s="218" t="s">
        <v>2849</v>
      </c>
      <c r="L4018" s="136" t="s">
        <v>14</v>
      </c>
      <c r="M4018" s="132" t="s">
        <v>1713</v>
      </c>
      <c r="N4018" s="374">
        <f t="shared" si="95"/>
        <v>0.8535437536301923</v>
      </c>
    </row>
    <row r="4019" spans="1:14" s="203" customFormat="1" x14ac:dyDescent="0.2">
      <c r="A4019" s="357">
        <v>41990</v>
      </c>
      <c r="B4019" s="218" t="s">
        <v>2963</v>
      </c>
      <c r="C4019" s="159" t="s">
        <v>25</v>
      </c>
      <c r="D4019" s="170" t="s">
        <v>347</v>
      </c>
      <c r="E4019" s="149">
        <v>1500</v>
      </c>
      <c r="F4019" s="372">
        <f t="shared" si="96"/>
        <v>2.2867352585611558</v>
      </c>
      <c r="G4019" s="372">
        <f t="shared" si="97"/>
        <v>2.6791072500214326</v>
      </c>
      <c r="H4019" s="373">
        <v>559.88800000000003</v>
      </c>
      <c r="I4019" s="170" t="s">
        <v>352</v>
      </c>
      <c r="J4019" s="203" t="s">
        <v>1710</v>
      </c>
      <c r="K4019" s="218" t="s">
        <v>2849</v>
      </c>
      <c r="L4019" s="136" t="s">
        <v>14</v>
      </c>
      <c r="M4019" s="132" t="s">
        <v>1713</v>
      </c>
      <c r="N4019" s="374">
        <f t="shared" si="95"/>
        <v>0.8535437536301923</v>
      </c>
    </row>
    <row r="4020" spans="1:14" s="203" customFormat="1" x14ac:dyDescent="0.2">
      <c r="A4020" s="357">
        <v>41990</v>
      </c>
      <c r="B4020" s="218" t="s">
        <v>2964</v>
      </c>
      <c r="C4020" s="159" t="s">
        <v>25</v>
      </c>
      <c r="D4020" s="170" t="s">
        <v>347</v>
      </c>
      <c r="E4020" s="149">
        <v>1500</v>
      </c>
      <c r="F4020" s="372">
        <f t="shared" si="96"/>
        <v>2.2867352585611558</v>
      </c>
      <c r="G4020" s="372">
        <f t="shared" si="97"/>
        <v>2.6791072500214326</v>
      </c>
      <c r="H4020" s="373">
        <v>559.88800000000003</v>
      </c>
      <c r="I4020" s="170" t="s">
        <v>352</v>
      </c>
      <c r="J4020" s="203" t="s">
        <v>1710</v>
      </c>
      <c r="K4020" s="218" t="s">
        <v>2849</v>
      </c>
      <c r="L4020" s="136" t="s">
        <v>14</v>
      </c>
      <c r="M4020" s="132" t="s">
        <v>1713</v>
      </c>
      <c r="N4020" s="374">
        <f t="shared" si="95"/>
        <v>0.8535437536301923</v>
      </c>
    </row>
    <row r="4021" spans="1:14" s="203" customFormat="1" x14ac:dyDescent="0.2">
      <c r="A4021" s="357">
        <v>41990</v>
      </c>
      <c r="B4021" s="218" t="s">
        <v>224</v>
      </c>
      <c r="C4021" s="159" t="s">
        <v>25</v>
      </c>
      <c r="D4021" s="170" t="s">
        <v>347</v>
      </c>
      <c r="E4021" s="149">
        <v>2000</v>
      </c>
      <c r="F4021" s="372">
        <f t="shared" si="96"/>
        <v>3.0489803447482076</v>
      </c>
      <c r="G4021" s="372">
        <f t="shared" si="97"/>
        <v>3.5721430000285768</v>
      </c>
      <c r="H4021" s="373">
        <v>559.88800000000003</v>
      </c>
      <c r="I4021" s="170" t="s">
        <v>352</v>
      </c>
      <c r="J4021" s="203" t="s">
        <v>1710</v>
      </c>
      <c r="K4021" s="218" t="s">
        <v>2849</v>
      </c>
      <c r="L4021" s="136" t="s">
        <v>14</v>
      </c>
      <c r="M4021" s="132" t="s">
        <v>1713</v>
      </c>
      <c r="N4021" s="374">
        <f t="shared" si="95"/>
        <v>0.8535437536301923</v>
      </c>
    </row>
    <row r="4022" spans="1:14" s="203" customFormat="1" x14ac:dyDescent="0.2">
      <c r="A4022" s="357">
        <v>41990</v>
      </c>
      <c r="B4022" s="218" t="s">
        <v>2962</v>
      </c>
      <c r="C4022" s="159" t="s">
        <v>25</v>
      </c>
      <c r="D4022" s="170" t="s">
        <v>347</v>
      </c>
      <c r="E4022" s="149">
        <v>1000</v>
      </c>
      <c r="F4022" s="372">
        <f t="shared" si="96"/>
        <v>1.5244901723741038</v>
      </c>
      <c r="G4022" s="372">
        <f t="shared" si="97"/>
        <v>1.7860715000142884</v>
      </c>
      <c r="H4022" s="373">
        <v>559.88800000000003</v>
      </c>
      <c r="I4022" s="170" t="s">
        <v>352</v>
      </c>
      <c r="J4022" s="203" t="s">
        <v>1710</v>
      </c>
      <c r="K4022" s="218" t="s">
        <v>2849</v>
      </c>
      <c r="L4022" s="136" t="s">
        <v>14</v>
      </c>
      <c r="M4022" s="132" t="s">
        <v>1713</v>
      </c>
      <c r="N4022" s="374">
        <f t="shared" si="95"/>
        <v>0.8535437536301923</v>
      </c>
    </row>
    <row r="4023" spans="1:14" s="203" customFormat="1" x14ac:dyDescent="0.2">
      <c r="A4023" s="357">
        <v>41990</v>
      </c>
      <c r="B4023" s="218" t="s">
        <v>3068</v>
      </c>
      <c r="C4023" s="159" t="s">
        <v>25</v>
      </c>
      <c r="D4023" s="170" t="s">
        <v>347</v>
      </c>
      <c r="E4023" s="149">
        <v>8000</v>
      </c>
      <c r="F4023" s="372">
        <f t="shared" si="96"/>
        <v>12.19592137899283</v>
      </c>
      <c r="G4023" s="372">
        <f t="shared" si="97"/>
        <v>14.288572000114307</v>
      </c>
      <c r="H4023" s="373">
        <v>559.88800000000003</v>
      </c>
      <c r="I4023" s="170" t="s">
        <v>352</v>
      </c>
      <c r="J4023" s="203" t="s">
        <v>1710</v>
      </c>
      <c r="K4023" s="218" t="s">
        <v>2849</v>
      </c>
      <c r="L4023" s="136" t="s">
        <v>14</v>
      </c>
      <c r="M4023" s="132" t="s">
        <v>1713</v>
      </c>
      <c r="N4023" s="374">
        <f t="shared" si="95"/>
        <v>0.8535437536301923</v>
      </c>
    </row>
    <row r="4024" spans="1:14" s="203" customFormat="1" x14ac:dyDescent="0.2">
      <c r="A4024" s="357">
        <v>41990</v>
      </c>
      <c r="B4024" s="218" t="s">
        <v>225</v>
      </c>
      <c r="C4024" s="159" t="s">
        <v>25</v>
      </c>
      <c r="D4024" s="170" t="s">
        <v>347</v>
      </c>
      <c r="E4024" s="149">
        <v>12000</v>
      </c>
      <c r="F4024" s="372">
        <f t="shared" si="96"/>
        <v>18.293882068489246</v>
      </c>
      <c r="G4024" s="372">
        <f t="shared" si="97"/>
        <v>21.432858000171461</v>
      </c>
      <c r="H4024" s="373">
        <v>559.88800000000003</v>
      </c>
      <c r="I4024" s="170" t="s">
        <v>352</v>
      </c>
      <c r="J4024" s="203" t="s">
        <v>1710</v>
      </c>
      <c r="K4024" s="218" t="s">
        <v>2849</v>
      </c>
      <c r="L4024" s="136" t="s">
        <v>14</v>
      </c>
      <c r="M4024" s="132" t="s">
        <v>1713</v>
      </c>
      <c r="N4024" s="374">
        <f t="shared" si="95"/>
        <v>0.8535437536301923</v>
      </c>
    </row>
    <row r="4025" spans="1:14" s="203" customFormat="1" x14ac:dyDescent="0.2">
      <c r="A4025" s="357">
        <v>41990</v>
      </c>
      <c r="B4025" s="363" t="s">
        <v>3010</v>
      </c>
      <c r="C4025" s="159" t="s">
        <v>25</v>
      </c>
      <c r="D4025" s="170" t="s">
        <v>347</v>
      </c>
      <c r="E4025" s="149">
        <v>1000</v>
      </c>
      <c r="F4025" s="372">
        <f t="shared" si="96"/>
        <v>1.5244901723741038</v>
      </c>
      <c r="G4025" s="372">
        <f t="shared" si="97"/>
        <v>1.7860715000142884</v>
      </c>
      <c r="H4025" s="373">
        <v>559.88800000000003</v>
      </c>
      <c r="I4025" s="170" t="s">
        <v>24</v>
      </c>
      <c r="J4025" s="203" t="s">
        <v>1710</v>
      </c>
      <c r="K4025" s="218" t="s">
        <v>2847</v>
      </c>
      <c r="L4025" s="136" t="s">
        <v>14</v>
      </c>
      <c r="M4025" s="132" t="s">
        <v>1713</v>
      </c>
      <c r="N4025" s="374">
        <f t="shared" si="95"/>
        <v>0.8535437536301923</v>
      </c>
    </row>
    <row r="4026" spans="1:14" s="203" customFormat="1" x14ac:dyDescent="0.2">
      <c r="A4026" s="357">
        <v>41990</v>
      </c>
      <c r="B4026" s="218" t="s">
        <v>3011</v>
      </c>
      <c r="C4026" s="159" t="s">
        <v>25</v>
      </c>
      <c r="D4026" s="170" t="s">
        <v>347</v>
      </c>
      <c r="E4026" s="149">
        <v>1000</v>
      </c>
      <c r="F4026" s="372">
        <f t="shared" si="96"/>
        <v>1.5244901723741038</v>
      </c>
      <c r="G4026" s="372">
        <f t="shared" si="97"/>
        <v>1.7860715000142884</v>
      </c>
      <c r="H4026" s="373">
        <v>559.88800000000003</v>
      </c>
      <c r="I4026" s="170" t="s">
        <v>24</v>
      </c>
      <c r="J4026" s="203" t="s">
        <v>1710</v>
      </c>
      <c r="K4026" s="218" t="s">
        <v>2847</v>
      </c>
      <c r="L4026" s="136" t="s">
        <v>14</v>
      </c>
      <c r="M4026" s="132" t="s">
        <v>1713</v>
      </c>
      <c r="N4026" s="374">
        <f t="shared" si="95"/>
        <v>0.8535437536301923</v>
      </c>
    </row>
    <row r="4027" spans="1:14" s="203" customFormat="1" x14ac:dyDescent="0.2">
      <c r="A4027" s="357">
        <v>41990</v>
      </c>
      <c r="B4027" s="218" t="s">
        <v>3012</v>
      </c>
      <c r="C4027" s="159" t="s">
        <v>25</v>
      </c>
      <c r="D4027" s="170" t="s">
        <v>347</v>
      </c>
      <c r="E4027" s="149">
        <v>1000</v>
      </c>
      <c r="F4027" s="372">
        <f t="shared" si="96"/>
        <v>1.5244901723741038</v>
      </c>
      <c r="G4027" s="372">
        <f t="shared" si="97"/>
        <v>1.7860715000142884</v>
      </c>
      <c r="H4027" s="373">
        <v>559.88800000000003</v>
      </c>
      <c r="I4027" s="170" t="s">
        <v>24</v>
      </c>
      <c r="J4027" s="203" t="s">
        <v>1710</v>
      </c>
      <c r="K4027" s="218" t="s">
        <v>2847</v>
      </c>
      <c r="L4027" s="136" t="s">
        <v>14</v>
      </c>
      <c r="M4027" s="132" t="s">
        <v>1713</v>
      </c>
      <c r="N4027" s="374">
        <f t="shared" si="95"/>
        <v>0.8535437536301923</v>
      </c>
    </row>
    <row r="4028" spans="1:14" s="203" customFormat="1" x14ac:dyDescent="0.2">
      <c r="A4028" s="357">
        <v>41990</v>
      </c>
      <c r="B4028" s="218" t="s">
        <v>3009</v>
      </c>
      <c r="C4028" s="159" t="s">
        <v>25</v>
      </c>
      <c r="D4028" s="170" t="s">
        <v>347</v>
      </c>
      <c r="E4028" s="149">
        <v>2000</v>
      </c>
      <c r="F4028" s="372">
        <f t="shared" si="96"/>
        <v>3.0489803447482076</v>
      </c>
      <c r="G4028" s="372">
        <f t="shared" si="97"/>
        <v>3.5721430000285768</v>
      </c>
      <c r="H4028" s="373">
        <v>559.88800000000003</v>
      </c>
      <c r="I4028" s="170" t="s">
        <v>24</v>
      </c>
      <c r="J4028" s="203" t="s">
        <v>1710</v>
      </c>
      <c r="K4028" s="218" t="s">
        <v>2847</v>
      </c>
      <c r="L4028" s="136" t="s">
        <v>14</v>
      </c>
      <c r="M4028" s="132" t="s">
        <v>1713</v>
      </c>
      <c r="N4028" s="374">
        <f t="shared" si="95"/>
        <v>0.8535437536301923</v>
      </c>
    </row>
    <row r="4029" spans="1:14" s="203" customFormat="1" x14ac:dyDescent="0.2">
      <c r="A4029" s="357">
        <v>41990</v>
      </c>
      <c r="B4029" s="218" t="s">
        <v>3068</v>
      </c>
      <c r="C4029" s="159" t="s">
        <v>25</v>
      </c>
      <c r="D4029" s="170" t="s">
        <v>347</v>
      </c>
      <c r="E4029" s="149">
        <v>8000</v>
      </c>
      <c r="F4029" s="372">
        <f t="shared" si="96"/>
        <v>12.19592137899283</v>
      </c>
      <c r="G4029" s="372">
        <f t="shared" si="97"/>
        <v>14.288572000114307</v>
      </c>
      <c r="H4029" s="373">
        <v>559.88800000000003</v>
      </c>
      <c r="I4029" s="170" t="s">
        <v>24</v>
      </c>
      <c r="J4029" s="203" t="s">
        <v>1710</v>
      </c>
      <c r="K4029" s="218" t="s">
        <v>2847</v>
      </c>
      <c r="L4029" s="136" t="s">
        <v>14</v>
      </c>
      <c r="M4029" s="132" t="s">
        <v>1713</v>
      </c>
      <c r="N4029" s="374">
        <f t="shared" si="95"/>
        <v>0.8535437536301923</v>
      </c>
    </row>
    <row r="4030" spans="1:14" s="203" customFormat="1" x14ac:dyDescent="0.2">
      <c r="A4030" s="357">
        <v>41990</v>
      </c>
      <c r="B4030" s="218" t="s">
        <v>3006</v>
      </c>
      <c r="C4030" s="159" t="s">
        <v>25</v>
      </c>
      <c r="D4030" s="170" t="s">
        <v>347</v>
      </c>
      <c r="E4030" s="149">
        <v>12000</v>
      </c>
      <c r="F4030" s="372">
        <f t="shared" si="96"/>
        <v>18.293882068489246</v>
      </c>
      <c r="G4030" s="372">
        <f t="shared" si="97"/>
        <v>21.432858000171461</v>
      </c>
      <c r="H4030" s="373">
        <v>559.88800000000003</v>
      </c>
      <c r="I4030" s="170" t="s">
        <v>24</v>
      </c>
      <c r="J4030" s="203" t="s">
        <v>1710</v>
      </c>
      <c r="K4030" s="218" t="s">
        <v>2847</v>
      </c>
      <c r="L4030" s="136" t="s">
        <v>14</v>
      </c>
      <c r="M4030" s="132" t="s">
        <v>1713</v>
      </c>
      <c r="N4030" s="374">
        <f t="shared" si="95"/>
        <v>0.8535437536301923</v>
      </c>
    </row>
    <row r="4031" spans="1:14" s="203" customFormat="1" x14ac:dyDescent="0.2">
      <c r="A4031" s="357">
        <v>41990</v>
      </c>
      <c r="B4031" s="218" t="s">
        <v>3013</v>
      </c>
      <c r="C4031" s="159" t="s">
        <v>25</v>
      </c>
      <c r="D4031" s="170" t="s">
        <v>347</v>
      </c>
      <c r="E4031" s="149">
        <v>1500</v>
      </c>
      <c r="F4031" s="372">
        <f t="shared" si="96"/>
        <v>2.2867352585611558</v>
      </c>
      <c r="G4031" s="372">
        <f t="shared" si="97"/>
        <v>2.6791072500214326</v>
      </c>
      <c r="H4031" s="373">
        <v>559.88800000000003</v>
      </c>
      <c r="I4031" s="170" t="s">
        <v>24</v>
      </c>
      <c r="J4031" s="203" t="s">
        <v>1710</v>
      </c>
      <c r="K4031" s="218" t="s">
        <v>2847</v>
      </c>
      <c r="L4031" s="136" t="s">
        <v>14</v>
      </c>
      <c r="M4031" s="132" t="s">
        <v>1713</v>
      </c>
      <c r="N4031" s="374">
        <f t="shared" si="95"/>
        <v>0.8535437536301923</v>
      </c>
    </row>
    <row r="4032" spans="1:14" s="203" customFormat="1" x14ac:dyDescent="0.2">
      <c r="A4032" s="357">
        <v>41990</v>
      </c>
      <c r="B4032" s="218" t="s">
        <v>3014</v>
      </c>
      <c r="C4032" s="159" t="s">
        <v>25</v>
      </c>
      <c r="D4032" s="170" t="s">
        <v>347</v>
      </c>
      <c r="E4032" s="149">
        <v>1500</v>
      </c>
      <c r="F4032" s="372">
        <f t="shared" si="96"/>
        <v>2.2867352585611558</v>
      </c>
      <c r="G4032" s="372">
        <f t="shared" si="97"/>
        <v>2.6791072500214326</v>
      </c>
      <c r="H4032" s="373">
        <v>559.88800000000003</v>
      </c>
      <c r="I4032" s="170" t="s">
        <v>24</v>
      </c>
      <c r="J4032" s="203" t="s">
        <v>1710</v>
      </c>
      <c r="K4032" s="218" t="s">
        <v>2847</v>
      </c>
      <c r="L4032" s="136" t="s">
        <v>14</v>
      </c>
      <c r="M4032" s="132" t="s">
        <v>1713</v>
      </c>
      <c r="N4032" s="374">
        <f t="shared" si="95"/>
        <v>0.8535437536301923</v>
      </c>
    </row>
    <row r="4033" spans="1:14" s="203" customFormat="1" x14ac:dyDescent="0.2">
      <c r="A4033" s="357">
        <v>41990</v>
      </c>
      <c r="B4033" s="218" t="s">
        <v>3015</v>
      </c>
      <c r="C4033" s="159" t="s">
        <v>25</v>
      </c>
      <c r="D4033" s="170" t="s">
        <v>347</v>
      </c>
      <c r="E4033" s="149">
        <v>1000</v>
      </c>
      <c r="F4033" s="372">
        <f t="shared" si="96"/>
        <v>1.5244901723741038</v>
      </c>
      <c r="G4033" s="372">
        <f t="shared" si="97"/>
        <v>1.7860715000142884</v>
      </c>
      <c r="H4033" s="373">
        <v>559.88800000000003</v>
      </c>
      <c r="I4033" s="170" t="s">
        <v>24</v>
      </c>
      <c r="J4033" s="203" t="s">
        <v>1710</v>
      </c>
      <c r="K4033" s="218" t="s">
        <v>2847</v>
      </c>
      <c r="L4033" s="136" t="s">
        <v>14</v>
      </c>
      <c r="M4033" s="132" t="s">
        <v>1713</v>
      </c>
      <c r="N4033" s="374">
        <f t="shared" si="95"/>
        <v>0.8535437536301923</v>
      </c>
    </row>
    <row r="4034" spans="1:14" s="203" customFormat="1" x14ac:dyDescent="0.2">
      <c r="A4034" s="357">
        <v>41990</v>
      </c>
      <c r="B4034" s="218" t="s">
        <v>2913</v>
      </c>
      <c r="C4034" s="159" t="s">
        <v>25</v>
      </c>
      <c r="D4034" s="170" t="s">
        <v>347</v>
      </c>
      <c r="E4034" s="149">
        <v>1500</v>
      </c>
      <c r="F4034" s="372">
        <f t="shared" si="96"/>
        <v>2.2867352585611558</v>
      </c>
      <c r="G4034" s="372">
        <f t="shared" si="97"/>
        <v>2.6791072500214326</v>
      </c>
      <c r="H4034" s="373">
        <v>559.88800000000003</v>
      </c>
      <c r="I4034" s="170" t="s">
        <v>83</v>
      </c>
      <c r="J4034" s="203" t="s">
        <v>1710</v>
      </c>
      <c r="K4034" s="184" t="s">
        <v>2812</v>
      </c>
      <c r="L4034" s="136" t="s">
        <v>14</v>
      </c>
      <c r="M4034" s="132" t="s">
        <v>1713</v>
      </c>
      <c r="N4034" s="374">
        <f t="shared" si="95"/>
        <v>0.8535437536301923</v>
      </c>
    </row>
    <row r="4035" spans="1:14" s="203" customFormat="1" x14ac:dyDescent="0.2">
      <c r="A4035" s="357">
        <v>41990</v>
      </c>
      <c r="B4035" s="218" t="s">
        <v>2888</v>
      </c>
      <c r="C4035" s="159" t="s">
        <v>25</v>
      </c>
      <c r="D4035" s="170" t="s">
        <v>347</v>
      </c>
      <c r="E4035" s="149">
        <v>1500</v>
      </c>
      <c r="F4035" s="372">
        <f t="shared" si="96"/>
        <v>2.2867352585611558</v>
      </c>
      <c r="G4035" s="372">
        <f t="shared" si="97"/>
        <v>2.6791072500214326</v>
      </c>
      <c r="H4035" s="373">
        <v>559.88800000000003</v>
      </c>
      <c r="I4035" s="170" t="s">
        <v>83</v>
      </c>
      <c r="J4035" s="203" t="s">
        <v>1710</v>
      </c>
      <c r="K4035" s="184" t="s">
        <v>2812</v>
      </c>
      <c r="L4035" s="136" t="s">
        <v>14</v>
      </c>
      <c r="M4035" s="132" t="s">
        <v>1713</v>
      </c>
      <c r="N4035" s="374">
        <f t="shared" si="95"/>
        <v>0.8535437536301923</v>
      </c>
    </row>
    <row r="4036" spans="1:14" s="203" customFormat="1" x14ac:dyDescent="0.2">
      <c r="A4036" s="357">
        <v>41990</v>
      </c>
      <c r="B4036" s="218" t="s">
        <v>2914</v>
      </c>
      <c r="C4036" s="159" t="s">
        <v>25</v>
      </c>
      <c r="D4036" s="170" t="s">
        <v>347</v>
      </c>
      <c r="E4036" s="149">
        <v>1500</v>
      </c>
      <c r="F4036" s="372">
        <f t="shared" si="96"/>
        <v>2.2867352585611558</v>
      </c>
      <c r="G4036" s="372">
        <f t="shared" si="97"/>
        <v>2.6791072500214326</v>
      </c>
      <c r="H4036" s="373">
        <v>559.88800000000003</v>
      </c>
      <c r="I4036" s="170" t="s">
        <v>83</v>
      </c>
      <c r="J4036" s="203" t="s">
        <v>1710</v>
      </c>
      <c r="K4036" s="184" t="s">
        <v>2812</v>
      </c>
      <c r="L4036" s="136" t="s">
        <v>14</v>
      </c>
      <c r="M4036" s="132" t="s">
        <v>1713</v>
      </c>
      <c r="N4036" s="374">
        <f t="shared" si="95"/>
        <v>0.8535437536301923</v>
      </c>
    </row>
    <row r="4037" spans="1:14" s="203" customFormat="1" x14ac:dyDescent="0.2">
      <c r="A4037" s="357">
        <v>41990</v>
      </c>
      <c r="B4037" s="218" t="s">
        <v>2915</v>
      </c>
      <c r="C4037" s="159" t="s">
        <v>25</v>
      </c>
      <c r="D4037" s="170" t="s">
        <v>347</v>
      </c>
      <c r="E4037" s="149">
        <v>1500</v>
      </c>
      <c r="F4037" s="372">
        <f t="shared" si="96"/>
        <v>2.2867352585611558</v>
      </c>
      <c r="G4037" s="372">
        <f t="shared" si="97"/>
        <v>2.6791072500214326</v>
      </c>
      <c r="H4037" s="373">
        <v>559.88800000000003</v>
      </c>
      <c r="I4037" s="170" t="s">
        <v>83</v>
      </c>
      <c r="J4037" s="203" t="s">
        <v>1710</v>
      </c>
      <c r="K4037" s="184" t="s">
        <v>2812</v>
      </c>
      <c r="L4037" s="136" t="s">
        <v>14</v>
      </c>
      <c r="M4037" s="132" t="s">
        <v>1713</v>
      </c>
      <c r="N4037" s="374">
        <f t="shared" si="95"/>
        <v>0.8535437536301923</v>
      </c>
    </row>
    <row r="4038" spans="1:14" s="203" customFormat="1" x14ac:dyDescent="0.2">
      <c r="A4038" s="357">
        <v>41990</v>
      </c>
      <c r="B4038" s="218" t="s">
        <v>3068</v>
      </c>
      <c r="C4038" s="159" t="s">
        <v>25</v>
      </c>
      <c r="D4038" s="170" t="s">
        <v>347</v>
      </c>
      <c r="E4038" s="149">
        <v>8000</v>
      </c>
      <c r="F4038" s="372">
        <f t="shared" si="96"/>
        <v>12.19592137899283</v>
      </c>
      <c r="G4038" s="372">
        <f t="shared" si="97"/>
        <v>14.288572000114307</v>
      </c>
      <c r="H4038" s="373">
        <v>559.88800000000003</v>
      </c>
      <c r="I4038" s="170" t="s">
        <v>83</v>
      </c>
      <c r="J4038" s="203" t="s">
        <v>1710</v>
      </c>
      <c r="K4038" s="184" t="s">
        <v>2812</v>
      </c>
      <c r="L4038" s="136" t="s">
        <v>14</v>
      </c>
      <c r="M4038" s="132" t="s">
        <v>1713</v>
      </c>
      <c r="N4038" s="374">
        <f t="shared" si="95"/>
        <v>0.8535437536301923</v>
      </c>
    </row>
    <row r="4039" spans="1:14" s="203" customFormat="1" x14ac:dyDescent="0.2">
      <c r="A4039" s="357">
        <v>41990</v>
      </c>
      <c r="B4039" s="218" t="s">
        <v>224</v>
      </c>
      <c r="C4039" s="159" t="s">
        <v>25</v>
      </c>
      <c r="D4039" s="170" t="s">
        <v>347</v>
      </c>
      <c r="E4039" s="149">
        <v>2000</v>
      </c>
      <c r="F4039" s="372">
        <f t="shared" si="96"/>
        <v>3.0489803447482076</v>
      </c>
      <c r="G4039" s="372">
        <f t="shared" si="97"/>
        <v>3.5721430000285768</v>
      </c>
      <c r="H4039" s="373">
        <v>559.88800000000003</v>
      </c>
      <c r="I4039" s="170" t="s">
        <v>83</v>
      </c>
      <c r="J4039" s="203" t="s">
        <v>1710</v>
      </c>
      <c r="K4039" s="184" t="s">
        <v>2812</v>
      </c>
      <c r="L4039" s="136" t="s">
        <v>14</v>
      </c>
      <c r="M4039" s="132" t="s">
        <v>1713</v>
      </c>
      <c r="N4039" s="374">
        <f t="shared" si="95"/>
        <v>0.8535437536301923</v>
      </c>
    </row>
    <row r="4040" spans="1:14" s="203" customFormat="1" x14ac:dyDescent="0.2">
      <c r="A4040" s="357">
        <v>41990</v>
      </c>
      <c r="B4040" s="218" t="s">
        <v>2916</v>
      </c>
      <c r="C4040" s="159" t="s">
        <v>25</v>
      </c>
      <c r="D4040" s="170" t="s">
        <v>347</v>
      </c>
      <c r="E4040" s="149">
        <v>1000</v>
      </c>
      <c r="F4040" s="372">
        <f t="shared" si="96"/>
        <v>1.5244901723741038</v>
      </c>
      <c r="G4040" s="372">
        <f t="shared" si="97"/>
        <v>1.7860715000142884</v>
      </c>
      <c r="H4040" s="373">
        <v>559.88800000000003</v>
      </c>
      <c r="I4040" s="170" t="s">
        <v>83</v>
      </c>
      <c r="J4040" s="203" t="s">
        <v>1710</v>
      </c>
      <c r="K4040" s="184" t="s">
        <v>2812</v>
      </c>
      <c r="L4040" s="136" t="s">
        <v>14</v>
      </c>
      <c r="M4040" s="132" t="s">
        <v>1713</v>
      </c>
      <c r="N4040" s="374">
        <f t="shared" si="95"/>
        <v>0.8535437536301923</v>
      </c>
    </row>
    <row r="4041" spans="1:14" s="203" customFormat="1" x14ac:dyDescent="0.2">
      <c r="A4041" s="357">
        <v>41990</v>
      </c>
      <c r="B4041" s="218" t="s">
        <v>225</v>
      </c>
      <c r="C4041" s="159" t="s">
        <v>25</v>
      </c>
      <c r="D4041" s="170" t="s">
        <v>347</v>
      </c>
      <c r="E4041" s="149">
        <v>12000</v>
      </c>
      <c r="F4041" s="372">
        <f t="shared" si="96"/>
        <v>18.293882068489246</v>
      </c>
      <c r="G4041" s="372">
        <f t="shared" si="97"/>
        <v>21.432858000171461</v>
      </c>
      <c r="H4041" s="373">
        <v>559.88800000000003</v>
      </c>
      <c r="I4041" s="170" t="s">
        <v>83</v>
      </c>
      <c r="J4041" s="203" t="s">
        <v>1710</v>
      </c>
      <c r="K4041" s="184" t="s">
        <v>2812</v>
      </c>
      <c r="L4041" s="136" t="s">
        <v>14</v>
      </c>
      <c r="M4041" s="132" t="s">
        <v>1713</v>
      </c>
      <c r="N4041" s="374">
        <f t="shared" ref="N4041:N4104" si="98">F4041/G4041</f>
        <v>0.8535437536301923</v>
      </c>
    </row>
    <row r="4042" spans="1:14" s="203" customFormat="1" x14ac:dyDescent="0.2">
      <c r="A4042" s="371">
        <v>41990</v>
      </c>
      <c r="B4042" s="185" t="s">
        <v>2913</v>
      </c>
      <c r="C4042" s="159" t="s">
        <v>25</v>
      </c>
      <c r="D4042" s="159" t="s">
        <v>347</v>
      </c>
      <c r="E4042" s="364">
        <v>1500</v>
      </c>
      <c r="F4042" s="372">
        <f t="shared" si="96"/>
        <v>2.2867352585611558</v>
      </c>
      <c r="G4042" s="372">
        <f t="shared" si="97"/>
        <v>2.6791072500214326</v>
      </c>
      <c r="H4042" s="373">
        <v>559.88800000000003</v>
      </c>
      <c r="I4042" s="170" t="s">
        <v>2742</v>
      </c>
      <c r="J4042" s="203" t="s">
        <v>1710</v>
      </c>
      <c r="K4042" s="170" t="s">
        <v>2846</v>
      </c>
      <c r="L4042" s="136" t="s">
        <v>14</v>
      </c>
      <c r="M4042" s="132" t="s">
        <v>1713</v>
      </c>
      <c r="N4042" s="374">
        <f t="shared" si="98"/>
        <v>0.8535437536301923</v>
      </c>
    </row>
    <row r="4043" spans="1:14" s="203" customFormat="1" x14ac:dyDescent="0.2">
      <c r="A4043" s="371">
        <v>41990</v>
      </c>
      <c r="B4043" s="185" t="s">
        <v>624</v>
      </c>
      <c r="C4043" s="159" t="s">
        <v>25</v>
      </c>
      <c r="D4043" s="159" t="s">
        <v>347</v>
      </c>
      <c r="E4043" s="364">
        <v>1000</v>
      </c>
      <c r="F4043" s="372">
        <f t="shared" si="96"/>
        <v>1.5244901723741038</v>
      </c>
      <c r="G4043" s="372">
        <f t="shared" si="97"/>
        <v>1.7860715000142884</v>
      </c>
      <c r="H4043" s="373">
        <v>559.88800000000003</v>
      </c>
      <c r="I4043" s="170" t="s">
        <v>2742</v>
      </c>
      <c r="J4043" s="203" t="s">
        <v>1710</v>
      </c>
      <c r="K4043" s="170" t="s">
        <v>2846</v>
      </c>
      <c r="L4043" s="136" t="s">
        <v>14</v>
      </c>
      <c r="M4043" s="132" t="s">
        <v>1713</v>
      </c>
      <c r="N4043" s="374">
        <f t="shared" si="98"/>
        <v>0.8535437536301923</v>
      </c>
    </row>
    <row r="4044" spans="1:14" s="203" customFormat="1" x14ac:dyDescent="0.2">
      <c r="A4044" s="371">
        <v>41990</v>
      </c>
      <c r="B4044" s="185" t="s">
        <v>2888</v>
      </c>
      <c r="C4044" s="159" t="s">
        <v>25</v>
      </c>
      <c r="D4044" s="159" t="s">
        <v>347</v>
      </c>
      <c r="E4044" s="364">
        <v>1500</v>
      </c>
      <c r="F4044" s="372">
        <f t="shared" si="96"/>
        <v>2.2867352585611558</v>
      </c>
      <c r="G4044" s="372">
        <f t="shared" si="97"/>
        <v>2.6791072500214326</v>
      </c>
      <c r="H4044" s="373">
        <v>559.88800000000003</v>
      </c>
      <c r="I4044" s="170" t="s">
        <v>2742</v>
      </c>
      <c r="J4044" s="203" t="s">
        <v>1710</v>
      </c>
      <c r="K4044" s="170" t="s">
        <v>2846</v>
      </c>
      <c r="L4044" s="136" t="s">
        <v>14</v>
      </c>
      <c r="M4044" s="132" t="s">
        <v>1713</v>
      </c>
      <c r="N4044" s="374">
        <f t="shared" si="98"/>
        <v>0.8535437536301923</v>
      </c>
    </row>
    <row r="4045" spans="1:14" s="203" customFormat="1" x14ac:dyDescent="0.2">
      <c r="A4045" s="371">
        <v>41990</v>
      </c>
      <c r="B4045" s="185" t="s">
        <v>3069</v>
      </c>
      <c r="C4045" s="159" t="s">
        <v>25</v>
      </c>
      <c r="D4045" s="159" t="s">
        <v>347</v>
      </c>
      <c r="E4045" s="364">
        <v>1000</v>
      </c>
      <c r="F4045" s="372">
        <f t="shared" si="96"/>
        <v>1.5244901723741038</v>
      </c>
      <c r="G4045" s="372">
        <f t="shared" si="97"/>
        <v>1.7860715000142884</v>
      </c>
      <c r="H4045" s="373">
        <v>559.88800000000003</v>
      </c>
      <c r="I4045" s="170" t="s">
        <v>2742</v>
      </c>
      <c r="J4045" s="203" t="s">
        <v>1710</v>
      </c>
      <c r="K4045" s="170" t="s">
        <v>2846</v>
      </c>
      <c r="L4045" s="136" t="s">
        <v>14</v>
      </c>
      <c r="M4045" s="132" t="s">
        <v>1713</v>
      </c>
      <c r="N4045" s="374">
        <f t="shared" si="98"/>
        <v>0.8535437536301923</v>
      </c>
    </row>
    <row r="4046" spans="1:14" s="203" customFormat="1" x14ac:dyDescent="0.2">
      <c r="A4046" s="371">
        <v>41990</v>
      </c>
      <c r="B4046" s="185" t="s">
        <v>624</v>
      </c>
      <c r="C4046" s="159" t="s">
        <v>25</v>
      </c>
      <c r="D4046" s="159" t="s">
        <v>347</v>
      </c>
      <c r="E4046" s="364">
        <v>1000</v>
      </c>
      <c r="F4046" s="372">
        <f t="shared" si="96"/>
        <v>1.5244901723741038</v>
      </c>
      <c r="G4046" s="372">
        <f t="shared" si="97"/>
        <v>1.7860715000142884</v>
      </c>
      <c r="H4046" s="373">
        <v>559.88800000000003</v>
      </c>
      <c r="I4046" s="170" t="s">
        <v>2742</v>
      </c>
      <c r="J4046" s="203" t="s">
        <v>1710</v>
      </c>
      <c r="K4046" s="170" t="s">
        <v>2846</v>
      </c>
      <c r="L4046" s="136" t="s">
        <v>14</v>
      </c>
      <c r="M4046" s="132" t="s">
        <v>1713</v>
      </c>
      <c r="N4046" s="374">
        <f t="shared" si="98"/>
        <v>0.8535437536301923</v>
      </c>
    </row>
    <row r="4047" spans="1:14" s="203" customFormat="1" x14ac:dyDescent="0.2">
      <c r="A4047" s="371">
        <v>41990</v>
      </c>
      <c r="B4047" s="185" t="s">
        <v>3070</v>
      </c>
      <c r="C4047" s="159" t="s">
        <v>25</v>
      </c>
      <c r="D4047" s="159" t="s">
        <v>347</v>
      </c>
      <c r="E4047" s="364">
        <v>1000</v>
      </c>
      <c r="F4047" s="372">
        <f t="shared" si="96"/>
        <v>1.5244901723741038</v>
      </c>
      <c r="G4047" s="372">
        <f t="shared" si="97"/>
        <v>1.7860715000142884</v>
      </c>
      <c r="H4047" s="373">
        <v>559.88800000000003</v>
      </c>
      <c r="I4047" s="170" t="s">
        <v>2742</v>
      </c>
      <c r="J4047" s="203" t="s">
        <v>1710</v>
      </c>
      <c r="K4047" s="170" t="s">
        <v>2846</v>
      </c>
      <c r="L4047" s="136" t="s">
        <v>14</v>
      </c>
      <c r="M4047" s="132" t="s">
        <v>1713</v>
      </c>
      <c r="N4047" s="374">
        <f t="shared" si="98"/>
        <v>0.8535437536301923</v>
      </c>
    </row>
    <row r="4048" spans="1:14" s="203" customFormat="1" x14ac:dyDescent="0.2">
      <c r="A4048" s="371">
        <v>41990</v>
      </c>
      <c r="B4048" s="185" t="s">
        <v>225</v>
      </c>
      <c r="C4048" s="159" t="s">
        <v>25</v>
      </c>
      <c r="D4048" s="159" t="s">
        <v>347</v>
      </c>
      <c r="E4048" s="364">
        <v>12000</v>
      </c>
      <c r="F4048" s="372">
        <f t="shared" si="96"/>
        <v>18.293882068489246</v>
      </c>
      <c r="G4048" s="372">
        <f t="shared" si="97"/>
        <v>21.432858000171461</v>
      </c>
      <c r="H4048" s="373">
        <v>559.88800000000003</v>
      </c>
      <c r="I4048" s="170" t="s">
        <v>2742</v>
      </c>
      <c r="J4048" s="203" t="s">
        <v>1710</v>
      </c>
      <c r="K4048" s="170" t="s">
        <v>2846</v>
      </c>
      <c r="L4048" s="136" t="s">
        <v>14</v>
      </c>
      <c r="M4048" s="132" t="s">
        <v>1713</v>
      </c>
      <c r="N4048" s="374">
        <f t="shared" si="98"/>
        <v>0.8535437536301923</v>
      </c>
    </row>
    <row r="4049" spans="1:14" s="203" customFormat="1" x14ac:dyDescent="0.2">
      <c r="A4049" s="371">
        <v>41990</v>
      </c>
      <c r="B4049" s="185" t="s">
        <v>3067</v>
      </c>
      <c r="C4049" s="159" t="s">
        <v>25</v>
      </c>
      <c r="D4049" s="159" t="s">
        <v>347</v>
      </c>
      <c r="E4049" s="364">
        <v>2000</v>
      </c>
      <c r="F4049" s="372">
        <f t="shared" si="96"/>
        <v>3.0489803447482076</v>
      </c>
      <c r="G4049" s="372">
        <f t="shared" si="97"/>
        <v>3.5721430000285768</v>
      </c>
      <c r="H4049" s="373">
        <v>559.88800000000003</v>
      </c>
      <c r="I4049" s="170" t="s">
        <v>2742</v>
      </c>
      <c r="J4049" s="203" t="s">
        <v>1710</v>
      </c>
      <c r="K4049" s="170" t="s">
        <v>2846</v>
      </c>
      <c r="L4049" s="136" t="s">
        <v>14</v>
      </c>
      <c r="M4049" s="132" t="s">
        <v>1713</v>
      </c>
      <c r="N4049" s="374">
        <f t="shared" si="98"/>
        <v>0.8535437536301923</v>
      </c>
    </row>
    <row r="4050" spans="1:14" s="203" customFormat="1" x14ac:dyDescent="0.2">
      <c r="A4050" s="371">
        <v>41990</v>
      </c>
      <c r="B4050" s="185" t="s">
        <v>3068</v>
      </c>
      <c r="C4050" s="159" t="s">
        <v>25</v>
      </c>
      <c r="D4050" s="159" t="s">
        <v>347</v>
      </c>
      <c r="E4050" s="364">
        <v>8000</v>
      </c>
      <c r="F4050" s="372">
        <f t="shared" si="96"/>
        <v>12.19592137899283</v>
      </c>
      <c r="G4050" s="372">
        <f t="shared" si="97"/>
        <v>14.288572000114307</v>
      </c>
      <c r="H4050" s="373">
        <v>559.88800000000003</v>
      </c>
      <c r="I4050" s="170" t="s">
        <v>2742</v>
      </c>
      <c r="J4050" s="203" t="s">
        <v>1710</v>
      </c>
      <c r="K4050" s="170" t="s">
        <v>2846</v>
      </c>
      <c r="L4050" s="136" t="s">
        <v>14</v>
      </c>
      <c r="M4050" s="132" t="s">
        <v>1713</v>
      </c>
      <c r="N4050" s="374">
        <f t="shared" si="98"/>
        <v>0.8535437536301923</v>
      </c>
    </row>
    <row r="4051" spans="1:14" s="203" customFormat="1" x14ac:dyDescent="0.2">
      <c r="A4051" s="375">
        <v>41990</v>
      </c>
      <c r="B4051" s="185" t="s">
        <v>3098</v>
      </c>
      <c r="C4051" s="159" t="s">
        <v>25</v>
      </c>
      <c r="D4051" s="159" t="s">
        <v>347</v>
      </c>
      <c r="E4051" s="376">
        <v>1000</v>
      </c>
      <c r="F4051" s="372">
        <f t="shared" si="96"/>
        <v>1.5244901723741038</v>
      </c>
      <c r="G4051" s="372">
        <f t="shared" si="97"/>
        <v>1.7860715000142884</v>
      </c>
      <c r="H4051" s="373">
        <v>559.88800000000003</v>
      </c>
      <c r="I4051" s="159" t="s">
        <v>12</v>
      </c>
      <c r="J4051" s="203" t="s">
        <v>1710</v>
      </c>
      <c r="K4051" s="170" t="s">
        <v>2848</v>
      </c>
      <c r="L4051" s="136" t="s">
        <v>14</v>
      </c>
      <c r="M4051" s="132" t="s">
        <v>1713</v>
      </c>
      <c r="N4051" s="374">
        <f t="shared" si="98"/>
        <v>0.8535437536301923</v>
      </c>
    </row>
    <row r="4052" spans="1:14" s="203" customFormat="1" x14ac:dyDescent="0.2">
      <c r="A4052" s="375">
        <v>41990</v>
      </c>
      <c r="B4052" s="185" t="s">
        <v>3099</v>
      </c>
      <c r="C4052" s="159" t="s">
        <v>25</v>
      </c>
      <c r="D4052" s="159" t="s">
        <v>347</v>
      </c>
      <c r="E4052" s="376">
        <v>1000</v>
      </c>
      <c r="F4052" s="372">
        <f t="shared" si="96"/>
        <v>1.5244901723741038</v>
      </c>
      <c r="G4052" s="372">
        <f t="shared" si="97"/>
        <v>1.7860715000142884</v>
      </c>
      <c r="H4052" s="373">
        <v>559.88800000000003</v>
      </c>
      <c r="I4052" s="159" t="s">
        <v>12</v>
      </c>
      <c r="J4052" s="203" t="s">
        <v>1710</v>
      </c>
      <c r="K4052" s="170" t="s">
        <v>2848</v>
      </c>
      <c r="L4052" s="136" t="s">
        <v>14</v>
      </c>
      <c r="M4052" s="132" t="s">
        <v>1713</v>
      </c>
      <c r="N4052" s="374">
        <f t="shared" si="98"/>
        <v>0.8535437536301923</v>
      </c>
    </row>
    <row r="4053" spans="1:14" s="203" customFormat="1" x14ac:dyDescent="0.2">
      <c r="A4053" s="375">
        <v>41990</v>
      </c>
      <c r="B4053" s="185" t="s">
        <v>3100</v>
      </c>
      <c r="C4053" s="159" t="s">
        <v>25</v>
      </c>
      <c r="D4053" s="159" t="s">
        <v>347</v>
      </c>
      <c r="E4053" s="376">
        <v>1500</v>
      </c>
      <c r="F4053" s="372">
        <f t="shared" si="96"/>
        <v>2.2867352585611558</v>
      </c>
      <c r="G4053" s="372">
        <f t="shared" si="97"/>
        <v>2.6791072500214326</v>
      </c>
      <c r="H4053" s="373">
        <v>559.88800000000003</v>
      </c>
      <c r="I4053" s="159" t="s">
        <v>12</v>
      </c>
      <c r="J4053" s="203" t="s">
        <v>1710</v>
      </c>
      <c r="K4053" s="170" t="s">
        <v>2848</v>
      </c>
      <c r="L4053" s="136" t="s">
        <v>14</v>
      </c>
      <c r="M4053" s="132" t="s">
        <v>1713</v>
      </c>
      <c r="N4053" s="374">
        <f t="shared" si="98"/>
        <v>0.8535437536301923</v>
      </c>
    </row>
    <row r="4054" spans="1:14" s="203" customFormat="1" x14ac:dyDescent="0.2">
      <c r="A4054" s="375">
        <v>41990</v>
      </c>
      <c r="B4054" s="185" t="s">
        <v>3101</v>
      </c>
      <c r="C4054" s="159" t="s">
        <v>25</v>
      </c>
      <c r="D4054" s="159" t="s">
        <v>347</v>
      </c>
      <c r="E4054" s="376">
        <v>1500</v>
      </c>
      <c r="F4054" s="372">
        <f t="shared" si="96"/>
        <v>2.2867352585611558</v>
      </c>
      <c r="G4054" s="372">
        <f t="shared" si="97"/>
        <v>2.6791072500214326</v>
      </c>
      <c r="H4054" s="373">
        <v>559.88800000000003</v>
      </c>
      <c r="I4054" s="159" t="s">
        <v>12</v>
      </c>
      <c r="J4054" s="203" t="s">
        <v>1710</v>
      </c>
      <c r="K4054" s="170" t="s">
        <v>2848</v>
      </c>
      <c r="L4054" s="136" t="s">
        <v>14</v>
      </c>
      <c r="M4054" s="132" t="s">
        <v>1713</v>
      </c>
      <c r="N4054" s="374">
        <f t="shared" si="98"/>
        <v>0.8535437536301923</v>
      </c>
    </row>
    <row r="4055" spans="1:14" s="203" customFormat="1" x14ac:dyDescent="0.2">
      <c r="A4055" s="375">
        <v>41990</v>
      </c>
      <c r="B4055" s="185" t="s">
        <v>225</v>
      </c>
      <c r="C4055" s="159" t="s">
        <v>25</v>
      </c>
      <c r="D4055" s="159" t="s">
        <v>347</v>
      </c>
      <c r="E4055" s="376">
        <v>12000</v>
      </c>
      <c r="F4055" s="372">
        <f t="shared" si="96"/>
        <v>18.293882068489246</v>
      </c>
      <c r="G4055" s="372">
        <f t="shared" si="97"/>
        <v>21.432858000171461</v>
      </c>
      <c r="H4055" s="373">
        <v>559.88800000000003</v>
      </c>
      <c r="I4055" s="159" t="s">
        <v>12</v>
      </c>
      <c r="J4055" s="203" t="s">
        <v>1710</v>
      </c>
      <c r="K4055" s="170" t="s">
        <v>2848</v>
      </c>
      <c r="L4055" s="136" t="s">
        <v>14</v>
      </c>
      <c r="M4055" s="132" t="s">
        <v>1713</v>
      </c>
      <c r="N4055" s="374">
        <f t="shared" si="98"/>
        <v>0.8535437536301923</v>
      </c>
    </row>
    <row r="4056" spans="1:14" s="203" customFormat="1" x14ac:dyDescent="0.2">
      <c r="A4056" s="375">
        <v>41990</v>
      </c>
      <c r="B4056" s="218" t="s">
        <v>3068</v>
      </c>
      <c r="C4056" s="159" t="s">
        <v>25</v>
      </c>
      <c r="D4056" s="159" t="s">
        <v>347</v>
      </c>
      <c r="E4056" s="376">
        <v>8000</v>
      </c>
      <c r="F4056" s="372">
        <f t="shared" si="96"/>
        <v>12.19592137899283</v>
      </c>
      <c r="G4056" s="372">
        <f t="shared" si="97"/>
        <v>14.288572000114307</v>
      </c>
      <c r="H4056" s="373">
        <v>559.88800000000003</v>
      </c>
      <c r="I4056" s="159" t="s">
        <v>12</v>
      </c>
      <c r="J4056" s="203" t="s">
        <v>1710</v>
      </c>
      <c r="K4056" s="170" t="s">
        <v>2848</v>
      </c>
      <c r="L4056" s="136" t="s">
        <v>14</v>
      </c>
      <c r="M4056" s="132" t="s">
        <v>1713</v>
      </c>
      <c r="N4056" s="374">
        <f t="shared" si="98"/>
        <v>0.8535437536301923</v>
      </c>
    </row>
    <row r="4057" spans="1:14" s="203" customFormat="1" x14ac:dyDescent="0.2">
      <c r="A4057" s="375">
        <v>41990</v>
      </c>
      <c r="B4057" s="185" t="s">
        <v>224</v>
      </c>
      <c r="C4057" s="159" t="s">
        <v>25</v>
      </c>
      <c r="D4057" s="159" t="s">
        <v>347</v>
      </c>
      <c r="E4057" s="376">
        <v>2000</v>
      </c>
      <c r="F4057" s="372">
        <f t="shared" si="96"/>
        <v>3.0489803447482076</v>
      </c>
      <c r="G4057" s="372">
        <f t="shared" si="97"/>
        <v>3.5721430000285768</v>
      </c>
      <c r="H4057" s="373">
        <v>559.88800000000003</v>
      </c>
      <c r="I4057" s="159" t="s">
        <v>12</v>
      </c>
      <c r="J4057" s="203" t="s">
        <v>1710</v>
      </c>
      <c r="K4057" s="170" t="s">
        <v>2848</v>
      </c>
      <c r="L4057" s="136" t="s">
        <v>14</v>
      </c>
      <c r="M4057" s="132" t="s">
        <v>1713</v>
      </c>
      <c r="N4057" s="374">
        <f t="shared" si="98"/>
        <v>0.8535437536301923</v>
      </c>
    </row>
    <row r="4058" spans="1:14" s="203" customFormat="1" x14ac:dyDescent="0.2">
      <c r="A4058" s="375">
        <v>41990</v>
      </c>
      <c r="B4058" s="185" t="s">
        <v>624</v>
      </c>
      <c r="C4058" s="159" t="s">
        <v>25</v>
      </c>
      <c r="D4058" s="159" t="s">
        <v>347</v>
      </c>
      <c r="E4058" s="376">
        <v>1000</v>
      </c>
      <c r="F4058" s="372">
        <f t="shared" si="96"/>
        <v>1.5244901723741038</v>
      </c>
      <c r="G4058" s="372">
        <f t="shared" si="97"/>
        <v>1.7860715000142884</v>
      </c>
      <c r="H4058" s="373">
        <v>559.88800000000003</v>
      </c>
      <c r="I4058" s="159" t="s">
        <v>12</v>
      </c>
      <c r="J4058" s="203" t="s">
        <v>1710</v>
      </c>
      <c r="K4058" s="170" t="s">
        <v>2848</v>
      </c>
      <c r="L4058" s="136" t="s">
        <v>14</v>
      </c>
      <c r="M4058" s="132" t="s">
        <v>1713</v>
      </c>
      <c r="N4058" s="374">
        <f t="shared" si="98"/>
        <v>0.8535437536301923</v>
      </c>
    </row>
    <row r="4059" spans="1:14" s="203" customFormat="1" x14ac:dyDescent="0.2">
      <c r="A4059" s="357">
        <v>41991</v>
      </c>
      <c r="B4059" s="218" t="s">
        <v>2891</v>
      </c>
      <c r="C4059" s="159" t="s">
        <v>25</v>
      </c>
      <c r="D4059" s="170" t="s">
        <v>347</v>
      </c>
      <c r="E4059" s="149">
        <v>1500</v>
      </c>
      <c r="F4059" s="372">
        <f t="shared" si="96"/>
        <v>2.2867352585611558</v>
      </c>
      <c r="G4059" s="372">
        <f t="shared" si="97"/>
        <v>2.6791072500214326</v>
      </c>
      <c r="H4059" s="373">
        <v>559.88800000000003</v>
      </c>
      <c r="I4059" s="198" t="s">
        <v>1614</v>
      </c>
      <c r="J4059" s="203" t="s">
        <v>1710</v>
      </c>
      <c r="K4059" s="218" t="s">
        <v>2851</v>
      </c>
      <c r="L4059" s="136" t="s">
        <v>14</v>
      </c>
      <c r="M4059" s="132" t="s">
        <v>1713</v>
      </c>
      <c r="N4059" s="374">
        <f t="shared" si="98"/>
        <v>0.8535437536301923</v>
      </c>
    </row>
    <row r="4060" spans="1:14" s="203" customFormat="1" x14ac:dyDescent="0.2">
      <c r="A4060" s="357">
        <v>41991</v>
      </c>
      <c r="B4060" s="218" t="s">
        <v>2892</v>
      </c>
      <c r="C4060" s="159" t="s">
        <v>25</v>
      </c>
      <c r="D4060" s="170" t="s">
        <v>347</v>
      </c>
      <c r="E4060" s="149">
        <v>1500</v>
      </c>
      <c r="F4060" s="372">
        <f t="shared" si="96"/>
        <v>2.2867352585611558</v>
      </c>
      <c r="G4060" s="372">
        <f t="shared" si="97"/>
        <v>2.6791072500214326</v>
      </c>
      <c r="H4060" s="373">
        <v>559.88800000000003</v>
      </c>
      <c r="I4060" s="198" t="s">
        <v>1614</v>
      </c>
      <c r="J4060" s="203" t="s">
        <v>1710</v>
      </c>
      <c r="K4060" s="218" t="s">
        <v>2851</v>
      </c>
      <c r="L4060" s="136" t="s">
        <v>14</v>
      </c>
      <c r="M4060" s="132" t="s">
        <v>1713</v>
      </c>
      <c r="N4060" s="374">
        <f t="shared" si="98"/>
        <v>0.8535437536301923</v>
      </c>
    </row>
    <row r="4061" spans="1:14" s="203" customFormat="1" x14ac:dyDescent="0.2">
      <c r="A4061" s="357">
        <v>41991</v>
      </c>
      <c r="B4061" s="218" t="s">
        <v>225</v>
      </c>
      <c r="C4061" s="159" t="s">
        <v>25</v>
      </c>
      <c r="D4061" s="170" t="s">
        <v>347</v>
      </c>
      <c r="E4061" s="149">
        <v>12000</v>
      </c>
      <c r="F4061" s="372">
        <f t="shared" si="96"/>
        <v>18.293882068489246</v>
      </c>
      <c r="G4061" s="372">
        <f t="shared" si="97"/>
        <v>21.432858000171461</v>
      </c>
      <c r="H4061" s="373">
        <v>559.88800000000003</v>
      </c>
      <c r="I4061" s="198" t="s">
        <v>1614</v>
      </c>
      <c r="J4061" s="203" t="s">
        <v>1710</v>
      </c>
      <c r="K4061" s="218" t="s">
        <v>2851</v>
      </c>
      <c r="L4061" s="136" t="s">
        <v>14</v>
      </c>
      <c r="M4061" s="132" t="s">
        <v>1713</v>
      </c>
      <c r="N4061" s="374">
        <f t="shared" si="98"/>
        <v>0.8535437536301923</v>
      </c>
    </row>
    <row r="4062" spans="1:14" s="203" customFormat="1" x14ac:dyDescent="0.2">
      <c r="A4062" s="357">
        <v>41991</v>
      </c>
      <c r="B4062" s="218" t="s">
        <v>2884</v>
      </c>
      <c r="C4062" s="159" t="s">
        <v>25</v>
      </c>
      <c r="D4062" s="170" t="s">
        <v>347</v>
      </c>
      <c r="E4062" s="149">
        <v>2000</v>
      </c>
      <c r="F4062" s="372">
        <f t="shared" si="96"/>
        <v>3.0489803447482076</v>
      </c>
      <c r="G4062" s="372">
        <f t="shared" si="97"/>
        <v>3.5721430000285768</v>
      </c>
      <c r="H4062" s="373">
        <v>559.88800000000003</v>
      </c>
      <c r="I4062" s="198" t="s">
        <v>1614</v>
      </c>
      <c r="J4062" s="203" t="s">
        <v>1710</v>
      </c>
      <c r="K4062" s="218" t="s">
        <v>2851</v>
      </c>
      <c r="L4062" s="136" t="s">
        <v>14</v>
      </c>
      <c r="M4062" s="132" t="s">
        <v>1713</v>
      </c>
      <c r="N4062" s="374">
        <f t="shared" si="98"/>
        <v>0.8535437536301923</v>
      </c>
    </row>
    <row r="4063" spans="1:14" s="203" customFormat="1" x14ac:dyDescent="0.2">
      <c r="A4063" s="357">
        <v>41991</v>
      </c>
      <c r="B4063" s="218" t="s">
        <v>2893</v>
      </c>
      <c r="C4063" s="159" t="s">
        <v>25</v>
      </c>
      <c r="D4063" s="170" t="s">
        <v>347</v>
      </c>
      <c r="E4063" s="149">
        <v>2000</v>
      </c>
      <c r="F4063" s="372">
        <f t="shared" si="96"/>
        <v>3.0489803447482076</v>
      </c>
      <c r="G4063" s="372">
        <f t="shared" si="97"/>
        <v>3.5721430000285768</v>
      </c>
      <c r="H4063" s="373">
        <v>559.88800000000003</v>
      </c>
      <c r="I4063" s="198" t="s">
        <v>1614</v>
      </c>
      <c r="J4063" s="203" t="s">
        <v>1710</v>
      </c>
      <c r="K4063" s="218" t="s">
        <v>2851</v>
      </c>
      <c r="L4063" s="136" t="s">
        <v>14</v>
      </c>
      <c r="M4063" s="132" t="s">
        <v>1713</v>
      </c>
      <c r="N4063" s="374">
        <f t="shared" si="98"/>
        <v>0.8535437536301923</v>
      </c>
    </row>
    <row r="4064" spans="1:14" s="203" customFormat="1" x14ac:dyDescent="0.2">
      <c r="A4064" s="357">
        <v>41991</v>
      </c>
      <c r="B4064" s="218" t="s">
        <v>2894</v>
      </c>
      <c r="C4064" s="159" t="s">
        <v>25</v>
      </c>
      <c r="D4064" s="170" t="s">
        <v>347</v>
      </c>
      <c r="E4064" s="149">
        <v>1300</v>
      </c>
      <c r="F4064" s="372">
        <f t="shared" si="96"/>
        <v>1.9818372240863349</v>
      </c>
      <c r="G4064" s="372">
        <f t="shared" si="97"/>
        <v>2.321892950018575</v>
      </c>
      <c r="H4064" s="373">
        <v>559.88800000000003</v>
      </c>
      <c r="I4064" s="198" t="s">
        <v>1614</v>
      </c>
      <c r="J4064" s="203" t="s">
        <v>1710</v>
      </c>
      <c r="K4064" s="218" t="s">
        <v>2851</v>
      </c>
      <c r="L4064" s="136" t="s">
        <v>14</v>
      </c>
      <c r="M4064" s="132" t="s">
        <v>1713</v>
      </c>
      <c r="N4064" s="374">
        <f t="shared" si="98"/>
        <v>0.8535437536301923</v>
      </c>
    </row>
    <row r="4065" spans="1:14" s="203" customFormat="1" x14ac:dyDescent="0.2">
      <c r="A4065" s="357">
        <v>41991</v>
      </c>
      <c r="B4065" s="218" t="s">
        <v>2917</v>
      </c>
      <c r="C4065" s="159" t="s">
        <v>25</v>
      </c>
      <c r="D4065" s="170" t="s">
        <v>347</v>
      </c>
      <c r="E4065" s="149">
        <v>1000</v>
      </c>
      <c r="F4065" s="372">
        <f t="shared" si="96"/>
        <v>1.5244901723741038</v>
      </c>
      <c r="G4065" s="372">
        <f t="shared" si="97"/>
        <v>1.7860715000142884</v>
      </c>
      <c r="H4065" s="373">
        <v>559.88800000000003</v>
      </c>
      <c r="I4065" s="170" t="s">
        <v>23</v>
      </c>
      <c r="J4065" s="203" t="s">
        <v>1710</v>
      </c>
      <c r="K4065" s="218" t="s">
        <v>2850</v>
      </c>
      <c r="L4065" s="136" t="s">
        <v>14</v>
      </c>
      <c r="M4065" s="132" t="s">
        <v>1713</v>
      </c>
      <c r="N4065" s="374">
        <f t="shared" si="98"/>
        <v>0.8535437536301923</v>
      </c>
    </row>
    <row r="4066" spans="1:14" s="203" customFormat="1" x14ac:dyDescent="0.2">
      <c r="A4066" s="357">
        <v>41991</v>
      </c>
      <c r="B4066" s="218" t="s">
        <v>2918</v>
      </c>
      <c r="C4066" s="159" t="s">
        <v>25</v>
      </c>
      <c r="D4066" s="170" t="s">
        <v>347</v>
      </c>
      <c r="E4066" s="149">
        <v>1000</v>
      </c>
      <c r="F4066" s="372">
        <f t="shared" si="96"/>
        <v>1.5244901723741038</v>
      </c>
      <c r="G4066" s="372">
        <f t="shared" si="97"/>
        <v>1.7860715000142884</v>
      </c>
      <c r="H4066" s="373">
        <v>559.88800000000003</v>
      </c>
      <c r="I4066" s="170" t="s">
        <v>23</v>
      </c>
      <c r="J4066" s="203" t="s">
        <v>1710</v>
      </c>
      <c r="K4066" s="218" t="s">
        <v>2850</v>
      </c>
      <c r="L4066" s="136" t="s">
        <v>14</v>
      </c>
      <c r="M4066" s="132" t="s">
        <v>1713</v>
      </c>
      <c r="N4066" s="374">
        <f t="shared" si="98"/>
        <v>0.8535437536301923</v>
      </c>
    </row>
    <row r="4067" spans="1:14" s="203" customFormat="1" x14ac:dyDescent="0.2">
      <c r="A4067" s="357">
        <v>41991</v>
      </c>
      <c r="B4067" s="218" t="s">
        <v>2919</v>
      </c>
      <c r="C4067" s="159" t="s">
        <v>25</v>
      </c>
      <c r="D4067" s="170" t="s">
        <v>347</v>
      </c>
      <c r="E4067" s="149">
        <v>1000</v>
      </c>
      <c r="F4067" s="372">
        <f t="shared" si="96"/>
        <v>1.5244901723741038</v>
      </c>
      <c r="G4067" s="372">
        <f t="shared" si="97"/>
        <v>1.7860715000142884</v>
      </c>
      <c r="H4067" s="373">
        <v>559.88800000000003</v>
      </c>
      <c r="I4067" s="170" t="s">
        <v>23</v>
      </c>
      <c r="J4067" s="203" t="s">
        <v>1710</v>
      </c>
      <c r="K4067" s="218" t="s">
        <v>2850</v>
      </c>
      <c r="L4067" s="136" t="s">
        <v>14</v>
      </c>
      <c r="M4067" s="132" t="s">
        <v>1713</v>
      </c>
      <c r="N4067" s="374">
        <f t="shared" si="98"/>
        <v>0.8535437536301923</v>
      </c>
    </row>
    <row r="4068" spans="1:14" s="203" customFormat="1" x14ac:dyDescent="0.2">
      <c r="A4068" s="357">
        <v>41991</v>
      </c>
      <c r="B4068" s="218" t="s">
        <v>225</v>
      </c>
      <c r="C4068" s="159" t="s">
        <v>25</v>
      </c>
      <c r="D4068" s="170" t="s">
        <v>347</v>
      </c>
      <c r="E4068" s="149">
        <v>12000</v>
      </c>
      <c r="F4068" s="372">
        <f t="shared" si="96"/>
        <v>18.293882068489246</v>
      </c>
      <c r="G4068" s="372">
        <f t="shared" si="97"/>
        <v>21.432858000171461</v>
      </c>
      <c r="H4068" s="373">
        <v>559.88800000000003</v>
      </c>
      <c r="I4068" s="170" t="s">
        <v>23</v>
      </c>
      <c r="J4068" s="203" t="s">
        <v>1710</v>
      </c>
      <c r="K4068" s="218" t="s">
        <v>2850</v>
      </c>
      <c r="L4068" s="136" t="s">
        <v>14</v>
      </c>
      <c r="M4068" s="132" t="s">
        <v>1713</v>
      </c>
      <c r="N4068" s="374">
        <f t="shared" si="98"/>
        <v>0.8535437536301923</v>
      </c>
    </row>
    <row r="4069" spans="1:14" s="203" customFormat="1" x14ac:dyDescent="0.2">
      <c r="A4069" s="357">
        <v>41991</v>
      </c>
      <c r="B4069" s="218" t="s">
        <v>224</v>
      </c>
      <c r="C4069" s="159" t="s">
        <v>25</v>
      </c>
      <c r="D4069" s="170" t="s">
        <v>347</v>
      </c>
      <c r="E4069" s="149">
        <v>2000</v>
      </c>
      <c r="F4069" s="372">
        <f t="shared" si="96"/>
        <v>3.0489803447482076</v>
      </c>
      <c r="G4069" s="372">
        <f t="shared" si="97"/>
        <v>3.5721430000285768</v>
      </c>
      <c r="H4069" s="373">
        <v>559.88800000000003</v>
      </c>
      <c r="I4069" s="170" t="s">
        <v>23</v>
      </c>
      <c r="J4069" s="203" t="s">
        <v>1710</v>
      </c>
      <c r="K4069" s="218" t="s">
        <v>2850</v>
      </c>
      <c r="L4069" s="136" t="s">
        <v>14</v>
      </c>
      <c r="M4069" s="132" t="s">
        <v>1713</v>
      </c>
      <c r="N4069" s="374">
        <f t="shared" si="98"/>
        <v>0.8535437536301923</v>
      </c>
    </row>
    <row r="4070" spans="1:14" s="203" customFormat="1" x14ac:dyDescent="0.2">
      <c r="A4070" s="357">
        <v>41991</v>
      </c>
      <c r="B4070" s="218" t="s">
        <v>2920</v>
      </c>
      <c r="C4070" s="159" t="s">
        <v>25</v>
      </c>
      <c r="D4070" s="170" t="s">
        <v>347</v>
      </c>
      <c r="E4070" s="149">
        <v>2000</v>
      </c>
      <c r="F4070" s="372">
        <f t="shared" si="96"/>
        <v>3.0489803447482076</v>
      </c>
      <c r="G4070" s="372">
        <f t="shared" si="97"/>
        <v>3.5721430000285768</v>
      </c>
      <c r="H4070" s="373">
        <v>559.88800000000003</v>
      </c>
      <c r="I4070" s="170" t="s">
        <v>23</v>
      </c>
      <c r="J4070" s="203" t="s">
        <v>1710</v>
      </c>
      <c r="K4070" s="218" t="s">
        <v>2850</v>
      </c>
      <c r="L4070" s="136" t="s">
        <v>14</v>
      </c>
      <c r="M4070" s="132" t="s">
        <v>1713</v>
      </c>
      <c r="N4070" s="374">
        <f t="shared" si="98"/>
        <v>0.8535437536301923</v>
      </c>
    </row>
    <row r="4071" spans="1:14" s="203" customFormat="1" x14ac:dyDescent="0.2">
      <c r="A4071" s="357">
        <v>41991</v>
      </c>
      <c r="B4071" s="218" t="s">
        <v>2921</v>
      </c>
      <c r="C4071" s="159" t="s">
        <v>25</v>
      </c>
      <c r="D4071" s="170" t="s">
        <v>347</v>
      </c>
      <c r="E4071" s="149">
        <v>500</v>
      </c>
      <c r="F4071" s="372">
        <f t="shared" si="96"/>
        <v>0.76224508618705189</v>
      </c>
      <c r="G4071" s="372">
        <f t="shared" si="97"/>
        <v>0.89303575000714419</v>
      </c>
      <c r="H4071" s="373">
        <v>559.88800000000003</v>
      </c>
      <c r="I4071" s="170" t="s">
        <v>23</v>
      </c>
      <c r="J4071" s="203" t="s">
        <v>1710</v>
      </c>
      <c r="K4071" s="218" t="s">
        <v>2850</v>
      </c>
      <c r="L4071" s="136" t="s">
        <v>14</v>
      </c>
      <c r="M4071" s="132" t="s">
        <v>1713</v>
      </c>
      <c r="N4071" s="374">
        <f t="shared" si="98"/>
        <v>0.8535437536301923</v>
      </c>
    </row>
    <row r="4072" spans="1:14" s="203" customFormat="1" x14ac:dyDescent="0.2">
      <c r="A4072" s="357">
        <v>41991</v>
      </c>
      <c r="B4072" s="218" t="s">
        <v>2965</v>
      </c>
      <c r="C4072" s="159" t="s">
        <v>25</v>
      </c>
      <c r="D4072" s="170" t="s">
        <v>347</v>
      </c>
      <c r="E4072" s="149">
        <v>1500</v>
      </c>
      <c r="F4072" s="372">
        <f t="shared" si="96"/>
        <v>2.2867352585611558</v>
      </c>
      <c r="G4072" s="372">
        <f t="shared" si="97"/>
        <v>2.6791072500214326</v>
      </c>
      <c r="H4072" s="373">
        <v>559.88800000000003</v>
      </c>
      <c r="I4072" s="170" t="s">
        <v>352</v>
      </c>
      <c r="J4072" s="203" t="s">
        <v>1710</v>
      </c>
      <c r="K4072" s="218" t="s">
        <v>2849</v>
      </c>
      <c r="L4072" s="136" t="s">
        <v>14</v>
      </c>
      <c r="M4072" s="132" t="s">
        <v>1713</v>
      </c>
      <c r="N4072" s="374">
        <f t="shared" si="98"/>
        <v>0.8535437536301923</v>
      </c>
    </row>
    <row r="4073" spans="1:14" s="203" customFormat="1" x14ac:dyDescent="0.2">
      <c r="A4073" s="357">
        <v>41991</v>
      </c>
      <c r="B4073" s="218" t="s">
        <v>2966</v>
      </c>
      <c r="C4073" s="159" t="s">
        <v>25</v>
      </c>
      <c r="D4073" s="170" t="s">
        <v>347</v>
      </c>
      <c r="E4073" s="149">
        <v>1500</v>
      </c>
      <c r="F4073" s="372">
        <f t="shared" ref="F4073:F4136" si="99">E4073/655.957</f>
        <v>2.2867352585611558</v>
      </c>
      <c r="G4073" s="372">
        <f t="shared" ref="G4073:G4136" si="100">E4073/H4073</f>
        <v>2.6791072500214326</v>
      </c>
      <c r="H4073" s="373">
        <v>559.88800000000003</v>
      </c>
      <c r="I4073" s="170" t="s">
        <v>352</v>
      </c>
      <c r="J4073" s="203" t="s">
        <v>1710</v>
      </c>
      <c r="K4073" s="218" t="s">
        <v>2849</v>
      </c>
      <c r="L4073" s="136" t="s">
        <v>14</v>
      </c>
      <c r="M4073" s="132" t="s">
        <v>1713</v>
      </c>
      <c r="N4073" s="374">
        <f t="shared" si="98"/>
        <v>0.8535437536301923</v>
      </c>
    </row>
    <row r="4074" spans="1:14" s="203" customFormat="1" x14ac:dyDescent="0.2">
      <c r="A4074" s="357">
        <v>41991</v>
      </c>
      <c r="B4074" s="218" t="s">
        <v>225</v>
      </c>
      <c r="C4074" s="159" t="s">
        <v>25</v>
      </c>
      <c r="D4074" s="170" t="s">
        <v>347</v>
      </c>
      <c r="E4074" s="149">
        <v>12000</v>
      </c>
      <c r="F4074" s="372">
        <f t="shared" si="99"/>
        <v>18.293882068489246</v>
      </c>
      <c r="G4074" s="372">
        <f t="shared" si="100"/>
        <v>21.432858000171461</v>
      </c>
      <c r="H4074" s="373">
        <v>559.88800000000003</v>
      </c>
      <c r="I4074" s="170" t="s">
        <v>352</v>
      </c>
      <c r="J4074" s="203" t="s">
        <v>1710</v>
      </c>
      <c r="K4074" s="218" t="s">
        <v>2849</v>
      </c>
      <c r="L4074" s="136" t="s">
        <v>14</v>
      </c>
      <c r="M4074" s="132" t="s">
        <v>1713</v>
      </c>
      <c r="N4074" s="374">
        <f t="shared" si="98"/>
        <v>0.8535437536301923</v>
      </c>
    </row>
    <row r="4075" spans="1:14" s="203" customFormat="1" x14ac:dyDescent="0.2">
      <c r="A4075" s="357">
        <v>41991</v>
      </c>
      <c r="B4075" s="218" t="s">
        <v>224</v>
      </c>
      <c r="C4075" s="159" t="s">
        <v>25</v>
      </c>
      <c r="D4075" s="170" t="s">
        <v>347</v>
      </c>
      <c r="E4075" s="149">
        <v>2000</v>
      </c>
      <c r="F4075" s="372">
        <f t="shared" si="99"/>
        <v>3.0489803447482076</v>
      </c>
      <c r="G4075" s="372">
        <f t="shared" si="100"/>
        <v>3.5721430000285768</v>
      </c>
      <c r="H4075" s="373">
        <v>559.88800000000003</v>
      </c>
      <c r="I4075" s="170" t="s">
        <v>352</v>
      </c>
      <c r="J4075" s="203" t="s">
        <v>1710</v>
      </c>
      <c r="K4075" s="218" t="s">
        <v>2849</v>
      </c>
      <c r="L4075" s="136" t="s">
        <v>14</v>
      </c>
      <c r="M4075" s="132" t="s">
        <v>1713</v>
      </c>
      <c r="N4075" s="374">
        <f t="shared" si="98"/>
        <v>0.8535437536301923</v>
      </c>
    </row>
    <row r="4076" spans="1:14" s="203" customFormat="1" x14ac:dyDescent="0.2">
      <c r="A4076" s="357">
        <v>41991</v>
      </c>
      <c r="B4076" s="218" t="s">
        <v>269</v>
      </c>
      <c r="C4076" s="159" t="s">
        <v>25</v>
      </c>
      <c r="D4076" s="170" t="s">
        <v>347</v>
      </c>
      <c r="E4076" s="149">
        <v>2000</v>
      </c>
      <c r="F4076" s="372">
        <f t="shared" si="99"/>
        <v>3.0489803447482076</v>
      </c>
      <c r="G4076" s="372">
        <f t="shared" si="100"/>
        <v>3.5721430000285768</v>
      </c>
      <c r="H4076" s="373">
        <v>559.88800000000003</v>
      </c>
      <c r="I4076" s="170" t="s">
        <v>352</v>
      </c>
      <c r="J4076" s="203" t="s">
        <v>1710</v>
      </c>
      <c r="K4076" s="218" t="s">
        <v>2849</v>
      </c>
      <c r="L4076" s="136" t="s">
        <v>14</v>
      </c>
      <c r="M4076" s="132" t="s">
        <v>1713</v>
      </c>
      <c r="N4076" s="374">
        <f t="shared" si="98"/>
        <v>0.8535437536301923</v>
      </c>
    </row>
    <row r="4077" spans="1:14" s="203" customFormat="1" x14ac:dyDescent="0.2">
      <c r="A4077" s="357">
        <v>41991</v>
      </c>
      <c r="B4077" s="218" t="s">
        <v>270</v>
      </c>
      <c r="C4077" s="159" t="s">
        <v>25</v>
      </c>
      <c r="D4077" s="170" t="s">
        <v>347</v>
      </c>
      <c r="E4077" s="149">
        <v>1500</v>
      </c>
      <c r="F4077" s="372">
        <f t="shared" si="99"/>
        <v>2.2867352585611558</v>
      </c>
      <c r="G4077" s="372">
        <f t="shared" si="100"/>
        <v>2.6791072500214326</v>
      </c>
      <c r="H4077" s="373">
        <v>559.88800000000003</v>
      </c>
      <c r="I4077" s="170" t="s">
        <v>352</v>
      </c>
      <c r="J4077" s="203" t="s">
        <v>1710</v>
      </c>
      <c r="K4077" s="218" t="s">
        <v>2849</v>
      </c>
      <c r="L4077" s="136" t="s">
        <v>14</v>
      </c>
      <c r="M4077" s="132" t="s">
        <v>1713</v>
      </c>
      <c r="N4077" s="374">
        <f t="shared" si="98"/>
        <v>0.8535437536301923</v>
      </c>
    </row>
    <row r="4078" spans="1:14" s="203" customFormat="1" x14ac:dyDescent="0.2">
      <c r="A4078" s="357">
        <v>41991</v>
      </c>
      <c r="B4078" s="218" t="s">
        <v>3016</v>
      </c>
      <c r="C4078" s="159" t="s">
        <v>25</v>
      </c>
      <c r="D4078" s="170" t="s">
        <v>347</v>
      </c>
      <c r="E4078" s="149">
        <v>1500</v>
      </c>
      <c r="F4078" s="372">
        <f t="shared" si="99"/>
        <v>2.2867352585611558</v>
      </c>
      <c r="G4078" s="372">
        <f t="shared" si="100"/>
        <v>2.6791072500214326</v>
      </c>
      <c r="H4078" s="373">
        <v>559.88800000000003</v>
      </c>
      <c r="I4078" s="170" t="s">
        <v>24</v>
      </c>
      <c r="J4078" s="203" t="s">
        <v>1710</v>
      </c>
      <c r="K4078" s="218" t="s">
        <v>2847</v>
      </c>
      <c r="L4078" s="136" t="s">
        <v>14</v>
      </c>
      <c r="M4078" s="132" t="s">
        <v>1713</v>
      </c>
      <c r="N4078" s="374">
        <f t="shared" si="98"/>
        <v>0.8535437536301923</v>
      </c>
    </row>
    <row r="4079" spans="1:14" s="203" customFormat="1" x14ac:dyDescent="0.2">
      <c r="A4079" s="357">
        <v>41991</v>
      </c>
      <c r="B4079" s="218" t="s">
        <v>3017</v>
      </c>
      <c r="C4079" s="159" t="s">
        <v>25</v>
      </c>
      <c r="D4079" s="170" t="s">
        <v>347</v>
      </c>
      <c r="E4079" s="149">
        <v>1500</v>
      </c>
      <c r="F4079" s="372">
        <f t="shared" si="99"/>
        <v>2.2867352585611558</v>
      </c>
      <c r="G4079" s="372">
        <f t="shared" si="100"/>
        <v>2.6791072500214326</v>
      </c>
      <c r="H4079" s="373">
        <v>559.88800000000003</v>
      </c>
      <c r="I4079" s="170" t="s">
        <v>24</v>
      </c>
      <c r="J4079" s="203" t="s">
        <v>1710</v>
      </c>
      <c r="K4079" s="218" t="s">
        <v>2847</v>
      </c>
      <c r="L4079" s="136" t="s">
        <v>14</v>
      </c>
      <c r="M4079" s="132" t="s">
        <v>1713</v>
      </c>
      <c r="N4079" s="374">
        <f t="shared" si="98"/>
        <v>0.8535437536301923</v>
      </c>
    </row>
    <row r="4080" spans="1:14" s="203" customFormat="1" x14ac:dyDescent="0.2">
      <c r="A4080" s="357">
        <v>41991</v>
      </c>
      <c r="B4080" s="218" t="s">
        <v>3006</v>
      </c>
      <c r="C4080" s="159" t="s">
        <v>25</v>
      </c>
      <c r="D4080" s="170" t="s">
        <v>347</v>
      </c>
      <c r="E4080" s="149">
        <v>12000</v>
      </c>
      <c r="F4080" s="372">
        <f t="shared" si="99"/>
        <v>18.293882068489246</v>
      </c>
      <c r="G4080" s="372">
        <f t="shared" si="100"/>
        <v>21.432858000171461</v>
      </c>
      <c r="H4080" s="373">
        <v>559.88800000000003</v>
      </c>
      <c r="I4080" s="170" t="s">
        <v>24</v>
      </c>
      <c r="J4080" s="203" t="s">
        <v>1710</v>
      </c>
      <c r="K4080" s="218" t="s">
        <v>2847</v>
      </c>
      <c r="L4080" s="136" t="s">
        <v>14</v>
      </c>
      <c r="M4080" s="132" t="s">
        <v>1713</v>
      </c>
      <c r="N4080" s="374">
        <f t="shared" si="98"/>
        <v>0.8535437536301923</v>
      </c>
    </row>
    <row r="4081" spans="1:14" s="203" customFormat="1" x14ac:dyDescent="0.2">
      <c r="A4081" s="357">
        <v>41991</v>
      </c>
      <c r="B4081" s="218" t="s">
        <v>3009</v>
      </c>
      <c r="C4081" s="159" t="s">
        <v>25</v>
      </c>
      <c r="D4081" s="170" t="s">
        <v>347</v>
      </c>
      <c r="E4081" s="149">
        <v>2000</v>
      </c>
      <c r="F4081" s="372">
        <f t="shared" si="99"/>
        <v>3.0489803447482076</v>
      </c>
      <c r="G4081" s="372">
        <f t="shared" si="100"/>
        <v>3.5721430000285768</v>
      </c>
      <c r="H4081" s="373">
        <v>559.88800000000003</v>
      </c>
      <c r="I4081" s="170" t="s">
        <v>24</v>
      </c>
      <c r="J4081" s="203" t="s">
        <v>1710</v>
      </c>
      <c r="K4081" s="218" t="s">
        <v>2847</v>
      </c>
      <c r="L4081" s="136" t="s">
        <v>14</v>
      </c>
      <c r="M4081" s="132" t="s">
        <v>1713</v>
      </c>
      <c r="N4081" s="374">
        <f t="shared" si="98"/>
        <v>0.8535437536301923</v>
      </c>
    </row>
    <row r="4082" spans="1:14" s="203" customFormat="1" x14ac:dyDescent="0.2">
      <c r="A4082" s="357">
        <v>41991</v>
      </c>
      <c r="B4082" s="218" t="s">
        <v>3019</v>
      </c>
      <c r="C4082" s="159" t="s">
        <v>25</v>
      </c>
      <c r="D4082" s="170" t="s">
        <v>347</v>
      </c>
      <c r="E4082" s="149">
        <v>500</v>
      </c>
      <c r="F4082" s="372">
        <f t="shared" si="99"/>
        <v>0.76224508618705189</v>
      </c>
      <c r="G4082" s="372">
        <f t="shared" si="100"/>
        <v>0.89303575000714419</v>
      </c>
      <c r="H4082" s="373">
        <v>559.88800000000003</v>
      </c>
      <c r="I4082" s="170" t="s">
        <v>24</v>
      </c>
      <c r="J4082" s="203" t="s">
        <v>1710</v>
      </c>
      <c r="K4082" s="218" t="s">
        <v>2847</v>
      </c>
      <c r="L4082" s="136" t="s">
        <v>14</v>
      </c>
      <c r="M4082" s="132" t="s">
        <v>1713</v>
      </c>
      <c r="N4082" s="374">
        <f t="shared" si="98"/>
        <v>0.8535437536301923</v>
      </c>
    </row>
    <row r="4083" spans="1:14" s="203" customFormat="1" x14ac:dyDescent="0.2">
      <c r="A4083" s="371">
        <v>41991</v>
      </c>
      <c r="B4083" s="185" t="s">
        <v>3026</v>
      </c>
      <c r="C4083" s="159" t="s">
        <v>18</v>
      </c>
      <c r="D4083" s="159" t="s">
        <v>10</v>
      </c>
      <c r="E4083" s="364">
        <v>300</v>
      </c>
      <c r="F4083" s="372">
        <f t="shared" si="99"/>
        <v>0.45734705171223117</v>
      </c>
      <c r="G4083" s="372">
        <f t="shared" si="100"/>
        <v>0.53582145000428649</v>
      </c>
      <c r="H4083" s="373">
        <v>559.88800000000003</v>
      </c>
      <c r="I4083" s="170" t="s">
        <v>82</v>
      </c>
      <c r="J4083" s="203" t="s">
        <v>1710</v>
      </c>
      <c r="K4083" s="184" t="s">
        <v>2852</v>
      </c>
      <c r="L4083" s="136" t="s">
        <v>14</v>
      </c>
      <c r="M4083" s="132" t="s">
        <v>1713</v>
      </c>
      <c r="N4083" s="374">
        <f t="shared" si="98"/>
        <v>0.85354375363019241</v>
      </c>
    </row>
    <row r="4084" spans="1:14" s="203" customFormat="1" x14ac:dyDescent="0.2">
      <c r="A4084" s="371">
        <v>41991</v>
      </c>
      <c r="B4084" s="185" t="s">
        <v>3027</v>
      </c>
      <c r="C4084" s="159" t="s">
        <v>18</v>
      </c>
      <c r="D4084" s="159" t="s">
        <v>10</v>
      </c>
      <c r="E4084" s="364">
        <v>4000</v>
      </c>
      <c r="F4084" s="372">
        <f t="shared" si="99"/>
        <v>6.0979606894964151</v>
      </c>
      <c r="G4084" s="372">
        <f t="shared" si="100"/>
        <v>7.1442860000571535</v>
      </c>
      <c r="H4084" s="373">
        <v>559.88800000000003</v>
      </c>
      <c r="I4084" s="170" t="s">
        <v>82</v>
      </c>
      <c r="J4084" s="203" t="s">
        <v>1710</v>
      </c>
      <c r="K4084" s="184" t="s">
        <v>2852</v>
      </c>
      <c r="L4084" s="136" t="s">
        <v>14</v>
      </c>
      <c r="M4084" s="132" t="s">
        <v>1713</v>
      </c>
      <c r="N4084" s="374">
        <f t="shared" si="98"/>
        <v>0.8535437536301923</v>
      </c>
    </row>
    <row r="4085" spans="1:14" s="203" customFormat="1" x14ac:dyDescent="0.2">
      <c r="A4085" s="371">
        <v>41991</v>
      </c>
      <c r="B4085" s="185" t="s">
        <v>3028</v>
      </c>
      <c r="C4085" s="159" t="s">
        <v>18</v>
      </c>
      <c r="D4085" s="159" t="s">
        <v>10</v>
      </c>
      <c r="E4085" s="364">
        <v>300</v>
      </c>
      <c r="F4085" s="372">
        <f t="shared" si="99"/>
        <v>0.45734705171223117</v>
      </c>
      <c r="G4085" s="372">
        <f t="shared" si="100"/>
        <v>0.53582145000428649</v>
      </c>
      <c r="H4085" s="373">
        <v>559.88800000000003</v>
      </c>
      <c r="I4085" s="170" t="s">
        <v>82</v>
      </c>
      <c r="J4085" s="203" t="s">
        <v>1710</v>
      </c>
      <c r="K4085" s="184" t="s">
        <v>2852</v>
      </c>
      <c r="L4085" s="136" t="s">
        <v>14</v>
      </c>
      <c r="M4085" s="132" t="s">
        <v>1713</v>
      </c>
      <c r="N4085" s="374">
        <f t="shared" si="98"/>
        <v>0.85354375363019241</v>
      </c>
    </row>
    <row r="4086" spans="1:14" s="203" customFormat="1" x14ac:dyDescent="0.2">
      <c r="A4086" s="357">
        <v>41991</v>
      </c>
      <c r="B4086" s="218" t="s">
        <v>2917</v>
      </c>
      <c r="C4086" s="159" t="s">
        <v>25</v>
      </c>
      <c r="D4086" s="170" t="s">
        <v>347</v>
      </c>
      <c r="E4086" s="149">
        <v>1000</v>
      </c>
      <c r="F4086" s="372">
        <f t="shared" si="99"/>
        <v>1.5244901723741038</v>
      </c>
      <c r="G4086" s="372">
        <f t="shared" si="100"/>
        <v>1.7860715000142884</v>
      </c>
      <c r="H4086" s="373">
        <v>559.88800000000003</v>
      </c>
      <c r="I4086" s="170" t="s">
        <v>83</v>
      </c>
      <c r="J4086" s="203" t="s">
        <v>1710</v>
      </c>
      <c r="K4086" s="184" t="s">
        <v>2812</v>
      </c>
      <c r="L4086" s="136" t="s">
        <v>14</v>
      </c>
      <c r="M4086" s="132" t="s">
        <v>1713</v>
      </c>
      <c r="N4086" s="374">
        <f t="shared" si="98"/>
        <v>0.8535437536301923</v>
      </c>
    </row>
    <row r="4087" spans="1:14" s="203" customFormat="1" x14ac:dyDescent="0.2">
      <c r="A4087" s="357">
        <v>41991</v>
      </c>
      <c r="B4087" s="218" t="s">
        <v>2918</v>
      </c>
      <c r="C4087" s="159" t="s">
        <v>25</v>
      </c>
      <c r="D4087" s="170" t="s">
        <v>347</v>
      </c>
      <c r="E4087" s="149">
        <v>1000</v>
      </c>
      <c r="F4087" s="372">
        <f t="shared" si="99"/>
        <v>1.5244901723741038</v>
      </c>
      <c r="G4087" s="372">
        <f t="shared" si="100"/>
        <v>1.7860715000142884</v>
      </c>
      <c r="H4087" s="373">
        <v>559.88800000000003</v>
      </c>
      <c r="I4087" s="170" t="s">
        <v>83</v>
      </c>
      <c r="J4087" s="203" t="s">
        <v>1710</v>
      </c>
      <c r="K4087" s="184" t="s">
        <v>2812</v>
      </c>
      <c r="L4087" s="136" t="s">
        <v>14</v>
      </c>
      <c r="M4087" s="132" t="s">
        <v>1713</v>
      </c>
      <c r="N4087" s="374">
        <f t="shared" si="98"/>
        <v>0.8535437536301923</v>
      </c>
    </row>
    <row r="4088" spans="1:14" s="203" customFormat="1" x14ac:dyDescent="0.2">
      <c r="A4088" s="357">
        <v>41991</v>
      </c>
      <c r="B4088" s="218" t="s">
        <v>2919</v>
      </c>
      <c r="C4088" s="159" t="s">
        <v>25</v>
      </c>
      <c r="D4088" s="170" t="s">
        <v>347</v>
      </c>
      <c r="E4088" s="149">
        <v>1000</v>
      </c>
      <c r="F4088" s="372">
        <f t="shared" si="99"/>
        <v>1.5244901723741038</v>
      </c>
      <c r="G4088" s="372">
        <f t="shared" si="100"/>
        <v>1.7860715000142884</v>
      </c>
      <c r="H4088" s="373">
        <v>559.88800000000003</v>
      </c>
      <c r="I4088" s="170" t="s">
        <v>83</v>
      </c>
      <c r="J4088" s="203" t="s">
        <v>1710</v>
      </c>
      <c r="K4088" s="184" t="s">
        <v>2812</v>
      </c>
      <c r="L4088" s="136" t="s">
        <v>14</v>
      </c>
      <c r="M4088" s="132" t="s">
        <v>1713</v>
      </c>
      <c r="N4088" s="374">
        <f t="shared" si="98"/>
        <v>0.8535437536301923</v>
      </c>
    </row>
    <row r="4089" spans="1:14" s="203" customFormat="1" x14ac:dyDescent="0.2">
      <c r="A4089" s="357">
        <v>41991</v>
      </c>
      <c r="B4089" s="218" t="s">
        <v>225</v>
      </c>
      <c r="C4089" s="159" t="s">
        <v>25</v>
      </c>
      <c r="D4089" s="170" t="s">
        <v>347</v>
      </c>
      <c r="E4089" s="149">
        <v>12000</v>
      </c>
      <c r="F4089" s="372">
        <f t="shared" si="99"/>
        <v>18.293882068489246</v>
      </c>
      <c r="G4089" s="372">
        <f t="shared" si="100"/>
        <v>21.432858000171461</v>
      </c>
      <c r="H4089" s="373">
        <v>559.88800000000003</v>
      </c>
      <c r="I4089" s="170" t="s">
        <v>83</v>
      </c>
      <c r="J4089" s="203" t="s">
        <v>1710</v>
      </c>
      <c r="K4089" s="184" t="s">
        <v>2812</v>
      </c>
      <c r="L4089" s="136" t="s">
        <v>14</v>
      </c>
      <c r="M4089" s="132" t="s">
        <v>1713</v>
      </c>
      <c r="N4089" s="374">
        <f t="shared" si="98"/>
        <v>0.8535437536301923</v>
      </c>
    </row>
    <row r="4090" spans="1:14" s="203" customFormat="1" x14ac:dyDescent="0.2">
      <c r="A4090" s="357">
        <v>41991</v>
      </c>
      <c r="B4090" s="218" t="s">
        <v>224</v>
      </c>
      <c r="C4090" s="159" t="s">
        <v>25</v>
      </c>
      <c r="D4090" s="170" t="s">
        <v>347</v>
      </c>
      <c r="E4090" s="149">
        <v>2000</v>
      </c>
      <c r="F4090" s="372">
        <f t="shared" si="99"/>
        <v>3.0489803447482076</v>
      </c>
      <c r="G4090" s="372">
        <f t="shared" si="100"/>
        <v>3.5721430000285768</v>
      </c>
      <c r="H4090" s="373">
        <v>559.88800000000003</v>
      </c>
      <c r="I4090" s="170" t="s">
        <v>83</v>
      </c>
      <c r="J4090" s="203" t="s">
        <v>1710</v>
      </c>
      <c r="K4090" s="184" t="s">
        <v>2812</v>
      </c>
      <c r="L4090" s="136" t="s">
        <v>14</v>
      </c>
      <c r="M4090" s="132" t="s">
        <v>1713</v>
      </c>
      <c r="N4090" s="374">
        <f t="shared" si="98"/>
        <v>0.8535437536301923</v>
      </c>
    </row>
    <row r="4091" spans="1:14" s="203" customFormat="1" x14ac:dyDescent="0.2">
      <c r="A4091" s="357">
        <v>41991</v>
      </c>
      <c r="B4091" s="218" t="s">
        <v>2920</v>
      </c>
      <c r="C4091" s="159" t="s">
        <v>25</v>
      </c>
      <c r="D4091" s="170" t="s">
        <v>347</v>
      </c>
      <c r="E4091" s="149">
        <v>2000</v>
      </c>
      <c r="F4091" s="372">
        <f t="shared" si="99"/>
        <v>3.0489803447482076</v>
      </c>
      <c r="G4091" s="372">
        <f t="shared" si="100"/>
        <v>3.5721430000285768</v>
      </c>
      <c r="H4091" s="373">
        <v>559.88800000000003</v>
      </c>
      <c r="I4091" s="170" t="s">
        <v>83</v>
      </c>
      <c r="J4091" s="203" t="s">
        <v>1710</v>
      </c>
      <c r="K4091" s="184" t="s">
        <v>2812</v>
      </c>
      <c r="L4091" s="136" t="s">
        <v>14</v>
      </c>
      <c r="M4091" s="132" t="s">
        <v>1713</v>
      </c>
      <c r="N4091" s="374">
        <f t="shared" si="98"/>
        <v>0.8535437536301923</v>
      </c>
    </row>
    <row r="4092" spans="1:14" s="203" customFormat="1" x14ac:dyDescent="0.2">
      <c r="A4092" s="357">
        <v>41991</v>
      </c>
      <c r="B4092" s="218" t="s">
        <v>2921</v>
      </c>
      <c r="C4092" s="159" t="s">
        <v>25</v>
      </c>
      <c r="D4092" s="170" t="s">
        <v>347</v>
      </c>
      <c r="E4092" s="149">
        <v>1600</v>
      </c>
      <c r="F4092" s="372">
        <f t="shared" si="99"/>
        <v>2.4391842757985662</v>
      </c>
      <c r="G4092" s="372">
        <f t="shared" si="100"/>
        <v>2.8577144000228616</v>
      </c>
      <c r="H4092" s="373">
        <v>559.88800000000003</v>
      </c>
      <c r="I4092" s="170" t="s">
        <v>83</v>
      </c>
      <c r="J4092" s="203" t="s">
        <v>1710</v>
      </c>
      <c r="K4092" s="184" t="s">
        <v>2812</v>
      </c>
      <c r="L4092" s="136" t="s">
        <v>14</v>
      </c>
      <c r="M4092" s="132" t="s">
        <v>1713</v>
      </c>
      <c r="N4092" s="374">
        <f t="shared" si="98"/>
        <v>0.8535437536301923</v>
      </c>
    </row>
    <row r="4093" spans="1:14" s="203" customFormat="1" x14ac:dyDescent="0.2">
      <c r="A4093" s="371">
        <v>41991</v>
      </c>
      <c r="B4093" s="185" t="s">
        <v>2965</v>
      </c>
      <c r="C4093" s="159" t="s">
        <v>25</v>
      </c>
      <c r="D4093" s="159" t="s">
        <v>347</v>
      </c>
      <c r="E4093" s="364">
        <v>1500</v>
      </c>
      <c r="F4093" s="372">
        <f t="shared" si="99"/>
        <v>2.2867352585611558</v>
      </c>
      <c r="G4093" s="372">
        <f t="shared" si="100"/>
        <v>2.6791072500214326</v>
      </c>
      <c r="H4093" s="373">
        <v>559.88800000000003</v>
      </c>
      <c r="I4093" s="170" t="s">
        <v>2742</v>
      </c>
      <c r="J4093" s="203" t="s">
        <v>1710</v>
      </c>
      <c r="K4093" s="170" t="s">
        <v>2846</v>
      </c>
      <c r="L4093" s="136" t="s">
        <v>14</v>
      </c>
      <c r="M4093" s="132" t="s">
        <v>1713</v>
      </c>
      <c r="N4093" s="374">
        <f t="shared" si="98"/>
        <v>0.8535437536301923</v>
      </c>
    </row>
    <row r="4094" spans="1:14" s="203" customFormat="1" x14ac:dyDescent="0.2">
      <c r="A4094" s="371">
        <v>41991</v>
      </c>
      <c r="B4094" s="185" t="s">
        <v>2966</v>
      </c>
      <c r="C4094" s="159" t="s">
        <v>25</v>
      </c>
      <c r="D4094" s="159" t="s">
        <v>347</v>
      </c>
      <c r="E4094" s="364">
        <v>1500</v>
      </c>
      <c r="F4094" s="372">
        <f t="shared" si="99"/>
        <v>2.2867352585611558</v>
      </c>
      <c r="G4094" s="372">
        <f t="shared" si="100"/>
        <v>2.6791072500214326</v>
      </c>
      <c r="H4094" s="373">
        <v>559.88800000000003</v>
      </c>
      <c r="I4094" s="170" t="s">
        <v>2742</v>
      </c>
      <c r="J4094" s="203" t="s">
        <v>1710</v>
      </c>
      <c r="K4094" s="170" t="s">
        <v>2846</v>
      </c>
      <c r="L4094" s="136" t="s">
        <v>14</v>
      </c>
      <c r="M4094" s="132" t="s">
        <v>1713</v>
      </c>
      <c r="N4094" s="374">
        <f t="shared" si="98"/>
        <v>0.8535437536301923</v>
      </c>
    </row>
    <row r="4095" spans="1:14" s="203" customFormat="1" x14ac:dyDescent="0.2">
      <c r="A4095" s="371">
        <v>41991</v>
      </c>
      <c r="B4095" s="185" t="s">
        <v>3067</v>
      </c>
      <c r="C4095" s="159" t="s">
        <v>25</v>
      </c>
      <c r="D4095" s="159" t="s">
        <v>347</v>
      </c>
      <c r="E4095" s="364">
        <v>2000</v>
      </c>
      <c r="F4095" s="372">
        <f t="shared" si="99"/>
        <v>3.0489803447482076</v>
      </c>
      <c r="G4095" s="372">
        <f t="shared" si="100"/>
        <v>3.5721430000285768</v>
      </c>
      <c r="H4095" s="373">
        <v>559.88800000000003</v>
      </c>
      <c r="I4095" s="170" t="s">
        <v>2742</v>
      </c>
      <c r="J4095" s="203" t="s">
        <v>1710</v>
      </c>
      <c r="K4095" s="170" t="s">
        <v>2846</v>
      </c>
      <c r="L4095" s="136" t="s">
        <v>14</v>
      </c>
      <c r="M4095" s="132" t="s">
        <v>1713</v>
      </c>
      <c r="N4095" s="374">
        <f t="shared" si="98"/>
        <v>0.8535437536301923</v>
      </c>
    </row>
    <row r="4096" spans="1:14" s="203" customFormat="1" x14ac:dyDescent="0.2">
      <c r="A4096" s="371">
        <v>41991</v>
      </c>
      <c r="B4096" s="185" t="s">
        <v>225</v>
      </c>
      <c r="C4096" s="159" t="s">
        <v>25</v>
      </c>
      <c r="D4096" s="159" t="s">
        <v>347</v>
      </c>
      <c r="E4096" s="364">
        <v>12000</v>
      </c>
      <c r="F4096" s="372">
        <f t="shared" si="99"/>
        <v>18.293882068489246</v>
      </c>
      <c r="G4096" s="372">
        <f t="shared" si="100"/>
        <v>21.432858000171461</v>
      </c>
      <c r="H4096" s="373">
        <v>559.88800000000003</v>
      </c>
      <c r="I4096" s="170" t="s">
        <v>2742</v>
      </c>
      <c r="J4096" s="203" t="s">
        <v>1710</v>
      </c>
      <c r="K4096" s="170" t="s">
        <v>2846</v>
      </c>
      <c r="L4096" s="136" t="s">
        <v>14</v>
      </c>
      <c r="M4096" s="132" t="s">
        <v>1713</v>
      </c>
      <c r="N4096" s="374">
        <f t="shared" si="98"/>
        <v>0.8535437536301923</v>
      </c>
    </row>
    <row r="4097" spans="1:14" s="203" customFormat="1" x14ac:dyDescent="0.2">
      <c r="A4097" s="371">
        <v>41991</v>
      </c>
      <c r="B4097" s="185" t="s">
        <v>3071</v>
      </c>
      <c r="C4097" s="159" t="s">
        <v>25</v>
      </c>
      <c r="D4097" s="159" t="s">
        <v>347</v>
      </c>
      <c r="E4097" s="364">
        <v>2000</v>
      </c>
      <c r="F4097" s="372">
        <f t="shared" si="99"/>
        <v>3.0489803447482076</v>
      </c>
      <c r="G4097" s="372">
        <f t="shared" si="100"/>
        <v>3.5721430000285768</v>
      </c>
      <c r="H4097" s="373">
        <v>559.88800000000003</v>
      </c>
      <c r="I4097" s="170" t="s">
        <v>2742</v>
      </c>
      <c r="J4097" s="203" t="s">
        <v>1710</v>
      </c>
      <c r="K4097" s="170" t="s">
        <v>2846</v>
      </c>
      <c r="L4097" s="136" t="s">
        <v>14</v>
      </c>
      <c r="M4097" s="132" t="s">
        <v>1713</v>
      </c>
      <c r="N4097" s="374">
        <f t="shared" si="98"/>
        <v>0.8535437536301923</v>
      </c>
    </row>
    <row r="4098" spans="1:14" s="203" customFormat="1" x14ac:dyDescent="0.2">
      <c r="A4098" s="371">
        <v>41991</v>
      </c>
      <c r="B4098" s="185" t="s">
        <v>2921</v>
      </c>
      <c r="C4098" s="159" t="s">
        <v>25</v>
      </c>
      <c r="D4098" s="159" t="s">
        <v>347</v>
      </c>
      <c r="E4098" s="364">
        <v>1000</v>
      </c>
      <c r="F4098" s="372">
        <f t="shared" si="99"/>
        <v>1.5244901723741038</v>
      </c>
      <c r="G4098" s="372">
        <f t="shared" si="100"/>
        <v>1.7860715000142884</v>
      </c>
      <c r="H4098" s="373">
        <v>559.88800000000003</v>
      </c>
      <c r="I4098" s="170" t="s">
        <v>2742</v>
      </c>
      <c r="J4098" s="203" t="s">
        <v>1710</v>
      </c>
      <c r="K4098" s="170" t="s">
        <v>2846</v>
      </c>
      <c r="L4098" s="136" t="s">
        <v>14</v>
      </c>
      <c r="M4098" s="132" t="s">
        <v>1713</v>
      </c>
      <c r="N4098" s="374">
        <f t="shared" si="98"/>
        <v>0.8535437536301923</v>
      </c>
    </row>
    <row r="4099" spans="1:14" s="203" customFormat="1" x14ac:dyDescent="0.2">
      <c r="A4099" s="371">
        <v>41991</v>
      </c>
      <c r="B4099" s="185" t="s">
        <v>3032</v>
      </c>
      <c r="C4099" s="159" t="s">
        <v>18</v>
      </c>
      <c r="D4099" s="159" t="s">
        <v>8</v>
      </c>
      <c r="E4099" s="364">
        <v>600</v>
      </c>
      <c r="F4099" s="372">
        <f t="shared" si="99"/>
        <v>0.91469410342446233</v>
      </c>
      <c r="G4099" s="372">
        <f t="shared" si="100"/>
        <v>1.071642900008573</v>
      </c>
      <c r="H4099" s="373">
        <v>559.88800000000003</v>
      </c>
      <c r="I4099" s="170" t="s">
        <v>2742</v>
      </c>
      <c r="J4099" s="203" t="s">
        <v>1710</v>
      </c>
      <c r="K4099" s="170" t="s">
        <v>2854</v>
      </c>
      <c r="L4099" s="136" t="s">
        <v>14</v>
      </c>
      <c r="M4099" s="132" t="s">
        <v>1713</v>
      </c>
      <c r="N4099" s="374">
        <f t="shared" si="98"/>
        <v>0.85354375363019241</v>
      </c>
    </row>
    <row r="4100" spans="1:14" s="203" customFormat="1" x14ac:dyDescent="0.2">
      <c r="A4100" s="371">
        <v>41991</v>
      </c>
      <c r="B4100" s="185" t="s">
        <v>2466</v>
      </c>
      <c r="C4100" s="159" t="s">
        <v>18</v>
      </c>
      <c r="D4100" s="159" t="s">
        <v>8</v>
      </c>
      <c r="E4100" s="364">
        <v>600</v>
      </c>
      <c r="F4100" s="372">
        <f t="shared" si="99"/>
        <v>0.91469410342446233</v>
      </c>
      <c r="G4100" s="372">
        <f t="shared" si="100"/>
        <v>1.071642900008573</v>
      </c>
      <c r="H4100" s="373">
        <v>559.88800000000003</v>
      </c>
      <c r="I4100" s="170" t="s">
        <v>2742</v>
      </c>
      <c r="J4100" s="203" t="s">
        <v>1710</v>
      </c>
      <c r="K4100" s="170" t="s">
        <v>2854</v>
      </c>
      <c r="L4100" s="136" t="s">
        <v>14</v>
      </c>
      <c r="M4100" s="132" t="s">
        <v>1713</v>
      </c>
      <c r="N4100" s="374">
        <f t="shared" si="98"/>
        <v>0.85354375363019241</v>
      </c>
    </row>
    <row r="4101" spans="1:14" s="203" customFormat="1" x14ac:dyDescent="0.2">
      <c r="A4101" s="375">
        <v>41991</v>
      </c>
      <c r="B4101" s="185" t="s">
        <v>224</v>
      </c>
      <c r="C4101" s="159" t="s">
        <v>25</v>
      </c>
      <c r="D4101" s="159" t="s">
        <v>347</v>
      </c>
      <c r="E4101" s="376">
        <v>2000</v>
      </c>
      <c r="F4101" s="372">
        <f t="shared" si="99"/>
        <v>3.0489803447482076</v>
      </c>
      <c r="G4101" s="372">
        <f t="shared" si="100"/>
        <v>3.5721430000285768</v>
      </c>
      <c r="H4101" s="373">
        <v>559.88800000000003</v>
      </c>
      <c r="I4101" s="159" t="s">
        <v>12</v>
      </c>
      <c r="J4101" s="203" t="s">
        <v>1710</v>
      </c>
      <c r="K4101" s="170" t="s">
        <v>2848</v>
      </c>
      <c r="L4101" s="136" t="s">
        <v>14</v>
      </c>
      <c r="M4101" s="132" t="s">
        <v>1713</v>
      </c>
      <c r="N4101" s="374">
        <f t="shared" si="98"/>
        <v>0.8535437536301923</v>
      </c>
    </row>
    <row r="4102" spans="1:14" s="203" customFormat="1" x14ac:dyDescent="0.2">
      <c r="A4102" s="375">
        <v>41991</v>
      </c>
      <c r="B4102" s="185" t="s">
        <v>3102</v>
      </c>
      <c r="C4102" s="159" t="s">
        <v>25</v>
      </c>
      <c r="D4102" s="159" t="s">
        <v>347</v>
      </c>
      <c r="E4102" s="376">
        <v>1500</v>
      </c>
      <c r="F4102" s="372">
        <f t="shared" si="99"/>
        <v>2.2867352585611558</v>
      </c>
      <c r="G4102" s="372">
        <f t="shared" si="100"/>
        <v>2.6791072500214326</v>
      </c>
      <c r="H4102" s="373">
        <v>559.88800000000003</v>
      </c>
      <c r="I4102" s="159" t="s">
        <v>12</v>
      </c>
      <c r="J4102" s="203" t="s">
        <v>1710</v>
      </c>
      <c r="K4102" s="170" t="s">
        <v>2848</v>
      </c>
      <c r="L4102" s="136" t="s">
        <v>14</v>
      </c>
      <c r="M4102" s="132" t="s">
        <v>1713</v>
      </c>
      <c r="N4102" s="374">
        <f t="shared" si="98"/>
        <v>0.8535437536301923</v>
      </c>
    </row>
    <row r="4103" spans="1:14" s="203" customFormat="1" x14ac:dyDescent="0.2">
      <c r="A4103" s="375">
        <v>41991</v>
      </c>
      <c r="B4103" s="185" t="s">
        <v>3103</v>
      </c>
      <c r="C4103" s="159" t="s">
        <v>25</v>
      </c>
      <c r="D4103" s="159" t="s">
        <v>347</v>
      </c>
      <c r="E4103" s="376">
        <v>1500</v>
      </c>
      <c r="F4103" s="372">
        <f t="shared" si="99"/>
        <v>2.2867352585611558</v>
      </c>
      <c r="G4103" s="372">
        <f t="shared" si="100"/>
        <v>2.6791072500214326</v>
      </c>
      <c r="H4103" s="373">
        <v>559.88800000000003</v>
      </c>
      <c r="I4103" s="159" t="s">
        <v>12</v>
      </c>
      <c r="J4103" s="203" t="s">
        <v>1710</v>
      </c>
      <c r="K4103" s="170" t="s">
        <v>2848</v>
      </c>
      <c r="L4103" s="136" t="s">
        <v>14</v>
      </c>
      <c r="M4103" s="132" t="s">
        <v>1713</v>
      </c>
      <c r="N4103" s="374">
        <f t="shared" si="98"/>
        <v>0.8535437536301923</v>
      </c>
    </row>
    <row r="4104" spans="1:14" s="203" customFormat="1" x14ac:dyDescent="0.2">
      <c r="A4104" s="375">
        <v>41991</v>
      </c>
      <c r="B4104" s="185" t="s">
        <v>225</v>
      </c>
      <c r="C4104" s="159" t="s">
        <v>25</v>
      </c>
      <c r="D4104" s="159" t="s">
        <v>347</v>
      </c>
      <c r="E4104" s="376">
        <v>12000</v>
      </c>
      <c r="F4104" s="372">
        <f t="shared" si="99"/>
        <v>18.293882068489246</v>
      </c>
      <c r="G4104" s="372">
        <f t="shared" si="100"/>
        <v>21.432858000171461</v>
      </c>
      <c r="H4104" s="373">
        <v>559.88800000000003</v>
      </c>
      <c r="I4104" s="159" t="s">
        <v>12</v>
      </c>
      <c r="J4104" s="203" t="s">
        <v>1710</v>
      </c>
      <c r="K4104" s="170" t="s">
        <v>2848</v>
      </c>
      <c r="L4104" s="136" t="s">
        <v>14</v>
      </c>
      <c r="M4104" s="132" t="s">
        <v>1713</v>
      </c>
      <c r="N4104" s="374">
        <f t="shared" si="98"/>
        <v>0.8535437536301923</v>
      </c>
    </row>
    <row r="4105" spans="1:14" s="203" customFormat="1" x14ac:dyDescent="0.2">
      <c r="A4105" s="375">
        <v>41991</v>
      </c>
      <c r="B4105" s="185" t="s">
        <v>3104</v>
      </c>
      <c r="C4105" s="159" t="s">
        <v>25</v>
      </c>
      <c r="D4105" s="159" t="s">
        <v>347</v>
      </c>
      <c r="E4105" s="376">
        <v>2000</v>
      </c>
      <c r="F4105" s="372">
        <f t="shared" si="99"/>
        <v>3.0489803447482076</v>
      </c>
      <c r="G4105" s="372">
        <f t="shared" si="100"/>
        <v>3.5721430000285768</v>
      </c>
      <c r="H4105" s="373">
        <v>559.88800000000003</v>
      </c>
      <c r="I4105" s="159" t="s">
        <v>12</v>
      </c>
      <c r="J4105" s="203" t="s">
        <v>1710</v>
      </c>
      <c r="K4105" s="170" t="s">
        <v>2848</v>
      </c>
      <c r="L4105" s="136" t="s">
        <v>14</v>
      </c>
      <c r="M4105" s="132" t="s">
        <v>1713</v>
      </c>
      <c r="N4105" s="374">
        <f t="shared" ref="N4105:N4145" si="101">F4105/G4105</f>
        <v>0.8535437536301923</v>
      </c>
    </row>
    <row r="4106" spans="1:14" s="203" customFormat="1" x14ac:dyDescent="0.2">
      <c r="A4106" s="375">
        <v>41991</v>
      </c>
      <c r="B4106" s="185" t="s">
        <v>3105</v>
      </c>
      <c r="C4106" s="159" t="s">
        <v>25</v>
      </c>
      <c r="D4106" s="159" t="s">
        <v>347</v>
      </c>
      <c r="E4106" s="376">
        <v>1000</v>
      </c>
      <c r="F4106" s="372">
        <f t="shared" si="99"/>
        <v>1.5244901723741038</v>
      </c>
      <c r="G4106" s="372">
        <f t="shared" si="100"/>
        <v>1.7860715000142884</v>
      </c>
      <c r="H4106" s="373">
        <v>559.88800000000003</v>
      </c>
      <c r="I4106" s="159" t="s">
        <v>12</v>
      </c>
      <c r="J4106" s="203" t="s">
        <v>1710</v>
      </c>
      <c r="K4106" s="170" t="s">
        <v>2848</v>
      </c>
      <c r="L4106" s="136" t="s">
        <v>14</v>
      </c>
      <c r="M4106" s="132" t="s">
        <v>1713</v>
      </c>
      <c r="N4106" s="374">
        <f t="shared" si="101"/>
        <v>0.8535437536301923</v>
      </c>
    </row>
    <row r="4107" spans="1:14" s="203" customFormat="1" x14ac:dyDescent="0.2">
      <c r="A4107" s="357">
        <v>41993</v>
      </c>
      <c r="B4107" s="218" t="s">
        <v>2861</v>
      </c>
      <c r="C4107" s="170" t="s">
        <v>18</v>
      </c>
      <c r="D4107" s="218" t="s">
        <v>9</v>
      </c>
      <c r="E4107" s="149">
        <v>700</v>
      </c>
      <c r="F4107" s="372">
        <f t="shared" si="99"/>
        <v>1.0671431206618727</v>
      </c>
      <c r="G4107" s="372">
        <f t="shared" si="100"/>
        <v>1.250250050010002</v>
      </c>
      <c r="H4107" s="373">
        <v>559.88800000000003</v>
      </c>
      <c r="I4107" s="379" t="s">
        <v>83</v>
      </c>
      <c r="J4107" s="203" t="s">
        <v>1710</v>
      </c>
      <c r="K4107" s="219" t="s">
        <v>2855</v>
      </c>
      <c r="L4107" s="136" t="s">
        <v>14</v>
      </c>
      <c r="M4107" s="132" t="s">
        <v>1713</v>
      </c>
      <c r="N4107" s="374">
        <f t="shared" si="101"/>
        <v>0.85354375363019219</v>
      </c>
    </row>
    <row r="4108" spans="1:14" s="203" customFormat="1" x14ac:dyDescent="0.2">
      <c r="A4108" s="357">
        <v>41993</v>
      </c>
      <c r="B4108" s="218" t="s">
        <v>2860</v>
      </c>
      <c r="C4108" s="170" t="s">
        <v>18</v>
      </c>
      <c r="D4108" s="218" t="s">
        <v>9</v>
      </c>
      <c r="E4108" s="149">
        <v>700</v>
      </c>
      <c r="F4108" s="372">
        <f t="shared" si="99"/>
        <v>1.0671431206618727</v>
      </c>
      <c r="G4108" s="372">
        <f t="shared" si="100"/>
        <v>1.250250050010002</v>
      </c>
      <c r="H4108" s="373">
        <v>559.88800000000003</v>
      </c>
      <c r="I4108" s="379" t="s">
        <v>83</v>
      </c>
      <c r="J4108" s="203" t="s">
        <v>1710</v>
      </c>
      <c r="K4108" s="219" t="s">
        <v>2855</v>
      </c>
      <c r="L4108" s="136" t="s">
        <v>14</v>
      </c>
      <c r="M4108" s="132" t="s">
        <v>1713</v>
      </c>
      <c r="N4108" s="374">
        <f t="shared" si="101"/>
        <v>0.85354375363019219</v>
      </c>
    </row>
    <row r="4109" spans="1:14" s="203" customFormat="1" x14ac:dyDescent="0.2">
      <c r="A4109" s="357">
        <v>41993</v>
      </c>
      <c r="B4109" s="218" t="s">
        <v>2862</v>
      </c>
      <c r="C4109" s="170" t="s">
        <v>27</v>
      </c>
      <c r="D4109" s="170" t="s">
        <v>9</v>
      </c>
      <c r="E4109" s="149">
        <v>35000</v>
      </c>
      <c r="F4109" s="372">
        <f t="shared" si="99"/>
        <v>53.357156033093631</v>
      </c>
      <c r="G4109" s="372">
        <f t="shared" si="100"/>
        <v>62.512502500500098</v>
      </c>
      <c r="H4109" s="373">
        <v>559.88800000000003</v>
      </c>
      <c r="I4109" s="379" t="s">
        <v>83</v>
      </c>
      <c r="J4109" s="203" t="s">
        <v>1710</v>
      </c>
      <c r="K4109" s="219" t="s">
        <v>2856</v>
      </c>
      <c r="L4109" s="136" t="s">
        <v>14</v>
      </c>
      <c r="M4109" s="132" t="s">
        <v>1713</v>
      </c>
      <c r="N4109" s="374">
        <f t="shared" si="101"/>
        <v>0.85354375363019219</v>
      </c>
    </row>
    <row r="4110" spans="1:14" s="203" customFormat="1" x14ac:dyDescent="0.2">
      <c r="A4110" s="357">
        <v>41993</v>
      </c>
      <c r="B4110" s="218" t="s">
        <v>2863</v>
      </c>
      <c r="C4110" s="170" t="s">
        <v>18</v>
      </c>
      <c r="D4110" s="170" t="s">
        <v>9</v>
      </c>
      <c r="E4110" s="149">
        <v>900</v>
      </c>
      <c r="F4110" s="372">
        <f t="shared" si="99"/>
        <v>1.3720411551366933</v>
      </c>
      <c r="G4110" s="372">
        <f t="shared" si="100"/>
        <v>1.6074643500128596</v>
      </c>
      <c r="H4110" s="373">
        <v>559.88800000000003</v>
      </c>
      <c r="I4110" s="379" t="s">
        <v>83</v>
      </c>
      <c r="J4110" s="203" t="s">
        <v>1710</v>
      </c>
      <c r="K4110" s="219" t="s">
        <v>2859</v>
      </c>
      <c r="L4110" s="136" t="s">
        <v>14</v>
      </c>
      <c r="M4110" s="132" t="s">
        <v>1713</v>
      </c>
      <c r="N4110" s="374">
        <f t="shared" si="101"/>
        <v>0.85354375363019219</v>
      </c>
    </row>
    <row r="4111" spans="1:14" s="203" customFormat="1" x14ac:dyDescent="0.2">
      <c r="A4111" s="357">
        <v>41993</v>
      </c>
      <c r="B4111" s="218" t="s">
        <v>2864</v>
      </c>
      <c r="C4111" s="170" t="s">
        <v>18</v>
      </c>
      <c r="D4111" s="170" t="s">
        <v>9</v>
      </c>
      <c r="E4111" s="149">
        <v>900</v>
      </c>
      <c r="F4111" s="372">
        <f t="shared" si="99"/>
        <v>1.3720411551366933</v>
      </c>
      <c r="G4111" s="372">
        <f t="shared" si="100"/>
        <v>1.6074643500128596</v>
      </c>
      <c r="H4111" s="373">
        <v>559.88800000000003</v>
      </c>
      <c r="I4111" s="379" t="s">
        <v>83</v>
      </c>
      <c r="J4111" s="203" t="s">
        <v>1710</v>
      </c>
      <c r="K4111" s="219" t="s">
        <v>2859</v>
      </c>
      <c r="L4111" s="136" t="s">
        <v>14</v>
      </c>
      <c r="M4111" s="132" t="s">
        <v>1713</v>
      </c>
      <c r="N4111" s="374">
        <f t="shared" si="101"/>
        <v>0.85354375363019219</v>
      </c>
    </row>
    <row r="4112" spans="1:14" s="203" customFormat="1" x14ac:dyDescent="0.2">
      <c r="A4112" s="357">
        <v>41993</v>
      </c>
      <c r="B4112" s="218" t="s">
        <v>3020</v>
      </c>
      <c r="C4112" s="170" t="s">
        <v>18</v>
      </c>
      <c r="D4112" s="170" t="s">
        <v>15</v>
      </c>
      <c r="E4112" s="149">
        <v>500</v>
      </c>
      <c r="F4112" s="372">
        <f t="shared" si="99"/>
        <v>0.76224508618705189</v>
      </c>
      <c r="G4112" s="372">
        <f t="shared" si="100"/>
        <v>0.89303575000714419</v>
      </c>
      <c r="H4112" s="373">
        <v>559.88800000000003</v>
      </c>
      <c r="I4112" s="170" t="s">
        <v>24</v>
      </c>
      <c r="J4112" s="203" t="s">
        <v>1710</v>
      </c>
      <c r="K4112" s="218" t="s">
        <v>2857</v>
      </c>
      <c r="L4112" s="136" t="s">
        <v>14</v>
      </c>
      <c r="M4112" s="132" t="s">
        <v>1713</v>
      </c>
      <c r="N4112" s="374">
        <f t="shared" si="101"/>
        <v>0.8535437536301923</v>
      </c>
    </row>
    <row r="4113" spans="1:14" s="203" customFormat="1" x14ac:dyDescent="0.2">
      <c r="A4113" s="357">
        <v>41993</v>
      </c>
      <c r="B4113" s="363" t="s">
        <v>3021</v>
      </c>
      <c r="C4113" s="170" t="s">
        <v>18</v>
      </c>
      <c r="D4113" s="170" t="s">
        <v>15</v>
      </c>
      <c r="E4113" s="149">
        <v>800</v>
      </c>
      <c r="F4113" s="372">
        <f t="shared" si="99"/>
        <v>1.2195921378992831</v>
      </c>
      <c r="G4113" s="372">
        <f t="shared" si="100"/>
        <v>1.4288572000114308</v>
      </c>
      <c r="H4113" s="373">
        <v>559.88800000000003</v>
      </c>
      <c r="I4113" s="170" t="s">
        <v>24</v>
      </c>
      <c r="J4113" s="203" t="s">
        <v>1710</v>
      </c>
      <c r="K4113" s="218" t="s">
        <v>2857</v>
      </c>
      <c r="L4113" s="136" t="s">
        <v>14</v>
      </c>
      <c r="M4113" s="132" t="s">
        <v>1713</v>
      </c>
      <c r="N4113" s="374">
        <f t="shared" si="101"/>
        <v>0.8535437536301923</v>
      </c>
    </row>
    <row r="4114" spans="1:14" s="203" customFormat="1" x14ac:dyDescent="0.2">
      <c r="A4114" s="357">
        <v>41993</v>
      </c>
      <c r="B4114" s="218" t="s">
        <v>3022</v>
      </c>
      <c r="C4114" s="170" t="s">
        <v>18</v>
      </c>
      <c r="D4114" s="170" t="s">
        <v>15</v>
      </c>
      <c r="E4114" s="149">
        <v>700</v>
      </c>
      <c r="F4114" s="372">
        <f t="shared" si="99"/>
        <v>1.0671431206618727</v>
      </c>
      <c r="G4114" s="372">
        <f t="shared" si="100"/>
        <v>1.250250050010002</v>
      </c>
      <c r="H4114" s="373">
        <v>559.88800000000003</v>
      </c>
      <c r="I4114" s="170" t="s">
        <v>24</v>
      </c>
      <c r="J4114" s="203" t="s">
        <v>1710</v>
      </c>
      <c r="K4114" s="218" t="s">
        <v>2857</v>
      </c>
      <c r="L4114" s="136" t="s">
        <v>14</v>
      </c>
      <c r="M4114" s="132" t="s">
        <v>1713</v>
      </c>
      <c r="N4114" s="374">
        <f t="shared" si="101"/>
        <v>0.85354375363019219</v>
      </c>
    </row>
    <row r="4115" spans="1:14" s="203" customFormat="1" x14ac:dyDescent="0.2">
      <c r="A4115" s="357">
        <v>41993</v>
      </c>
      <c r="B4115" s="218" t="s">
        <v>3023</v>
      </c>
      <c r="C4115" s="170" t="s">
        <v>18</v>
      </c>
      <c r="D4115" s="170" t="s">
        <v>15</v>
      </c>
      <c r="E4115" s="149">
        <v>300</v>
      </c>
      <c r="F4115" s="372">
        <f t="shared" si="99"/>
        <v>0.45734705171223117</v>
      </c>
      <c r="G4115" s="372">
        <f t="shared" si="100"/>
        <v>0.53582145000428649</v>
      </c>
      <c r="H4115" s="373">
        <v>559.88800000000003</v>
      </c>
      <c r="I4115" s="170" t="s">
        <v>24</v>
      </c>
      <c r="J4115" s="203" t="s">
        <v>1710</v>
      </c>
      <c r="K4115" s="218" t="s">
        <v>2857</v>
      </c>
      <c r="L4115" s="136" t="s">
        <v>14</v>
      </c>
      <c r="M4115" s="132" t="s">
        <v>1713</v>
      </c>
      <c r="N4115" s="374">
        <f t="shared" si="101"/>
        <v>0.85354375363019241</v>
      </c>
    </row>
    <row r="4116" spans="1:14" s="203" customFormat="1" x14ac:dyDescent="0.2">
      <c r="A4116" s="371">
        <v>41993</v>
      </c>
      <c r="B4116" s="185" t="s">
        <v>2715</v>
      </c>
      <c r="C4116" s="159" t="s">
        <v>18</v>
      </c>
      <c r="D4116" s="159" t="s">
        <v>10</v>
      </c>
      <c r="E4116" s="364">
        <v>5000</v>
      </c>
      <c r="F4116" s="372">
        <f t="shared" si="99"/>
        <v>7.6224508618705187</v>
      </c>
      <c r="G4116" s="372">
        <f t="shared" si="100"/>
        <v>8.9303575000714428</v>
      </c>
      <c r="H4116" s="373">
        <v>559.88800000000003</v>
      </c>
      <c r="I4116" s="170" t="s">
        <v>82</v>
      </c>
      <c r="J4116" s="203" t="s">
        <v>1710</v>
      </c>
      <c r="K4116" s="184" t="s">
        <v>2853</v>
      </c>
      <c r="L4116" s="136" t="s">
        <v>14</v>
      </c>
      <c r="M4116" s="132" t="s">
        <v>1713</v>
      </c>
      <c r="N4116" s="374">
        <f t="shared" si="101"/>
        <v>0.85354375363019219</v>
      </c>
    </row>
    <row r="4117" spans="1:14" s="203" customFormat="1" x14ac:dyDescent="0.2">
      <c r="A4117" s="357">
        <v>41994</v>
      </c>
      <c r="B4117" s="143" t="s">
        <v>3126</v>
      </c>
      <c r="C4117" s="144" t="s">
        <v>18</v>
      </c>
      <c r="D4117" s="156" t="s">
        <v>9</v>
      </c>
      <c r="E4117" s="383">
        <v>1000</v>
      </c>
      <c r="F4117" s="372">
        <f t="shared" si="99"/>
        <v>1.5244901723741038</v>
      </c>
      <c r="G4117" s="372">
        <f t="shared" si="100"/>
        <v>1.7860715000142884</v>
      </c>
      <c r="H4117" s="373">
        <v>559.88800000000003</v>
      </c>
      <c r="I4117" s="224" t="s">
        <v>83</v>
      </c>
      <c r="J4117" s="203" t="s">
        <v>1710</v>
      </c>
      <c r="K4117" s="218" t="s">
        <v>3123</v>
      </c>
      <c r="L4117" s="136" t="s">
        <v>14</v>
      </c>
      <c r="M4117" s="132" t="s">
        <v>1713</v>
      </c>
      <c r="N4117" s="374">
        <f t="shared" si="101"/>
        <v>0.8535437536301923</v>
      </c>
    </row>
    <row r="4118" spans="1:14" s="203" customFormat="1" x14ac:dyDescent="0.2">
      <c r="A4118" s="357">
        <v>41994</v>
      </c>
      <c r="B4118" s="143" t="s">
        <v>3127</v>
      </c>
      <c r="C4118" s="144" t="s">
        <v>18</v>
      </c>
      <c r="D4118" s="156" t="s">
        <v>9</v>
      </c>
      <c r="E4118" s="383">
        <v>1000</v>
      </c>
      <c r="F4118" s="372">
        <f t="shared" si="99"/>
        <v>1.5244901723741038</v>
      </c>
      <c r="G4118" s="372">
        <f t="shared" si="100"/>
        <v>1.7860715000142884</v>
      </c>
      <c r="H4118" s="373">
        <v>559.88800000000003</v>
      </c>
      <c r="I4118" s="224" t="s">
        <v>83</v>
      </c>
      <c r="J4118" s="203" t="s">
        <v>1710</v>
      </c>
      <c r="K4118" s="218" t="s">
        <v>3123</v>
      </c>
      <c r="L4118" s="136" t="s">
        <v>14</v>
      </c>
      <c r="M4118" s="132" t="s">
        <v>1713</v>
      </c>
      <c r="N4118" s="374">
        <f t="shared" si="101"/>
        <v>0.8535437536301923</v>
      </c>
    </row>
    <row r="4119" spans="1:14" s="203" customFormat="1" x14ac:dyDescent="0.2">
      <c r="A4119" s="357">
        <v>41994</v>
      </c>
      <c r="B4119" s="143" t="s">
        <v>3137</v>
      </c>
      <c r="C4119" s="144" t="s">
        <v>22</v>
      </c>
      <c r="D4119" s="156" t="s">
        <v>9</v>
      </c>
      <c r="E4119" s="383">
        <v>1000</v>
      </c>
      <c r="F4119" s="372">
        <f t="shared" si="99"/>
        <v>1.5244901723741038</v>
      </c>
      <c r="G4119" s="372">
        <f t="shared" si="100"/>
        <v>1.7860715000142884</v>
      </c>
      <c r="H4119" s="373">
        <v>559.88800000000003</v>
      </c>
      <c r="I4119" s="224" t="s">
        <v>83</v>
      </c>
      <c r="J4119" s="203" t="s">
        <v>1710</v>
      </c>
      <c r="K4119" s="218" t="s">
        <v>3123</v>
      </c>
      <c r="L4119" s="136" t="s">
        <v>14</v>
      </c>
      <c r="M4119" s="132" t="s">
        <v>1713</v>
      </c>
      <c r="N4119" s="374">
        <f t="shared" si="101"/>
        <v>0.8535437536301923</v>
      </c>
    </row>
    <row r="4120" spans="1:14" s="203" customFormat="1" x14ac:dyDescent="0.2">
      <c r="A4120" s="357">
        <v>41995</v>
      </c>
      <c r="B4120" s="143" t="s">
        <v>3126</v>
      </c>
      <c r="C4120" s="144" t="s">
        <v>18</v>
      </c>
      <c r="D4120" s="156" t="s">
        <v>9</v>
      </c>
      <c r="E4120" s="383">
        <v>1000</v>
      </c>
      <c r="F4120" s="372">
        <f t="shared" si="99"/>
        <v>1.5244901723741038</v>
      </c>
      <c r="G4120" s="372">
        <f t="shared" si="100"/>
        <v>1.7860715000142884</v>
      </c>
      <c r="H4120" s="373">
        <v>559.88800000000003</v>
      </c>
      <c r="I4120" s="224" t="s">
        <v>83</v>
      </c>
      <c r="J4120" s="203" t="s">
        <v>1710</v>
      </c>
      <c r="K4120" s="218" t="s">
        <v>3123</v>
      </c>
      <c r="L4120" s="136" t="s">
        <v>14</v>
      </c>
      <c r="M4120" s="132" t="s">
        <v>1713</v>
      </c>
      <c r="N4120" s="374">
        <f t="shared" si="101"/>
        <v>0.8535437536301923</v>
      </c>
    </row>
    <row r="4121" spans="1:14" s="203" customFormat="1" x14ac:dyDescent="0.2">
      <c r="A4121" s="357">
        <v>41995</v>
      </c>
      <c r="B4121" s="143" t="s">
        <v>3127</v>
      </c>
      <c r="C4121" s="144" t="s">
        <v>18</v>
      </c>
      <c r="D4121" s="156" t="s">
        <v>9</v>
      </c>
      <c r="E4121" s="383">
        <v>1000</v>
      </c>
      <c r="F4121" s="372">
        <f t="shared" si="99"/>
        <v>1.5244901723741038</v>
      </c>
      <c r="G4121" s="372">
        <f t="shared" si="100"/>
        <v>1.7860715000142884</v>
      </c>
      <c r="H4121" s="373">
        <v>559.88800000000003</v>
      </c>
      <c r="I4121" s="224" t="s">
        <v>83</v>
      </c>
      <c r="J4121" s="203" t="s">
        <v>1710</v>
      </c>
      <c r="K4121" s="218" t="s">
        <v>3123</v>
      </c>
      <c r="L4121" s="136" t="s">
        <v>14</v>
      </c>
      <c r="M4121" s="132" t="s">
        <v>1713</v>
      </c>
      <c r="N4121" s="374">
        <f t="shared" si="101"/>
        <v>0.8535437536301923</v>
      </c>
    </row>
    <row r="4122" spans="1:14" s="203" customFormat="1" x14ac:dyDescent="0.2">
      <c r="A4122" s="357">
        <v>41996</v>
      </c>
      <c r="B4122" s="144" t="s">
        <v>3110</v>
      </c>
      <c r="C4122" s="143" t="s">
        <v>25</v>
      </c>
      <c r="D4122" s="137" t="s">
        <v>10</v>
      </c>
      <c r="E4122" s="156">
        <v>205055</v>
      </c>
      <c r="F4122" s="372">
        <f t="shared" si="99"/>
        <v>312.60433229617183</v>
      </c>
      <c r="G4122" s="372">
        <f t="shared" si="100"/>
        <v>366.2428914354299</v>
      </c>
      <c r="H4122" s="373">
        <v>559.88800000000003</v>
      </c>
      <c r="I4122" s="224" t="s">
        <v>343</v>
      </c>
      <c r="J4122" s="203" t="s">
        <v>1710</v>
      </c>
      <c r="K4122" s="241" t="s">
        <v>2816</v>
      </c>
      <c r="L4122" s="136" t="s">
        <v>14</v>
      </c>
      <c r="M4122" s="132" t="s">
        <v>1713</v>
      </c>
      <c r="N4122" s="374">
        <f t="shared" si="101"/>
        <v>0.8535437536301923</v>
      </c>
    </row>
    <row r="4123" spans="1:14" s="203" customFormat="1" x14ac:dyDescent="0.2">
      <c r="A4123" s="357">
        <v>41996</v>
      </c>
      <c r="B4123" s="144" t="s">
        <v>3111</v>
      </c>
      <c r="C4123" s="143" t="s">
        <v>25</v>
      </c>
      <c r="D4123" s="137" t="s">
        <v>10</v>
      </c>
      <c r="E4123" s="156">
        <v>197625</v>
      </c>
      <c r="F4123" s="372">
        <f t="shared" si="99"/>
        <v>301.27737031543228</v>
      </c>
      <c r="G4123" s="372">
        <f t="shared" si="100"/>
        <v>352.97238019032375</v>
      </c>
      <c r="H4123" s="373">
        <v>559.88800000000003</v>
      </c>
      <c r="I4123" s="224" t="s">
        <v>343</v>
      </c>
      <c r="J4123" s="203" t="s">
        <v>1710</v>
      </c>
      <c r="K4123" s="241" t="s">
        <v>2816</v>
      </c>
      <c r="L4123" s="136" t="s">
        <v>14</v>
      </c>
      <c r="M4123" s="132" t="s">
        <v>1713</v>
      </c>
      <c r="N4123" s="374">
        <f t="shared" si="101"/>
        <v>0.8535437536301923</v>
      </c>
    </row>
    <row r="4124" spans="1:14" s="203" customFormat="1" x14ac:dyDescent="0.2">
      <c r="A4124" s="357">
        <v>41996</v>
      </c>
      <c r="B4124" s="144" t="s">
        <v>3112</v>
      </c>
      <c r="C4124" s="143" t="s">
        <v>25</v>
      </c>
      <c r="D4124" s="137" t="s">
        <v>15</v>
      </c>
      <c r="E4124" s="156">
        <v>151795</v>
      </c>
      <c r="F4124" s="372">
        <f t="shared" si="99"/>
        <v>231.40998571552709</v>
      </c>
      <c r="G4124" s="372">
        <f t="shared" si="100"/>
        <v>271.11672334466891</v>
      </c>
      <c r="H4124" s="373">
        <v>559.88800000000003</v>
      </c>
      <c r="I4124" s="224" t="s">
        <v>343</v>
      </c>
      <c r="J4124" s="203" t="s">
        <v>1710</v>
      </c>
      <c r="K4124" s="241" t="s">
        <v>2816</v>
      </c>
      <c r="L4124" s="136" t="s">
        <v>14</v>
      </c>
      <c r="M4124" s="132" t="s">
        <v>1713</v>
      </c>
      <c r="N4124" s="374">
        <f t="shared" si="101"/>
        <v>0.8535437536301923</v>
      </c>
    </row>
    <row r="4125" spans="1:14" s="203" customFormat="1" x14ac:dyDescent="0.2">
      <c r="A4125" s="357">
        <v>41996</v>
      </c>
      <c r="B4125" s="144" t="s">
        <v>3113</v>
      </c>
      <c r="C4125" s="143" t="s">
        <v>25</v>
      </c>
      <c r="D4125" s="137" t="s">
        <v>11</v>
      </c>
      <c r="E4125" s="156">
        <v>150955</v>
      </c>
      <c r="F4125" s="372">
        <f t="shared" si="99"/>
        <v>230.12941397073283</v>
      </c>
      <c r="G4125" s="372">
        <f t="shared" si="100"/>
        <v>269.61642328465689</v>
      </c>
      <c r="H4125" s="373">
        <v>559.88800000000003</v>
      </c>
      <c r="I4125" s="224" t="s">
        <v>343</v>
      </c>
      <c r="J4125" s="203" t="s">
        <v>1710</v>
      </c>
      <c r="K4125" s="241" t="s">
        <v>2816</v>
      </c>
      <c r="L4125" s="136" t="s">
        <v>14</v>
      </c>
      <c r="M4125" s="132" t="s">
        <v>1713</v>
      </c>
      <c r="N4125" s="374">
        <f t="shared" si="101"/>
        <v>0.8535437536301923</v>
      </c>
    </row>
    <row r="4126" spans="1:14" s="203" customFormat="1" x14ac:dyDescent="0.2">
      <c r="A4126" s="357">
        <v>41996</v>
      </c>
      <c r="B4126" s="144" t="s">
        <v>3114</v>
      </c>
      <c r="C4126" s="143" t="s">
        <v>25</v>
      </c>
      <c r="D4126" s="137" t="s">
        <v>9</v>
      </c>
      <c r="E4126" s="156">
        <v>103685</v>
      </c>
      <c r="F4126" s="372">
        <f t="shared" si="99"/>
        <v>158.06676352260897</v>
      </c>
      <c r="G4126" s="372">
        <f t="shared" si="100"/>
        <v>185.1888234789815</v>
      </c>
      <c r="H4126" s="373">
        <v>559.88800000000003</v>
      </c>
      <c r="I4126" s="224" t="s">
        <v>343</v>
      </c>
      <c r="J4126" s="203" t="s">
        <v>1710</v>
      </c>
      <c r="K4126" s="241" t="s">
        <v>2816</v>
      </c>
      <c r="L4126" s="136" t="s">
        <v>14</v>
      </c>
      <c r="M4126" s="132" t="s">
        <v>1713</v>
      </c>
      <c r="N4126" s="374">
        <f t="shared" si="101"/>
        <v>0.8535437536301923</v>
      </c>
    </row>
    <row r="4127" spans="1:14" s="203" customFormat="1" x14ac:dyDescent="0.2">
      <c r="A4127" s="357">
        <v>41996</v>
      </c>
      <c r="B4127" s="144" t="s">
        <v>3115</v>
      </c>
      <c r="C4127" s="143" t="s">
        <v>25</v>
      </c>
      <c r="D4127" s="137" t="s">
        <v>11</v>
      </c>
      <c r="E4127" s="156">
        <v>151375</v>
      </c>
      <c r="F4127" s="372">
        <f t="shared" si="99"/>
        <v>230.76969984312996</v>
      </c>
      <c r="G4127" s="372">
        <f t="shared" si="100"/>
        <v>270.3665733146629</v>
      </c>
      <c r="H4127" s="373">
        <v>559.88800000000003</v>
      </c>
      <c r="I4127" s="224" t="s">
        <v>343</v>
      </c>
      <c r="J4127" s="203" t="s">
        <v>1710</v>
      </c>
      <c r="K4127" s="241" t="s">
        <v>2816</v>
      </c>
      <c r="L4127" s="136" t="s">
        <v>14</v>
      </c>
      <c r="M4127" s="132" t="s">
        <v>1713</v>
      </c>
      <c r="N4127" s="374">
        <f t="shared" si="101"/>
        <v>0.8535437536301923</v>
      </c>
    </row>
    <row r="4128" spans="1:14" s="203" customFormat="1" x14ac:dyDescent="0.2">
      <c r="A4128" s="357">
        <v>41996</v>
      </c>
      <c r="B4128" s="144" t="s">
        <v>3116</v>
      </c>
      <c r="C4128" s="143" t="s">
        <v>25</v>
      </c>
      <c r="D4128" s="137" t="s">
        <v>8</v>
      </c>
      <c r="E4128" s="156">
        <v>77215</v>
      </c>
      <c r="F4128" s="372">
        <f t="shared" si="99"/>
        <v>117.71350865986642</v>
      </c>
      <c r="G4128" s="372">
        <f t="shared" si="100"/>
        <v>137.91151087360328</v>
      </c>
      <c r="H4128" s="373">
        <v>559.88800000000003</v>
      </c>
      <c r="I4128" s="224" t="s">
        <v>343</v>
      </c>
      <c r="J4128" s="203" t="s">
        <v>1710</v>
      </c>
      <c r="K4128" s="241" t="s">
        <v>2816</v>
      </c>
      <c r="L4128" s="136" t="s">
        <v>14</v>
      </c>
      <c r="M4128" s="132" t="s">
        <v>1713</v>
      </c>
      <c r="N4128" s="374">
        <f t="shared" si="101"/>
        <v>0.8535437536301923</v>
      </c>
    </row>
    <row r="4129" spans="1:14" s="203" customFormat="1" x14ac:dyDescent="0.2">
      <c r="A4129" s="357">
        <v>41996</v>
      </c>
      <c r="B4129" s="143" t="s">
        <v>3117</v>
      </c>
      <c r="C4129" s="144" t="s">
        <v>25</v>
      </c>
      <c r="D4129" s="156" t="s">
        <v>10</v>
      </c>
      <c r="E4129" s="383">
        <v>160000</v>
      </c>
      <c r="F4129" s="372">
        <f t="shared" si="99"/>
        <v>243.9184275798566</v>
      </c>
      <c r="G4129" s="372">
        <f t="shared" si="100"/>
        <v>285.77144000228617</v>
      </c>
      <c r="H4129" s="373">
        <v>559.88800000000003</v>
      </c>
      <c r="I4129" s="224" t="s">
        <v>343</v>
      </c>
      <c r="J4129" s="203" t="s">
        <v>1710</v>
      </c>
      <c r="K4129" s="241" t="s">
        <v>2816</v>
      </c>
      <c r="L4129" s="136" t="s">
        <v>14</v>
      </c>
      <c r="M4129" s="132" t="s">
        <v>1713</v>
      </c>
      <c r="N4129" s="374">
        <f t="shared" si="101"/>
        <v>0.85354375363019219</v>
      </c>
    </row>
    <row r="4130" spans="1:14" s="203" customFormat="1" x14ac:dyDescent="0.2">
      <c r="A4130" s="357">
        <v>41996</v>
      </c>
      <c r="B4130" s="143" t="s">
        <v>3118</v>
      </c>
      <c r="C4130" s="144" t="s">
        <v>27</v>
      </c>
      <c r="D4130" s="156" t="s">
        <v>9</v>
      </c>
      <c r="E4130" s="383">
        <v>85000</v>
      </c>
      <c r="F4130" s="372">
        <f t="shared" si="99"/>
        <v>129.58166465179883</v>
      </c>
      <c r="G4130" s="372">
        <f t="shared" si="100"/>
        <v>151.81607750121452</v>
      </c>
      <c r="H4130" s="373">
        <v>559.88800000000003</v>
      </c>
      <c r="I4130" s="224" t="s">
        <v>343</v>
      </c>
      <c r="J4130" s="203" t="s">
        <v>1710</v>
      </c>
      <c r="K4130" s="241" t="s">
        <v>2816</v>
      </c>
      <c r="L4130" s="136" t="s">
        <v>14</v>
      </c>
      <c r="M4130" s="132" t="s">
        <v>1713</v>
      </c>
      <c r="N4130" s="374">
        <f t="shared" si="101"/>
        <v>0.8535437536301923</v>
      </c>
    </row>
    <row r="4131" spans="1:14" s="203" customFormat="1" x14ac:dyDescent="0.2">
      <c r="A4131" s="357">
        <v>41996</v>
      </c>
      <c r="B4131" s="143" t="s">
        <v>3119</v>
      </c>
      <c r="C4131" s="144" t="s">
        <v>25</v>
      </c>
      <c r="D4131" s="156" t="s">
        <v>9</v>
      </c>
      <c r="E4131" s="383">
        <v>180000</v>
      </c>
      <c r="F4131" s="372">
        <f t="shared" si="99"/>
        <v>274.40823102733867</v>
      </c>
      <c r="G4131" s="372">
        <f t="shared" si="100"/>
        <v>321.49287000257192</v>
      </c>
      <c r="H4131" s="373">
        <v>559.88800000000003</v>
      </c>
      <c r="I4131" s="224" t="s">
        <v>343</v>
      </c>
      <c r="J4131" s="203" t="s">
        <v>1710</v>
      </c>
      <c r="K4131" s="241" t="s">
        <v>2816</v>
      </c>
      <c r="L4131" s="136" t="s">
        <v>14</v>
      </c>
      <c r="M4131" s="132" t="s">
        <v>1713</v>
      </c>
      <c r="N4131" s="374">
        <f t="shared" si="101"/>
        <v>0.8535437536301923</v>
      </c>
    </row>
    <row r="4132" spans="1:14" s="203" customFormat="1" x14ac:dyDescent="0.2">
      <c r="A4132" s="357">
        <v>41996</v>
      </c>
      <c r="B4132" s="143" t="s">
        <v>3120</v>
      </c>
      <c r="C4132" s="144" t="s">
        <v>25</v>
      </c>
      <c r="D4132" s="156" t="s">
        <v>11</v>
      </c>
      <c r="E4132" s="383">
        <v>160000</v>
      </c>
      <c r="F4132" s="372">
        <f t="shared" si="99"/>
        <v>243.9184275798566</v>
      </c>
      <c r="G4132" s="372">
        <f t="shared" si="100"/>
        <v>285.77144000228617</v>
      </c>
      <c r="H4132" s="373">
        <v>559.88800000000003</v>
      </c>
      <c r="I4132" s="224" t="s">
        <v>343</v>
      </c>
      <c r="J4132" s="203" t="s">
        <v>1710</v>
      </c>
      <c r="K4132" s="241" t="s">
        <v>2816</v>
      </c>
      <c r="L4132" s="136" t="s">
        <v>14</v>
      </c>
      <c r="M4132" s="132" t="s">
        <v>1713</v>
      </c>
      <c r="N4132" s="374">
        <f t="shared" si="101"/>
        <v>0.85354375363019219</v>
      </c>
    </row>
    <row r="4133" spans="1:14" s="203" customFormat="1" x14ac:dyDescent="0.2">
      <c r="A4133" s="357">
        <v>41996</v>
      </c>
      <c r="B4133" s="143" t="s">
        <v>3121</v>
      </c>
      <c r="C4133" s="144" t="s">
        <v>25</v>
      </c>
      <c r="D4133" s="156" t="s">
        <v>8</v>
      </c>
      <c r="E4133" s="383">
        <v>160000</v>
      </c>
      <c r="F4133" s="372">
        <f t="shared" si="99"/>
        <v>243.9184275798566</v>
      </c>
      <c r="G4133" s="372">
        <f t="shared" si="100"/>
        <v>285.77144000228617</v>
      </c>
      <c r="H4133" s="373">
        <v>559.88800000000003</v>
      </c>
      <c r="I4133" s="224" t="s">
        <v>343</v>
      </c>
      <c r="J4133" s="203" t="s">
        <v>1710</v>
      </c>
      <c r="K4133" s="241" t="s">
        <v>2816</v>
      </c>
      <c r="L4133" s="136" t="s">
        <v>14</v>
      </c>
      <c r="M4133" s="132" t="s">
        <v>1713</v>
      </c>
      <c r="N4133" s="374">
        <f t="shared" si="101"/>
        <v>0.85354375363019219</v>
      </c>
    </row>
    <row r="4134" spans="1:14" s="203" customFormat="1" x14ac:dyDescent="0.2">
      <c r="A4134" s="357">
        <v>41996</v>
      </c>
      <c r="B4134" s="143" t="s">
        <v>3128</v>
      </c>
      <c r="C4134" s="144" t="s">
        <v>18</v>
      </c>
      <c r="D4134" s="156" t="s">
        <v>9</v>
      </c>
      <c r="E4134" s="383">
        <v>800</v>
      </c>
      <c r="F4134" s="372">
        <f t="shared" si="99"/>
        <v>1.2195921378992831</v>
      </c>
      <c r="G4134" s="372">
        <f t="shared" si="100"/>
        <v>1.4288572000114308</v>
      </c>
      <c r="H4134" s="373">
        <v>559.88800000000003</v>
      </c>
      <c r="I4134" s="224" t="s">
        <v>83</v>
      </c>
      <c r="J4134" s="203" t="s">
        <v>1710</v>
      </c>
      <c r="K4134" s="218" t="s">
        <v>3123</v>
      </c>
      <c r="L4134" s="136" t="s">
        <v>14</v>
      </c>
      <c r="M4134" s="132" t="s">
        <v>1713</v>
      </c>
      <c r="N4134" s="374">
        <f t="shared" si="101"/>
        <v>0.8535437536301923</v>
      </c>
    </row>
    <row r="4135" spans="1:14" s="203" customFormat="1" x14ac:dyDescent="0.2">
      <c r="A4135" s="357">
        <v>41996</v>
      </c>
      <c r="B4135" s="143" t="s">
        <v>3129</v>
      </c>
      <c r="C4135" s="144" t="s">
        <v>18</v>
      </c>
      <c r="D4135" s="156" t="s">
        <v>9</v>
      </c>
      <c r="E4135" s="383">
        <v>800</v>
      </c>
      <c r="F4135" s="372">
        <f t="shared" si="99"/>
        <v>1.2195921378992831</v>
      </c>
      <c r="G4135" s="372">
        <f t="shared" si="100"/>
        <v>1.4288572000114308</v>
      </c>
      <c r="H4135" s="373">
        <v>559.88800000000003</v>
      </c>
      <c r="I4135" s="224" t="s">
        <v>83</v>
      </c>
      <c r="J4135" s="203" t="s">
        <v>1710</v>
      </c>
      <c r="K4135" s="218" t="s">
        <v>3123</v>
      </c>
      <c r="L4135" s="136" t="s">
        <v>14</v>
      </c>
      <c r="M4135" s="132" t="s">
        <v>1713</v>
      </c>
      <c r="N4135" s="374">
        <f t="shared" si="101"/>
        <v>0.8535437536301923</v>
      </c>
    </row>
    <row r="4136" spans="1:14" s="203" customFormat="1" x14ac:dyDescent="0.2">
      <c r="A4136" s="357">
        <v>41998</v>
      </c>
      <c r="B4136" s="143" t="s">
        <v>3136</v>
      </c>
      <c r="C4136" s="144" t="s">
        <v>26</v>
      </c>
      <c r="D4136" s="156" t="s">
        <v>8</v>
      </c>
      <c r="E4136" s="383">
        <v>4500</v>
      </c>
      <c r="F4136" s="372">
        <f t="shared" si="99"/>
        <v>6.8602057756834673</v>
      </c>
      <c r="G4136" s="372">
        <f t="shared" si="100"/>
        <v>8.0373217500642973</v>
      </c>
      <c r="H4136" s="373">
        <v>559.88800000000003</v>
      </c>
      <c r="I4136" s="224" t="s">
        <v>2742</v>
      </c>
      <c r="J4136" s="203" t="s">
        <v>1710</v>
      </c>
      <c r="K4136" s="218" t="s">
        <v>3125</v>
      </c>
      <c r="L4136" s="136" t="s">
        <v>14</v>
      </c>
      <c r="M4136" s="132" t="s">
        <v>1713</v>
      </c>
      <c r="N4136" s="374">
        <f t="shared" si="101"/>
        <v>0.85354375363019241</v>
      </c>
    </row>
    <row r="4137" spans="1:14" s="203" customFormat="1" x14ac:dyDescent="0.2">
      <c r="A4137" s="357">
        <v>42000</v>
      </c>
      <c r="B4137" s="143" t="s">
        <v>3136</v>
      </c>
      <c r="C4137" s="144" t="s">
        <v>26</v>
      </c>
      <c r="D4137" s="156" t="s">
        <v>8</v>
      </c>
      <c r="E4137" s="383">
        <v>4500</v>
      </c>
      <c r="F4137" s="372">
        <f t="shared" ref="F4137:F4145" si="102">E4137/655.957</f>
        <v>6.8602057756834673</v>
      </c>
      <c r="G4137" s="372">
        <f t="shared" ref="G4137:G4145" si="103">E4137/H4137</f>
        <v>8.0373217500642973</v>
      </c>
      <c r="H4137" s="373">
        <v>559.88800000000003</v>
      </c>
      <c r="I4137" s="224" t="s">
        <v>12</v>
      </c>
      <c r="J4137" s="203" t="s">
        <v>1710</v>
      </c>
      <c r="K4137" s="218" t="s">
        <v>3124</v>
      </c>
      <c r="L4137" s="136" t="s">
        <v>14</v>
      </c>
      <c r="M4137" s="132" t="s">
        <v>1713</v>
      </c>
      <c r="N4137" s="374">
        <f t="shared" si="101"/>
        <v>0.85354375363019241</v>
      </c>
    </row>
    <row r="4138" spans="1:14" s="203" customFormat="1" x14ac:dyDescent="0.2">
      <c r="A4138" s="357">
        <v>42001</v>
      </c>
      <c r="B4138" s="143" t="s">
        <v>3130</v>
      </c>
      <c r="C4138" s="144" t="s">
        <v>18</v>
      </c>
      <c r="D4138" s="156" t="s">
        <v>9</v>
      </c>
      <c r="E4138" s="383">
        <v>600</v>
      </c>
      <c r="F4138" s="372">
        <f t="shared" si="102"/>
        <v>0.91469410342446233</v>
      </c>
      <c r="G4138" s="372">
        <f t="shared" si="103"/>
        <v>1.071642900008573</v>
      </c>
      <c r="H4138" s="373">
        <v>559.88800000000003</v>
      </c>
      <c r="I4138" s="224" t="s">
        <v>83</v>
      </c>
      <c r="J4138" s="203" t="s">
        <v>1710</v>
      </c>
      <c r="K4138" s="218" t="s">
        <v>3123</v>
      </c>
      <c r="L4138" s="136" t="s">
        <v>14</v>
      </c>
      <c r="M4138" s="132" t="s">
        <v>1713</v>
      </c>
      <c r="N4138" s="374">
        <f t="shared" si="101"/>
        <v>0.85354375363019241</v>
      </c>
    </row>
    <row r="4139" spans="1:14" s="203" customFormat="1" x14ac:dyDescent="0.2">
      <c r="A4139" s="357">
        <v>42001</v>
      </c>
      <c r="B4139" s="143" t="s">
        <v>3131</v>
      </c>
      <c r="C4139" s="144" t="s">
        <v>18</v>
      </c>
      <c r="D4139" s="156" t="s">
        <v>9</v>
      </c>
      <c r="E4139" s="383">
        <v>800</v>
      </c>
      <c r="F4139" s="372">
        <f t="shared" si="102"/>
        <v>1.2195921378992831</v>
      </c>
      <c r="G4139" s="372">
        <f t="shared" si="103"/>
        <v>1.4288572000114308</v>
      </c>
      <c r="H4139" s="373">
        <v>559.88800000000003</v>
      </c>
      <c r="I4139" s="224" t="s">
        <v>83</v>
      </c>
      <c r="J4139" s="203" t="s">
        <v>1710</v>
      </c>
      <c r="K4139" s="218" t="s">
        <v>3123</v>
      </c>
      <c r="L4139" s="136" t="s">
        <v>14</v>
      </c>
      <c r="M4139" s="132" t="s">
        <v>1713</v>
      </c>
      <c r="N4139" s="374">
        <f t="shared" si="101"/>
        <v>0.8535437536301923</v>
      </c>
    </row>
    <row r="4140" spans="1:14" s="203" customFormat="1" x14ac:dyDescent="0.2">
      <c r="A4140" s="357">
        <v>42001</v>
      </c>
      <c r="B4140" s="143" t="s">
        <v>3132</v>
      </c>
      <c r="C4140" s="144" t="s">
        <v>18</v>
      </c>
      <c r="D4140" s="156" t="s">
        <v>9</v>
      </c>
      <c r="E4140" s="383">
        <v>600</v>
      </c>
      <c r="F4140" s="372">
        <f t="shared" si="102"/>
        <v>0.91469410342446233</v>
      </c>
      <c r="G4140" s="372">
        <f t="shared" si="103"/>
        <v>1.071642900008573</v>
      </c>
      <c r="H4140" s="373">
        <v>559.88800000000003</v>
      </c>
      <c r="I4140" s="224" t="s">
        <v>83</v>
      </c>
      <c r="J4140" s="203" t="s">
        <v>1710</v>
      </c>
      <c r="K4140" s="218" t="s">
        <v>3123</v>
      </c>
      <c r="L4140" s="136" t="s">
        <v>14</v>
      </c>
      <c r="M4140" s="132" t="s">
        <v>1713</v>
      </c>
      <c r="N4140" s="374">
        <f t="shared" si="101"/>
        <v>0.85354375363019241</v>
      </c>
    </row>
    <row r="4141" spans="1:14" s="203" customFormat="1" x14ac:dyDescent="0.2">
      <c r="A4141" s="357">
        <v>42001</v>
      </c>
      <c r="B4141" s="143" t="s">
        <v>3133</v>
      </c>
      <c r="C4141" s="144" t="s">
        <v>18</v>
      </c>
      <c r="D4141" s="156" t="s">
        <v>9</v>
      </c>
      <c r="E4141" s="383">
        <v>400</v>
      </c>
      <c r="F4141" s="372">
        <f t="shared" si="102"/>
        <v>0.60979606894964156</v>
      </c>
      <c r="G4141" s="372">
        <f t="shared" si="103"/>
        <v>0.7144286000057154</v>
      </c>
      <c r="H4141" s="373">
        <v>559.88800000000003</v>
      </c>
      <c r="I4141" s="224" t="s">
        <v>83</v>
      </c>
      <c r="J4141" s="203" t="s">
        <v>1710</v>
      </c>
      <c r="K4141" s="218" t="s">
        <v>3123</v>
      </c>
      <c r="L4141" s="136" t="s">
        <v>14</v>
      </c>
      <c r="M4141" s="132" t="s">
        <v>1713</v>
      </c>
      <c r="N4141" s="374">
        <f t="shared" si="101"/>
        <v>0.8535437536301923</v>
      </c>
    </row>
    <row r="4142" spans="1:14" s="203" customFormat="1" x14ac:dyDescent="0.2">
      <c r="A4142" s="357">
        <v>42001</v>
      </c>
      <c r="B4142" s="143" t="s">
        <v>2466</v>
      </c>
      <c r="C4142" s="144" t="s">
        <v>18</v>
      </c>
      <c r="D4142" s="156" t="s">
        <v>9</v>
      </c>
      <c r="E4142" s="383">
        <v>700</v>
      </c>
      <c r="F4142" s="372">
        <f t="shared" si="102"/>
        <v>1.0671431206618727</v>
      </c>
      <c r="G4142" s="372">
        <f t="shared" si="103"/>
        <v>1.250250050010002</v>
      </c>
      <c r="H4142" s="373">
        <v>559.88800000000003</v>
      </c>
      <c r="I4142" s="224" t="s">
        <v>83</v>
      </c>
      <c r="J4142" s="203" t="s">
        <v>1710</v>
      </c>
      <c r="K4142" s="218" t="s">
        <v>3123</v>
      </c>
      <c r="L4142" s="136" t="s">
        <v>14</v>
      </c>
      <c r="M4142" s="132" t="s">
        <v>1713</v>
      </c>
      <c r="N4142" s="374">
        <f t="shared" si="101"/>
        <v>0.85354375363019219</v>
      </c>
    </row>
    <row r="4143" spans="1:14" s="203" customFormat="1" x14ac:dyDescent="0.2">
      <c r="A4143" s="357">
        <v>42003</v>
      </c>
      <c r="B4143" s="143" t="s">
        <v>3134</v>
      </c>
      <c r="C4143" s="144" t="s">
        <v>18</v>
      </c>
      <c r="D4143" s="156" t="s">
        <v>9</v>
      </c>
      <c r="E4143" s="383">
        <v>800</v>
      </c>
      <c r="F4143" s="372">
        <f t="shared" si="102"/>
        <v>1.2195921378992831</v>
      </c>
      <c r="G4143" s="372">
        <f t="shared" si="103"/>
        <v>1.4288572000114308</v>
      </c>
      <c r="H4143" s="373">
        <v>559.88800000000003</v>
      </c>
      <c r="I4143" s="224" t="s">
        <v>83</v>
      </c>
      <c r="J4143" s="203" t="s">
        <v>1710</v>
      </c>
      <c r="K4143" s="218" t="s">
        <v>3123</v>
      </c>
      <c r="L4143" s="136" t="s">
        <v>14</v>
      </c>
      <c r="M4143" s="132" t="s">
        <v>1713</v>
      </c>
      <c r="N4143" s="374">
        <f t="shared" si="101"/>
        <v>0.8535437536301923</v>
      </c>
    </row>
    <row r="4144" spans="1:14" s="203" customFormat="1" x14ac:dyDescent="0.2">
      <c r="A4144" s="357">
        <v>42003</v>
      </c>
      <c r="B4144" s="143" t="s">
        <v>3135</v>
      </c>
      <c r="C4144" s="144" t="s">
        <v>18</v>
      </c>
      <c r="D4144" s="156" t="s">
        <v>9</v>
      </c>
      <c r="E4144" s="383">
        <v>800</v>
      </c>
      <c r="F4144" s="372">
        <f t="shared" si="102"/>
        <v>1.2195921378992831</v>
      </c>
      <c r="G4144" s="372">
        <f t="shared" si="103"/>
        <v>1.4288572000114308</v>
      </c>
      <c r="H4144" s="373">
        <v>559.88800000000003</v>
      </c>
      <c r="I4144" s="224" t="s">
        <v>83</v>
      </c>
      <c r="J4144" s="203" t="s">
        <v>1710</v>
      </c>
      <c r="K4144" s="218" t="s">
        <v>3123</v>
      </c>
      <c r="L4144" s="136" t="s">
        <v>14</v>
      </c>
      <c r="M4144" s="132" t="s">
        <v>1713</v>
      </c>
      <c r="N4144" s="374">
        <f t="shared" si="101"/>
        <v>0.8535437536301923</v>
      </c>
    </row>
    <row r="4145" spans="1:14" s="203" customFormat="1" x14ac:dyDescent="0.2">
      <c r="A4145" s="357">
        <v>42003</v>
      </c>
      <c r="B4145" s="143" t="s">
        <v>342</v>
      </c>
      <c r="C4145" s="144" t="s">
        <v>29</v>
      </c>
      <c r="D4145" s="156" t="s">
        <v>9</v>
      </c>
      <c r="E4145" s="383">
        <v>3300</v>
      </c>
      <c r="F4145" s="372">
        <f t="shared" si="102"/>
        <v>5.0308175688345429</v>
      </c>
      <c r="G4145" s="372">
        <f t="shared" si="103"/>
        <v>5.8940359500471518</v>
      </c>
      <c r="H4145" s="373">
        <v>559.88800000000003</v>
      </c>
      <c r="I4145" s="224" t="s">
        <v>343</v>
      </c>
      <c r="J4145" s="203" t="s">
        <v>1710</v>
      </c>
      <c r="K4145" s="241" t="s">
        <v>2817</v>
      </c>
      <c r="L4145" s="136" t="s">
        <v>14</v>
      </c>
      <c r="M4145" s="132" t="s">
        <v>1713</v>
      </c>
      <c r="N4145" s="374">
        <f t="shared" si="101"/>
        <v>0.85354375363019241</v>
      </c>
    </row>
    <row r="4146" spans="1:14" s="203" customFormat="1" x14ac:dyDescent="0.2">
      <c r="A4146" s="369"/>
      <c r="E4146" s="384"/>
      <c r="K4146" s="146"/>
    </row>
  </sheetData>
  <autoFilter ref="A1:N4145"/>
  <dataValidations count="14">
    <dataValidation type="list" errorStyle="information" showInputMessage="1" showErrorMessage="1" errorTitle="Attention" error="Seuls les transports entre villes sont autorisés en champs libre_x000a_" sqref="B1291:B1317">
      <formula1>$M$28:$M$29</formula1>
    </dataValidation>
    <dataValidation type="list" errorStyle="information" showInputMessage="1" showErrorMessage="1" errorTitle="Attention" error="Seuls les transports entre villes sont autorisés en champs libre_x000a_" sqref="B1597:B1598 B1082:B1177 B1179:B1180 K1178">
      <formula1>$M$28:$M$32</formula1>
    </dataValidation>
    <dataValidation type="list" errorStyle="information" showInputMessage="1" showErrorMessage="1" errorTitle="Attention" error="Seuls les transports entre villes sont autorisés en champs libre_x000a_" sqref="B1393:B1399 B1401:B1402 B1404:B1415 B1417:B1469">
      <formula1>$M$30:$M$34</formula1>
    </dataValidation>
    <dataValidation type="list" errorStyle="information" showInputMessage="1" showErrorMessage="1" errorTitle="Attention" error="Seuls les transports entre villes sont autorisés en champs libre_x000a_" sqref="B1364:B1392">
      <formula1>$L$29:$L$32</formula1>
    </dataValidation>
    <dataValidation type="list" errorStyle="information" showInputMessage="1" showErrorMessage="1" errorTitle="Attention" error="Seuls les transports entre villes sont autorisés en champs libre_x000a_" sqref="B1252:B1290 B1248:B1249">
      <formula1>$M$28:$M$34</formula1>
    </dataValidation>
    <dataValidation type="list" errorStyle="information" showInputMessage="1" showErrorMessage="1" errorTitle="Attention" error="Seuls les transports entre villes sont autorisés en champs libre_x000a_" sqref="B1069:B1081 B1061:B1066 B1318:B1363 B1482:B1483 K1067:K1068">
      <formula1>$M$28:$M$31</formula1>
    </dataValidation>
    <dataValidation type="list" errorStyle="information" showInputMessage="1" showErrorMessage="1" errorTitle="Attention" error="Seuls les transports entre villes sont autorisés en champs libre_x000a_" sqref="B2254:B2284 B2363:B2367 B3205:B3223">
      <formula1>$M$21:$M$26</formula1>
    </dataValidation>
    <dataValidation type="list" errorStyle="information" showInputMessage="1" showErrorMessage="1" errorTitle="Attention" error="Seuls les transports entre villes sont autorisés en champs libre_x000a_" sqref="B2239:B2252 B2368:B2411">
      <formula1>$M$20:$M$25</formula1>
    </dataValidation>
    <dataValidation type="list" errorStyle="information" showInputMessage="1" showErrorMessage="1" errorTitle="Attention" error="Seuls les transports entre villes sont autorisés en champs libre_x000a_" sqref="B1624:B1633 B1606:B1611 B1599:B1603 B1613:B1620">
      <formula1>$M$30:$M$36</formula1>
    </dataValidation>
    <dataValidation type="list" errorStyle="information" showInputMessage="1" showErrorMessage="1" errorTitle="Attention" error="Seuls les transports entre villes sont autorisés en champs libre_x000a_" sqref="B1181:B1245">
      <formula1>$L$28:$L$31</formula1>
    </dataValidation>
    <dataValidation type="list" errorStyle="information" showInputMessage="1" showErrorMessage="1" errorTitle="Attention" error="Seuls les transports entre villes sont autorisés en champs libre_x000a_" sqref="B1792:B1805 B2341:B2362 B2412:B2423">
      <formula1>$M$20:$M$29</formula1>
    </dataValidation>
    <dataValidation type="list" errorStyle="information" showInputMessage="1" showErrorMessage="1" errorTitle="Attention" error="Seuls les transports entre villes sont autorisés en champs libre_x000a_" sqref="B1837:B1847">
      <formula1>$M$22:$M$27</formula1>
    </dataValidation>
    <dataValidation type="list" errorStyle="information" showInputMessage="1" showErrorMessage="1" errorTitle="Attention" error="Seuls les transports entre villes sont autorisés en champs libre_x000a_" sqref="B1848:B1899 B2424:B2485 B4070:B4116">
      <formula1>$M$20:$M$26</formula1>
    </dataValidation>
    <dataValidation type="list" errorStyle="information" showInputMessage="1" showErrorMessage="1" errorTitle="Attention" error="Seuls les transports entre villes sont autorisés en champs libre_x000a_" sqref="B1967:B1969 B1978:B1991">
      <formula1>$M$22:$M$30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zoomScale="91" zoomScaleNormal="91" workbookViewId="0">
      <selection activeCell="J13" sqref="J13"/>
    </sheetView>
  </sheetViews>
  <sheetFormatPr baseColWidth="10" defaultColWidth="16" defaultRowHeight="15" x14ac:dyDescent="0.25"/>
  <cols>
    <col min="1" max="1" width="11.85546875" style="3" bestFit="1" customWidth="1"/>
    <col min="2" max="2" width="12.28515625" style="3" customWidth="1"/>
    <col min="3" max="3" width="13.5703125" style="3" customWidth="1"/>
    <col min="4" max="4" width="10.42578125" style="3" customWidth="1"/>
    <col min="5" max="5" width="16" style="3" customWidth="1"/>
    <col min="6" max="6" width="2.7109375" style="3" customWidth="1"/>
    <col min="7" max="7" width="16.7109375" style="3" bestFit="1" customWidth="1"/>
    <col min="8" max="8" width="19.5703125" style="3" customWidth="1"/>
    <col min="9" max="256" width="16" style="3"/>
    <col min="257" max="257" width="11.85546875" style="3" bestFit="1" customWidth="1"/>
    <col min="258" max="258" width="16" style="3"/>
    <col min="259" max="259" width="12.7109375" style="3" customWidth="1"/>
    <col min="260" max="260" width="9.7109375" style="3" customWidth="1"/>
    <col min="261" max="261" width="13.7109375" style="3" customWidth="1"/>
    <col min="262" max="262" width="2.7109375" style="3" customWidth="1"/>
    <col min="263" max="264" width="15.7109375" style="3" customWidth="1"/>
    <col min="265" max="512" width="16" style="3"/>
    <col min="513" max="513" width="11.85546875" style="3" bestFit="1" customWidth="1"/>
    <col min="514" max="514" width="16" style="3"/>
    <col min="515" max="515" width="12.7109375" style="3" customWidth="1"/>
    <col min="516" max="516" width="9.7109375" style="3" customWidth="1"/>
    <col min="517" max="517" width="13.7109375" style="3" customWidth="1"/>
    <col min="518" max="518" width="2.7109375" style="3" customWidth="1"/>
    <col min="519" max="520" width="15.7109375" style="3" customWidth="1"/>
    <col min="521" max="768" width="16" style="3"/>
    <col min="769" max="769" width="11.85546875" style="3" bestFit="1" customWidth="1"/>
    <col min="770" max="770" width="16" style="3"/>
    <col min="771" max="771" width="12.7109375" style="3" customWidth="1"/>
    <col min="772" max="772" width="9.7109375" style="3" customWidth="1"/>
    <col min="773" max="773" width="13.7109375" style="3" customWidth="1"/>
    <col min="774" max="774" width="2.7109375" style="3" customWidth="1"/>
    <col min="775" max="776" width="15.7109375" style="3" customWidth="1"/>
    <col min="777" max="1024" width="16" style="3"/>
    <col min="1025" max="1025" width="11.85546875" style="3" bestFit="1" customWidth="1"/>
    <col min="1026" max="1026" width="16" style="3"/>
    <col min="1027" max="1027" width="12.7109375" style="3" customWidth="1"/>
    <col min="1028" max="1028" width="9.7109375" style="3" customWidth="1"/>
    <col min="1029" max="1029" width="13.7109375" style="3" customWidth="1"/>
    <col min="1030" max="1030" width="2.7109375" style="3" customWidth="1"/>
    <col min="1031" max="1032" width="15.7109375" style="3" customWidth="1"/>
    <col min="1033" max="1280" width="16" style="3"/>
    <col min="1281" max="1281" width="11.85546875" style="3" bestFit="1" customWidth="1"/>
    <col min="1282" max="1282" width="16" style="3"/>
    <col min="1283" max="1283" width="12.7109375" style="3" customWidth="1"/>
    <col min="1284" max="1284" width="9.7109375" style="3" customWidth="1"/>
    <col min="1285" max="1285" width="13.7109375" style="3" customWidth="1"/>
    <col min="1286" max="1286" width="2.7109375" style="3" customWidth="1"/>
    <col min="1287" max="1288" width="15.7109375" style="3" customWidth="1"/>
    <col min="1289" max="1536" width="16" style="3"/>
    <col min="1537" max="1537" width="11.85546875" style="3" bestFit="1" customWidth="1"/>
    <col min="1538" max="1538" width="16" style="3"/>
    <col min="1539" max="1539" width="12.7109375" style="3" customWidth="1"/>
    <col min="1540" max="1540" width="9.7109375" style="3" customWidth="1"/>
    <col min="1541" max="1541" width="13.7109375" style="3" customWidth="1"/>
    <col min="1542" max="1542" width="2.7109375" style="3" customWidth="1"/>
    <col min="1543" max="1544" width="15.7109375" style="3" customWidth="1"/>
    <col min="1545" max="1792" width="16" style="3"/>
    <col min="1793" max="1793" width="11.85546875" style="3" bestFit="1" customWidth="1"/>
    <col min="1794" max="1794" width="16" style="3"/>
    <col min="1795" max="1795" width="12.7109375" style="3" customWidth="1"/>
    <col min="1796" max="1796" width="9.7109375" style="3" customWidth="1"/>
    <col min="1797" max="1797" width="13.7109375" style="3" customWidth="1"/>
    <col min="1798" max="1798" width="2.7109375" style="3" customWidth="1"/>
    <col min="1799" max="1800" width="15.7109375" style="3" customWidth="1"/>
    <col min="1801" max="2048" width="16" style="3"/>
    <col min="2049" max="2049" width="11.85546875" style="3" bestFit="1" customWidth="1"/>
    <col min="2050" max="2050" width="16" style="3"/>
    <col min="2051" max="2051" width="12.7109375" style="3" customWidth="1"/>
    <col min="2052" max="2052" width="9.7109375" style="3" customWidth="1"/>
    <col min="2053" max="2053" width="13.7109375" style="3" customWidth="1"/>
    <col min="2054" max="2054" width="2.7109375" style="3" customWidth="1"/>
    <col min="2055" max="2056" width="15.7109375" style="3" customWidth="1"/>
    <col min="2057" max="2304" width="16" style="3"/>
    <col min="2305" max="2305" width="11.85546875" style="3" bestFit="1" customWidth="1"/>
    <col min="2306" max="2306" width="16" style="3"/>
    <col min="2307" max="2307" width="12.7109375" style="3" customWidth="1"/>
    <col min="2308" max="2308" width="9.7109375" style="3" customWidth="1"/>
    <col min="2309" max="2309" width="13.7109375" style="3" customWidth="1"/>
    <col min="2310" max="2310" width="2.7109375" style="3" customWidth="1"/>
    <col min="2311" max="2312" width="15.7109375" style="3" customWidth="1"/>
    <col min="2313" max="2560" width="16" style="3"/>
    <col min="2561" max="2561" width="11.85546875" style="3" bestFit="1" customWidth="1"/>
    <col min="2562" max="2562" width="16" style="3"/>
    <col min="2563" max="2563" width="12.7109375" style="3" customWidth="1"/>
    <col min="2564" max="2564" width="9.7109375" style="3" customWidth="1"/>
    <col min="2565" max="2565" width="13.7109375" style="3" customWidth="1"/>
    <col min="2566" max="2566" width="2.7109375" style="3" customWidth="1"/>
    <col min="2567" max="2568" width="15.7109375" style="3" customWidth="1"/>
    <col min="2569" max="2816" width="16" style="3"/>
    <col min="2817" max="2817" width="11.85546875" style="3" bestFit="1" customWidth="1"/>
    <col min="2818" max="2818" width="16" style="3"/>
    <col min="2819" max="2819" width="12.7109375" style="3" customWidth="1"/>
    <col min="2820" max="2820" width="9.7109375" style="3" customWidth="1"/>
    <col min="2821" max="2821" width="13.7109375" style="3" customWidth="1"/>
    <col min="2822" max="2822" width="2.7109375" style="3" customWidth="1"/>
    <col min="2823" max="2824" width="15.7109375" style="3" customWidth="1"/>
    <col min="2825" max="3072" width="16" style="3"/>
    <col min="3073" max="3073" width="11.85546875" style="3" bestFit="1" customWidth="1"/>
    <col min="3074" max="3074" width="16" style="3"/>
    <col min="3075" max="3075" width="12.7109375" style="3" customWidth="1"/>
    <col min="3076" max="3076" width="9.7109375" style="3" customWidth="1"/>
    <col min="3077" max="3077" width="13.7109375" style="3" customWidth="1"/>
    <col min="3078" max="3078" width="2.7109375" style="3" customWidth="1"/>
    <col min="3079" max="3080" width="15.7109375" style="3" customWidth="1"/>
    <col min="3081" max="3328" width="16" style="3"/>
    <col min="3329" max="3329" width="11.85546875" style="3" bestFit="1" customWidth="1"/>
    <col min="3330" max="3330" width="16" style="3"/>
    <col min="3331" max="3331" width="12.7109375" style="3" customWidth="1"/>
    <col min="3332" max="3332" width="9.7109375" style="3" customWidth="1"/>
    <col min="3333" max="3333" width="13.7109375" style="3" customWidth="1"/>
    <col min="3334" max="3334" width="2.7109375" style="3" customWidth="1"/>
    <col min="3335" max="3336" width="15.7109375" style="3" customWidth="1"/>
    <col min="3337" max="3584" width="16" style="3"/>
    <col min="3585" max="3585" width="11.85546875" style="3" bestFit="1" customWidth="1"/>
    <col min="3586" max="3586" width="16" style="3"/>
    <col min="3587" max="3587" width="12.7109375" style="3" customWidth="1"/>
    <col min="3588" max="3588" width="9.7109375" style="3" customWidth="1"/>
    <col min="3589" max="3589" width="13.7109375" style="3" customWidth="1"/>
    <col min="3590" max="3590" width="2.7109375" style="3" customWidth="1"/>
    <col min="3591" max="3592" width="15.7109375" style="3" customWidth="1"/>
    <col min="3593" max="3840" width="16" style="3"/>
    <col min="3841" max="3841" width="11.85546875" style="3" bestFit="1" customWidth="1"/>
    <col min="3842" max="3842" width="16" style="3"/>
    <col min="3843" max="3843" width="12.7109375" style="3" customWidth="1"/>
    <col min="3844" max="3844" width="9.7109375" style="3" customWidth="1"/>
    <col min="3845" max="3845" width="13.7109375" style="3" customWidth="1"/>
    <col min="3846" max="3846" width="2.7109375" style="3" customWidth="1"/>
    <col min="3847" max="3848" width="15.7109375" style="3" customWidth="1"/>
    <col min="3849" max="4096" width="16" style="3"/>
    <col min="4097" max="4097" width="11.85546875" style="3" bestFit="1" customWidth="1"/>
    <col min="4098" max="4098" width="16" style="3"/>
    <col min="4099" max="4099" width="12.7109375" style="3" customWidth="1"/>
    <col min="4100" max="4100" width="9.7109375" style="3" customWidth="1"/>
    <col min="4101" max="4101" width="13.7109375" style="3" customWidth="1"/>
    <col min="4102" max="4102" width="2.7109375" style="3" customWidth="1"/>
    <col min="4103" max="4104" width="15.7109375" style="3" customWidth="1"/>
    <col min="4105" max="4352" width="16" style="3"/>
    <col min="4353" max="4353" width="11.85546875" style="3" bestFit="1" customWidth="1"/>
    <col min="4354" max="4354" width="16" style="3"/>
    <col min="4355" max="4355" width="12.7109375" style="3" customWidth="1"/>
    <col min="4356" max="4356" width="9.7109375" style="3" customWidth="1"/>
    <col min="4357" max="4357" width="13.7109375" style="3" customWidth="1"/>
    <col min="4358" max="4358" width="2.7109375" style="3" customWidth="1"/>
    <col min="4359" max="4360" width="15.7109375" style="3" customWidth="1"/>
    <col min="4361" max="4608" width="16" style="3"/>
    <col min="4609" max="4609" width="11.85546875" style="3" bestFit="1" customWidth="1"/>
    <col min="4610" max="4610" width="16" style="3"/>
    <col min="4611" max="4611" width="12.7109375" style="3" customWidth="1"/>
    <col min="4612" max="4612" width="9.7109375" style="3" customWidth="1"/>
    <col min="4613" max="4613" width="13.7109375" style="3" customWidth="1"/>
    <col min="4614" max="4614" width="2.7109375" style="3" customWidth="1"/>
    <col min="4615" max="4616" width="15.7109375" style="3" customWidth="1"/>
    <col min="4617" max="4864" width="16" style="3"/>
    <col min="4865" max="4865" width="11.85546875" style="3" bestFit="1" customWidth="1"/>
    <col min="4866" max="4866" width="16" style="3"/>
    <col min="4867" max="4867" width="12.7109375" style="3" customWidth="1"/>
    <col min="4868" max="4868" width="9.7109375" style="3" customWidth="1"/>
    <col min="4869" max="4869" width="13.7109375" style="3" customWidth="1"/>
    <col min="4870" max="4870" width="2.7109375" style="3" customWidth="1"/>
    <col min="4871" max="4872" width="15.7109375" style="3" customWidth="1"/>
    <col min="4873" max="5120" width="16" style="3"/>
    <col min="5121" max="5121" width="11.85546875" style="3" bestFit="1" customWidth="1"/>
    <col min="5122" max="5122" width="16" style="3"/>
    <col min="5123" max="5123" width="12.7109375" style="3" customWidth="1"/>
    <col min="5124" max="5124" width="9.7109375" style="3" customWidth="1"/>
    <col min="5125" max="5125" width="13.7109375" style="3" customWidth="1"/>
    <col min="5126" max="5126" width="2.7109375" style="3" customWidth="1"/>
    <col min="5127" max="5128" width="15.7109375" style="3" customWidth="1"/>
    <col min="5129" max="5376" width="16" style="3"/>
    <col min="5377" max="5377" width="11.85546875" style="3" bestFit="1" customWidth="1"/>
    <col min="5378" max="5378" width="16" style="3"/>
    <col min="5379" max="5379" width="12.7109375" style="3" customWidth="1"/>
    <col min="5380" max="5380" width="9.7109375" style="3" customWidth="1"/>
    <col min="5381" max="5381" width="13.7109375" style="3" customWidth="1"/>
    <col min="5382" max="5382" width="2.7109375" style="3" customWidth="1"/>
    <col min="5383" max="5384" width="15.7109375" style="3" customWidth="1"/>
    <col min="5385" max="5632" width="16" style="3"/>
    <col min="5633" max="5633" width="11.85546875" style="3" bestFit="1" customWidth="1"/>
    <col min="5634" max="5634" width="16" style="3"/>
    <col min="5635" max="5635" width="12.7109375" style="3" customWidth="1"/>
    <col min="5636" max="5636" width="9.7109375" style="3" customWidth="1"/>
    <col min="5637" max="5637" width="13.7109375" style="3" customWidth="1"/>
    <col min="5638" max="5638" width="2.7109375" style="3" customWidth="1"/>
    <col min="5639" max="5640" width="15.7109375" style="3" customWidth="1"/>
    <col min="5641" max="5888" width="16" style="3"/>
    <col min="5889" max="5889" width="11.85546875" style="3" bestFit="1" customWidth="1"/>
    <col min="5890" max="5890" width="16" style="3"/>
    <col min="5891" max="5891" width="12.7109375" style="3" customWidth="1"/>
    <col min="5892" max="5892" width="9.7109375" style="3" customWidth="1"/>
    <col min="5893" max="5893" width="13.7109375" style="3" customWidth="1"/>
    <col min="5894" max="5894" width="2.7109375" style="3" customWidth="1"/>
    <col min="5895" max="5896" width="15.7109375" style="3" customWidth="1"/>
    <col min="5897" max="6144" width="16" style="3"/>
    <col min="6145" max="6145" width="11.85546875" style="3" bestFit="1" customWidth="1"/>
    <col min="6146" max="6146" width="16" style="3"/>
    <col min="6147" max="6147" width="12.7109375" style="3" customWidth="1"/>
    <col min="6148" max="6148" width="9.7109375" style="3" customWidth="1"/>
    <col min="6149" max="6149" width="13.7109375" style="3" customWidth="1"/>
    <col min="6150" max="6150" width="2.7109375" style="3" customWidth="1"/>
    <col min="6151" max="6152" width="15.7109375" style="3" customWidth="1"/>
    <col min="6153" max="6400" width="16" style="3"/>
    <col min="6401" max="6401" width="11.85546875" style="3" bestFit="1" customWidth="1"/>
    <col min="6402" max="6402" width="16" style="3"/>
    <col min="6403" max="6403" width="12.7109375" style="3" customWidth="1"/>
    <col min="6404" max="6404" width="9.7109375" style="3" customWidth="1"/>
    <col min="6405" max="6405" width="13.7109375" style="3" customWidth="1"/>
    <col min="6406" max="6406" width="2.7109375" style="3" customWidth="1"/>
    <col min="6407" max="6408" width="15.7109375" style="3" customWidth="1"/>
    <col min="6409" max="6656" width="16" style="3"/>
    <col min="6657" max="6657" width="11.85546875" style="3" bestFit="1" customWidth="1"/>
    <col min="6658" max="6658" width="16" style="3"/>
    <col min="6659" max="6659" width="12.7109375" style="3" customWidth="1"/>
    <col min="6660" max="6660" width="9.7109375" style="3" customWidth="1"/>
    <col min="6661" max="6661" width="13.7109375" style="3" customWidth="1"/>
    <col min="6662" max="6662" width="2.7109375" style="3" customWidth="1"/>
    <col min="6663" max="6664" width="15.7109375" style="3" customWidth="1"/>
    <col min="6665" max="6912" width="16" style="3"/>
    <col min="6913" max="6913" width="11.85546875" style="3" bestFit="1" customWidth="1"/>
    <col min="6914" max="6914" width="16" style="3"/>
    <col min="6915" max="6915" width="12.7109375" style="3" customWidth="1"/>
    <col min="6916" max="6916" width="9.7109375" style="3" customWidth="1"/>
    <col min="6917" max="6917" width="13.7109375" style="3" customWidth="1"/>
    <col min="6918" max="6918" width="2.7109375" style="3" customWidth="1"/>
    <col min="6919" max="6920" width="15.7109375" style="3" customWidth="1"/>
    <col min="6921" max="7168" width="16" style="3"/>
    <col min="7169" max="7169" width="11.85546875" style="3" bestFit="1" customWidth="1"/>
    <col min="7170" max="7170" width="16" style="3"/>
    <col min="7171" max="7171" width="12.7109375" style="3" customWidth="1"/>
    <col min="7172" max="7172" width="9.7109375" style="3" customWidth="1"/>
    <col min="7173" max="7173" width="13.7109375" style="3" customWidth="1"/>
    <col min="7174" max="7174" width="2.7109375" style="3" customWidth="1"/>
    <col min="7175" max="7176" width="15.7109375" style="3" customWidth="1"/>
    <col min="7177" max="7424" width="16" style="3"/>
    <col min="7425" max="7425" width="11.85546875" style="3" bestFit="1" customWidth="1"/>
    <col min="7426" max="7426" width="16" style="3"/>
    <col min="7427" max="7427" width="12.7109375" style="3" customWidth="1"/>
    <col min="7428" max="7428" width="9.7109375" style="3" customWidth="1"/>
    <col min="7429" max="7429" width="13.7109375" style="3" customWidth="1"/>
    <col min="7430" max="7430" width="2.7109375" style="3" customWidth="1"/>
    <col min="7431" max="7432" width="15.7109375" style="3" customWidth="1"/>
    <col min="7433" max="7680" width="16" style="3"/>
    <col min="7681" max="7681" width="11.85546875" style="3" bestFit="1" customWidth="1"/>
    <col min="7682" max="7682" width="16" style="3"/>
    <col min="7683" max="7683" width="12.7109375" style="3" customWidth="1"/>
    <col min="7684" max="7684" width="9.7109375" style="3" customWidth="1"/>
    <col min="7685" max="7685" width="13.7109375" style="3" customWidth="1"/>
    <col min="7686" max="7686" width="2.7109375" style="3" customWidth="1"/>
    <col min="7687" max="7688" width="15.7109375" style="3" customWidth="1"/>
    <col min="7689" max="7936" width="16" style="3"/>
    <col min="7937" max="7937" width="11.85546875" style="3" bestFit="1" customWidth="1"/>
    <col min="7938" max="7938" width="16" style="3"/>
    <col min="7939" max="7939" width="12.7109375" style="3" customWidth="1"/>
    <col min="7940" max="7940" width="9.7109375" style="3" customWidth="1"/>
    <col min="7941" max="7941" width="13.7109375" style="3" customWidth="1"/>
    <col min="7942" max="7942" width="2.7109375" style="3" customWidth="1"/>
    <col min="7943" max="7944" width="15.7109375" style="3" customWidth="1"/>
    <col min="7945" max="8192" width="16" style="3"/>
    <col min="8193" max="8193" width="11.85546875" style="3" bestFit="1" customWidth="1"/>
    <col min="8194" max="8194" width="16" style="3"/>
    <col min="8195" max="8195" width="12.7109375" style="3" customWidth="1"/>
    <col min="8196" max="8196" width="9.7109375" style="3" customWidth="1"/>
    <col min="8197" max="8197" width="13.7109375" style="3" customWidth="1"/>
    <col min="8198" max="8198" width="2.7109375" style="3" customWidth="1"/>
    <col min="8199" max="8200" width="15.7109375" style="3" customWidth="1"/>
    <col min="8201" max="8448" width="16" style="3"/>
    <col min="8449" max="8449" width="11.85546875" style="3" bestFit="1" customWidth="1"/>
    <col min="8450" max="8450" width="16" style="3"/>
    <col min="8451" max="8451" width="12.7109375" style="3" customWidth="1"/>
    <col min="8452" max="8452" width="9.7109375" style="3" customWidth="1"/>
    <col min="8453" max="8453" width="13.7109375" style="3" customWidth="1"/>
    <col min="8454" max="8454" width="2.7109375" style="3" customWidth="1"/>
    <col min="8455" max="8456" width="15.7109375" style="3" customWidth="1"/>
    <col min="8457" max="8704" width="16" style="3"/>
    <col min="8705" max="8705" width="11.85546875" style="3" bestFit="1" customWidth="1"/>
    <col min="8706" max="8706" width="16" style="3"/>
    <col min="8707" max="8707" width="12.7109375" style="3" customWidth="1"/>
    <col min="8708" max="8708" width="9.7109375" style="3" customWidth="1"/>
    <col min="8709" max="8709" width="13.7109375" style="3" customWidth="1"/>
    <col min="8710" max="8710" width="2.7109375" style="3" customWidth="1"/>
    <col min="8711" max="8712" width="15.7109375" style="3" customWidth="1"/>
    <col min="8713" max="8960" width="16" style="3"/>
    <col min="8961" max="8961" width="11.85546875" style="3" bestFit="1" customWidth="1"/>
    <col min="8962" max="8962" width="16" style="3"/>
    <col min="8963" max="8963" width="12.7109375" style="3" customWidth="1"/>
    <col min="8964" max="8964" width="9.7109375" style="3" customWidth="1"/>
    <col min="8965" max="8965" width="13.7109375" style="3" customWidth="1"/>
    <col min="8966" max="8966" width="2.7109375" style="3" customWidth="1"/>
    <col min="8967" max="8968" width="15.7109375" style="3" customWidth="1"/>
    <col min="8969" max="9216" width="16" style="3"/>
    <col min="9217" max="9217" width="11.85546875" style="3" bestFit="1" customWidth="1"/>
    <col min="9218" max="9218" width="16" style="3"/>
    <col min="9219" max="9219" width="12.7109375" style="3" customWidth="1"/>
    <col min="9220" max="9220" width="9.7109375" style="3" customWidth="1"/>
    <col min="9221" max="9221" width="13.7109375" style="3" customWidth="1"/>
    <col min="9222" max="9222" width="2.7109375" style="3" customWidth="1"/>
    <col min="9223" max="9224" width="15.7109375" style="3" customWidth="1"/>
    <col min="9225" max="9472" width="16" style="3"/>
    <col min="9473" max="9473" width="11.85546875" style="3" bestFit="1" customWidth="1"/>
    <col min="9474" max="9474" width="16" style="3"/>
    <col min="9475" max="9475" width="12.7109375" style="3" customWidth="1"/>
    <col min="9476" max="9476" width="9.7109375" style="3" customWidth="1"/>
    <col min="9477" max="9477" width="13.7109375" style="3" customWidth="1"/>
    <col min="9478" max="9478" width="2.7109375" style="3" customWidth="1"/>
    <col min="9479" max="9480" width="15.7109375" style="3" customWidth="1"/>
    <col min="9481" max="9728" width="16" style="3"/>
    <col min="9729" max="9729" width="11.85546875" style="3" bestFit="1" customWidth="1"/>
    <col min="9730" max="9730" width="16" style="3"/>
    <col min="9731" max="9731" width="12.7109375" style="3" customWidth="1"/>
    <col min="9732" max="9732" width="9.7109375" style="3" customWidth="1"/>
    <col min="9733" max="9733" width="13.7109375" style="3" customWidth="1"/>
    <col min="9734" max="9734" width="2.7109375" style="3" customWidth="1"/>
    <col min="9735" max="9736" width="15.7109375" style="3" customWidth="1"/>
    <col min="9737" max="9984" width="16" style="3"/>
    <col min="9985" max="9985" width="11.85546875" style="3" bestFit="1" customWidth="1"/>
    <col min="9986" max="9986" width="16" style="3"/>
    <col min="9987" max="9987" width="12.7109375" style="3" customWidth="1"/>
    <col min="9988" max="9988" width="9.7109375" style="3" customWidth="1"/>
    <col min="9989" max="9989" width="13.7109375" style="3" customWidth="1"/>
    <col min="9990" max="9990" width="2.7109375" style="3" customWidth="1"/>
    <col min="9991" max="9992" width="15.7109375" style="3" customWidth="1"/>
    <col min="9993" max="10240" width="16" style="3"/>
    <col min="10241" max="10241" width="11.85546875" style="3" bestFit="1" customWidth="1"/>
    <col min="10242" max="10242" width="16" style="3"/>
    <col min="10243" max="10243" width="12.7109375" style="3" customWidth="1"/>
    <col min="10244" max="10244" width="9.7109375" style="3" customWidth="1"/>
    <col min="10245" max="10245" width="13.7109375" style="3" customWidth="1"/>
    <col min="10246" max="10246" width="2.7109375" style="3" customWidth="1"/>
    <col min="10247" max="10248" width="15.7109375" style="3" customWidth="1"/>
    <col min="10249" max="10496" width="16" style="3"/>
    <col min="10497" max="10497" width="11.85546875" style="3" bestFit="1" customWidth="1"/>
    <col min="10498" max="10498" width="16" style="3"/>
    <col min="10499" max="10499" width="12.7109375" style="3" customWidth="1"/>
    <col min="10500" max="10500" width="9.7109375" style="3" customWidth="1"/>
    <col min="10501" max="10501" width="13.7109375" style="3" customWidth="1"/>
    <col min="10502" max="10502" width="2.7109375" style="3" customWidth="1"/>
    <col min="10503" max="10504" width="15.7109375" style="3" customWidth="1"/>
    <col min="10505" max="10752" width="16" style="3"/>
    <col min="10753" max="10753" width="11.85546875" style="3" bestFit="1" customWidth="1"/>
    <col min="10754" max="10754" width="16" style="3"/>
    <col min="10755" max="10755" width="12.7109375" style="3" customWidth="1"/>
    <col min="10756" max="10756" width="9.7109375" style="3" customWidth="1"/>
    <col min="10757" max="10757" width="13.7109375" style="3" customWidth="1"/>
    <col min="10758" max="10758" width="2.7109375" style="3" customWidth="1"/>
    <col min="10759" max="10760" width="15.7109375" style="3" customWidth="1"/>
    <col min="10761" max="11008" width="16" style="3"/>
    <col min="11009" max="11009" width="11.85546875" style="3" bestFit="1" customWidth="1"/>
    <col min="11010" max="11010" width="16" style="3"/>
    <col min="11011" max="11011" width="12.7109375" style="3" customWidth="1"/>
    <col min="11012" max="11012" width="9.7109375" style="3" customWidth="1"/>
    <col min="11013" max="11013" width="13.7109375" style="3" customWidth="1"/>
    <col min="11014" max="11014" width="2.7109375" style="3" customWidth="1"/>
    <col min="11015" max="11016" width="15.7109375" style="3" customWidth="1"/>
    <col min="11017" max="11264" width="16" style="3"/>
    <col min="11265" max="11265" width="11.85546875" style="3" bestFit="1" customWidth="1"/>
    <col min="11266" max="11266" width="16" style="3"/>
    <col min="11267" max="11267" width="12.7109375" style="3" customWidth="1"/>
    <col min="11268" max="11268" width="9.7109375" style="3" customWidth="1"/>
    <col min="11269" max="11269" width="13.7109375" style="3" customWidth="1"/>
    <col min="11270" max="11270" width="2.7109375" style="3" customWidth="1"/>
    <col min="11271" max="11272" width="15.7109375" style="3" customWidth="1"/>
    <col min="11273" max="11520" width="16" style="3"/>
    <col min="11521" max="11521" width="11.85546875" style="3" bestFit="1" customWidth="1"/>
    <col min="11522" max="11522" width="16" style="3"/>
    <col min="11523" max="11523" width="12.7109375" style="3" customWidth="1"/>
    <col min="11524" max="11524" width="9.7109375" style="3" customWidth="1"/>
    <col min="11525" max="11525" width="13.7109375" style="3" customWidth="1"/>
    <col min="11526" max="11526" width="2.7109375" style="3" customWidth="1"/>
    <col min="11527" max="11528" width="15.7109375" style="3" customWidth="1"/>
    <col min="11529" max="11776" width="16" style="3"/>
    <col min="11777" max="11777" width="11.85546875" style="3" bestFit="1" customWidth="1"/>
    <col min="11778" max="11778" width="16" style="3"/>
    <col min="11779" max="11779" width="12.7109375" style="3" customWidth="1"/>
    <col min="11780" max="11780" width="9.7109375" style="3" customWidth="1"/>
    <col min="11781" max="11781" width="13.7109375" style="3" customWidth="1"/>
    <col min="11782" max="11782" width="2.7109375" style="3" customWidth="1"/>
    <col min="11783" max="11784" width="15.7109375" style="3" customWidth="1"/>
    <col min="11785" max="12032" width="16" style="3"/>
    <col min="12033" max="12033" width="11.85546875" style="3" bestFit="1" customWidth="1"/>
    <col min="12034" max="12034" width="16" style="3"/>
    <col min="12035" max="12035" width="12.7109375" style="3" customWidth="1"/>
    <col min="12036" max="12036" width="9.7109375" style="3" customWidth="1"/>
    <col min="12037" max="12037" width="13.7109375" style="3" customWidth="1"/>
    <col min="12038" max="12038" width="2.7109375" style="3" customWidth="1"/>
    <col min="12039" max="12040" width="15.7109375" style="3" customWidth="1"/>
    <col min="12041" max="12288" width="16" style="3"/>
    <col min="12289" max="12289" width="11.85546875" style="3" bestFit="1" customWidth="1"/>
    <col min="12290" max="12290" width="16" style="3"/>
    <col min="12291" max="12291" width="12.7109375" style="3" customWidth="1"/>
    <col min="12292" max="12292" width="9.7109375" style="3" customWidth="1"/>
    <col min="12293" max="12293" width="13.7109375" style="3" customWidth="1"/>
    <col min="12294" max="12294" width="2.7109375" style="3" customWidth="1"/>
    <col min="12295" max="12296" width="15.7109375" style="3" customWidth="1"/>
    <col min="12297" max="12544" width="16" style="3"/>
    <col min="12545" max="12545" width="11.85546875" style="3" bestFit="1" customWidth="1"/>
    <col min="12546" max="12546" width="16" style="3"/>
    <col min="12547" max="12547" width="12.7109375" style="3" customWidth="1"/>
    <col min="12548" max="12548" width="9.7109375" style="3" customWidth="1"/>
    <col min="12549" max="12549" width="13.7109375" style="3" customWidth="1"/>
    <col min="12550" max="12550" width="2.7109375" style="3" customWidth="1"/>
    <col min="12551" max="12552" width="15.7109375" style="3" customWidth="1"/>
    <col min="12553" max="12800" width="16" style="3"/>
    <col min="12801" max="12801" width="11.85546875" style="3" bestFit="1" customWidth="1"/>
    <col min="12802" max="12802" width="16" style="3"/>
    <col min="12803" max="12803" width="12.7109375" style="3" customWidth="1"/>
    <col min="12804" max="12804" width="9.7109375" style="3" customWidth="1"/>
    <col min="12805" max="12805" width="13.7109375" style="3" customWidth="1"/>
    <col min="12806" max="12806" width="2.7109375" style="3" customWidth="1"/>
    <col min="12807" max="12808" width="15.7109375" style="3" customWidth="1"/>
    <col min="12809" max="13056" width="16" style="3"/>
    <col min="13057" max="13057" width="11.85546875" style="3" bestFit="1" customWidth="1"/>
    <col min="13058" max="13058" width="16" style="3"/>
    <col min="13059" max="13059" width="12.7109375" style="3" customWidth="1"/>
    <col min="13060" max="13060" width="9.7109375" style="3" customWidth="1"/>
    <col min="13061" max="13061" width="13.7109375" style="3" customWidth="1"/>
    <col min="13062" max="13062" width="2.7109375" style="3" customWidth="1"/>
    <col min="13063" max="13064" width="15.7109375" style="3" customWidth="1"/>
    <col min="13065" max="13312" width="16" style="3"/>
    <col min="13313" max="13313" width="11.85546875" style="3" bestFit="1" customWidth="1"/>
    <col min="13314" max="13314" width="16" style="3"/>
    <col min="13315" max="13315" width="12.7109375" style="3" customWidth="1"/>
    <col min="13316" max="13316" width="9.7109375" style="3" customWidth="1"/>
    <col min="13317" max="13317" width="13.7109375" style="3" customWidth="1"/>
    <col min="13318" max="13318" width="2.7109375" style="3" customWidth="1"/>
    <col min="13319" max="13320" width="15.7109375" style="3" customWidth="1"/>
    <col min="13321" max="13568" width="16" style="3"/>
    <col min="13569" max="13569" width="11.85546875" style="3" bestFit="1" customWidth="1"/>
    <col min="13570" max="13570" width="16" style="3"/>
    <col min="13571" max="13571" width="12.7109375" style="3" customWidth="1"/>
    <col min="13572" max="13572" width="9.7109375" style="3" customWidth="1"/>
    <col min="13573" max="13573" width="13.7109375" style="3" customWidth="1"/>
    <col min="13574" max="13574" width="2.7109375" style="3" customWidth="1"/>
    <col min="13575" max="13576" width="15.7109375" style="3" customWidth="1"/>
    <col min="13577" max="13824" width="16" style="3"/>
    <col min="13825" max="13825" width="11.85546875" style="3" bestFit="1" customWidth="1"/>
    <col min="13826" max="13826" width="16" style="3"/>
    <col min="13827" max="13827" width="12.7109375" style="3" customWidth="1"/>
    <col min="13828" max="13828" width="9.7109375" style="3" customWidth="1"/>
    <col min="13829" max="13829" width="13.7109375" style="3" customWidth="1"/>
    <col min="13830" max="13830" width="2.7109375" style="3" customWidth="1"/>
    <col min="13831" max="13832" width="15.7109375" style="3" customWidth="1"/>
    <col min="13833" max="14080" width="16" style="3"/>
    <col min="14081" max="14081" width="11.85546875" style="3" bestFit="1" customWidth="1"/>
    <col min="14082" max="14082" width="16" style="3"/>
    <col min="14083" max="14083" width="12.7109375" style="3" customWidth="1"/>
    <col min="14084" max="14084" width="9.7109375" style="3" customWidth="1"/>
    <col min="14085" max="14085" width="13.7109375" style="3" customWidth="1"/>
    <col min="14086" max="14086" width="2.7109375" style="3" customWidth="1"/>
    <col min="14087" max="14088" width="15.7109375" style="3" customWidth="1"/>
    <col min="14089" max="14336" width="16" style="3"/>
    <col min="14337" max="14337" width="11.85546875" style="3" bestFit="1" customWidth="1"/>
    <col min="14338" max="14338" width="16" style="3"/>
    <col min="14339" max="14339" width="12.7109375" style="3" customWidth="1"/>
    <col min="14340" max="14340" width="9.7109375" style="3" customWidth="1"/>
    <col min="14341" max="14341" width="13.7109375" style="3" customWidth="1"/>
    <col min="14342" max="14342" width="2.7109375" style="3" customWidth="1"/>
    <col min="14343" max="14344" width="15.7109375" style="3" customWidth="1"/>
    <col min="14345" max="14592" width="16" style="3"/>
    <col min="14593" max="14593" width="11.85546875" style="3" bestFit="1" customWidth="1"/>
    <col min="14594" max="14594" width="16" style="3"/>
    <col min="14595" max="14595" width="12.7109375" style="3" customWidth="1"/>
    <col min="14596" max="14596" width="9.7109375" style="3" customWidth="1"/>
    <col min="14597" max="14597" width="13.7109375" style="3" customWidth="1"/>
    <col min="14598" max="14598" width="2.7109375" style="3" customWidth="1"/>
    <col min="14599" max="14600" width="15.7109375" style="3" customWidth="1"/>
    <col min="14601" max="14848" width="16" style="3"/>
    <col min="14849" max="14849" width="11.85546875" style="3" bestFit="1" customWidth="1"/>
    <col min="14850" max="14850" width="16" style="3"/>
    <col min="14851" max="14851" width="12.7109375" style="3" customWidth="1"/>
    <col min="14852" max="14852" width="9.7109375" style="3" customWidth="1"/>
    <col min="14853" max="14853" width="13.7109375" style="3" customWidth="1"/>
    <col min="14854" max="14854" width="2.7109375" style="3" customWidth="1"/>
    <col min="14855" max="14856" width="15.7109375" style="3" customWidth="1"/>
    <col min="14857" max="15104" width="16" style="3"/>
    <col min="15105" max="15105" width="11.85546875" style="3" bestFit="1" customWidth="1"/>
    <col min="15106" max="15106" width="16" style="3"/>
    <col min="15107" max="15107" width="12.7109375" style="3" customWidth="1"/>
    <col min="15108" max="15108" width="9.7109375" style="3" customWidth="1"/>
    <col min="15109" max="15109" width="13.7109375" style="3" customWidth="1"/>
    <col min="15110" max="15110" width="2.7109375" style="3" customWidth="1"/>
    <col min="15111" max="15112" width="15.7109375" style="3" customWidth="1"/>
    <col min="15113" max="15360" width="16" style="3"/>
    <col min="15361" max="15361" width="11.85546875" style="3" bestFit="1" customWidth="1"/>
    <col min="15362" max="15362" width="16" style="3"/>
    <col min="15363" max="15363" width="12.7109375" style="3" customWidth="1"/>
    <col min="15364" max="15364" width="9.7109375" style="3" customWidth="1"/>
    <col min="15365" max="15365" width="13.7109375" style="3" customWidth="1"/>
    <col min="15366" max="15366" width="2.7109375" style="3" customWidth="1"/>
    <col min="15367" max="15368" width="15.7109375" style="3" customWidth="1"/>
    <col min="15369" max="15616" width="16" style="3"/>
    <col min="15617" max="15617" width="11.85546875" style="3" bestFit="1" customWidth="1"/>
    <col min="15618" max="15618" width="16" style="3"/>
    <col min="15619" max="15619" width="12.7109375" style="3" customWidth="1"/>
    <col min="15620" max="15620" width="9.7109375" style="3" customWidth="1"/>
    <col min="15621" max="15621" width="13.7109375" style="3" customWidth="1"/>
    <col min="15622" max="15622" width="2.7109375" style="3" customWidth="1"/>
    <col min="15623" max="15624" width="15.7109375" style="3" customWidth="1"/>
    <col min="15625" max="15872" width="16" style="3"/>
    <col min="15873" max="15873" width="11.85546875" style="3" bestFit="1" customWidth="1"/>
    <col min="15874" max="15874" width="16" style="3"/>
    <col min="15875" max="15875" width="12.7109375" style="3" customWidth="1"/>
    <col min="15876" max="15876" width="9.7109375" style="3" customWidth="1"/>
    <col min="15877" max="15877" width="13.7109375" style="3" customWidth="1"/>
    <col min="15878" max="15878" width="2.7109375" style="3" customWidth="1"/>
    <col min="15879" max="15880" width="15.7109375" style="3" customWidth="1"/>
    <col min="15881" max="16128" width="16" style="3"/>
    <col min="16129" max="16129" width="11.85546875" style="3" bestFit="1" customWidth="1"/>
    <col min="16130" max="16130" width="16" style="3"/>
    <col min="16131" max="16131" width="12.7109375" style="3" customWidth="1"/>
    <col min="16132" max="16132" width="9.7109375" style="3" customWidth="1"/>
    <col min="16133" max="16133" width="13.7109375" style="3" customWidth="1"/>
    <col min="16134" max="16134" width="2.7109375" style="3" customWidth="1"/>
    <col min="16135" max="16136" width="15.7109375" style="3" customWidth="1"/>
    <col min="16137" max="16384" width="16" style="3"/>
  </cols>
  <sheetData>
    <row r="1" spans="1:12" x14ac:dyDescent="0.25">
      <c r="A1" s="385"/>
      <c r="B1" s="385"/>
      <c r="C1" s="385"/>
      <c r="D1" s="385"/>
      <c r="E1" s="385"/>
      <c r="F1" s="385"/>
      <c r="G1" s="385"/>
      <c r="H1" s="385"/>
    </row>
    <row r="3" spans="1:12" ht="15.75" x14ac:dyDescent="0.25">
      <c r="A3" s="4" t="s">
        <v>33</v>
      </c>
      <c r="B3" s="5"/>
      <c r="C3" s="5"/>
      <c r="D3" s="6"/>
      <c r="E3" s="5"/>
      <c r="F3" s="5"/>
      <c r="G3" s="5"/>
    </row>
    <row r="4" spans="1:12" ht="15.75" x14ac:dyDescent="0.25">
      <c r="A4" s="4" t="s">
        <v>34</v>
      </c>
      <c r="B4" s="5" t="s">
        <v>35</v>
      </c>
      <c r="C4" s="5"/>
      <c r="D4" s="5"/>
      <c r="E4" s="5"/>
      <c r="F4" s="5"/>
      <c r="G4" s="5"/>
    </row>
    <row r="5" spans="1:12" ht="15.75" x14ac:dyDescent="0.25">
      <c r="A5" s="7"/>
      <c r="B5" s="4"/>
      <c r="C5" s="4"/>
      <c r="D5" s="4"/>
      <c r="E5" s="4"/>
      <c r="F5" s="4"/>
      <c r="G5" s="4"/>
    </row>
    <row r="6" spans="1:12" ht="15.75" x14ac:dyDescent="0.25">
      <c r="A6" s="7" t="s">
        <v>36</v>
      </c>
      <c r="B6" s="8">
        <v>41973</v>
      </c>
      <c r="C6" s="4"/>
      <c r="D6" s="4"/>
      <c r="E6" s="4"/>
      <c r="F6" s="4"/>
      <c r="G6" s="4"/>
    </row>
    <row r="7" spans="1:12" ht="15.75" x14ac:dyDescent="0.25">
      <c r="A7" s="4"/>
      <c r="B7" s="4"/>
      <c r="C7" s="4"/>
      <c r="D7" s="4"/>
      <c r="E7" s="4"/>
      <c r="F7" s="4"/>
      <c r="G7" s="4"/>
    </row>
    <row r="8" spans="1:12" ht="15.75" customHeight="1" x14ac:dyDescent="0.25">
      <c r="A8" s="9"/>
      <c r="B8" s="10"/>
      <c r="C8" s="10"/>
      <c r="D8" s="10"/>
      <c r="E8" s="10"/>
      <c r="F8" s="10"/>
      <c r="G8" s="10"/>
      <c r="H8" s="10"/>
    </row>
    <row r="9" spans="1:12" ht="20.25" x14ac:dyDescent="0.25">
      <c r="A9" s="393" t="s">
        <v>2815</v>
      </c>
      <c r="B9" s="393"/>
      <c r="C9" s="393"/>
      <c r="D9" s="393"/>
      <c r="E9" s="393"/>
      <c r="F9" s="393"/>
      <c r="G9" s="393"/>
      <c r="H9" s="11"/>
      <c r="L9" s="12"/>
    </row>
    <row r="10" spans="1:12" ht="18" x14ac:dyDescent="0.25">
      <c r="A10" s="13"/>
      <c r="B10" s="13"/>
      <c r="C10" s="13"/>
      <c r="D10" s="13"/>
      <c r="E10" s="13"/>
      <c r="F10" s="13"/>
      <c r="G10" s="13"/>
      <c r="H10" s="13"/>
      <c r="L10" s="12"/>
    </row>
    <row r="11" spans="1:12" x14ac:dyDescent="0.25">
      <c r="A11" s="9"/>
      <c r="B11" s="9"/>
      <c r="C11" s="10"/>
      <c r="D11" s="10"/>
      <c r="E11" s="10"/>
      <c r="F11" s="10"/>
      <c r="G11" s="10"/>
      <c r="H11" s="10"/>
    </row>
    <row r="12" spans="1:12" x14ac:dyDescent="0.25">
      <c r="A12" s="405" t="s">
        <v>37</v>
      </c>
      <c r="B12" s="406"/>
      <c r="C12" s="406"/>
      <c r="D12" s="406"/>
      <c r="E12" s="406"/>
      <c r="F12" s="406"/>
      <c r="G12" s="406"/>
      <c r="H12" s="407"/>
    </row>
    <row r="13" spans="1:12" x14ac:dyDescent="0.25">
      <c r="A13" s="9"/>
      <c r="B13" s="10"/>
      <c r="C13" s="10"/>
      <c r="D13" s="10"/>
      <c r="E13" s="10"/>
      <c r="F13" s="10"/>
      <c r="G13" s="10"/>
      <c r="H13" s="10"/>
    </row>
    <row r="14" spans="1:12" x14ac:dyDescent="0.25">
      <c r="B14" s="10"/>
      <c r="C14" s="10"/>
      <c r="D14" s="10"/>
      <c r="E14" s="10"/>
      <c r="F14" s="10"/>
      <c r="G14" s="10"/>
      <c r="H14" s="10"/>
    </row>
    <row r="15" spans="1:12" x14ac:dyDescent="0.25">
      <c r="A15" s="14" t="s">
        <v>38</v>
      </c>
      <c r="B15" s="10"/>
      <c r="C15" s="15">
        <v>10000</v>
      </c>
      <c r="D15" s="16" t="s">
        <v>39</v>
      </c>
      <c r="E15" s="17">
        <v>101</v>
      </c>
      <c r="F15" s="10"/>
      <c r="G15" s="18">
        <f>C15*E15</f>
        <v>1010000</v>
      </c>
      <c r="H15" s="10"/>
    </row>
    <row r="16" spans="1:12" x14ac:dyDescent="0.25">
      <c r="A16" s="9"/>
      <c r="B16" s="10"/>
      <c r="C16" s="19">
        <v>5000</v>
      </c>
      <c r="D16" s="20" t="s">
        <v>39</v>
      </c>
      <c r="E16" s="17">
        <v>1</v>
      </c>
      <c r="F16" s="10"/>
      <c r="G16" s="18">
        <f>C16*E16</f>
        <v>5000</v>
      </c>
      <c r="H16" s="10"/>
    </row>
    <row r="17" spans="1:8" x14ac:dyDescent="0.25">
      <c r="A17" s="9"/>
      <c r="B17" s="10"/>
      <c r="C17" s="19">
        <v>2000</v>
      </c>
      <c r="D17" s="20" t="s">
        <v>39</v>
      </c>
      <c r="E17" s="17"/>
      <c r="F17" s="10"/>
      <c r="G17" s="18">
        <f>C17*E17</f>
        <v>0</v>
      </c>
      <c r="H17" s="10"/>
    </row>
    <row r="18" spans="1:8" x14ac:dyDescent="0.25">
      <c r="A18" s="9"/>
      <c r="B18" s="10"/>
      <c r="C18" s="19">
        <v>1000</v>
      </c>
      <c r="D18" s="20" t="s">
        <v>39</v>
      </c>
      <c r="E18" s="17">
        <v>3</v>
      </c>
      <c r="F18" s="10"/>
      <c r="G18" s="18">
        <f>C18*E18</f>
        <v>3000</v>
      </c>
      <c r="H18" s="10"/>
    </row>
    <row r="19" spans="1:8" ht="15.75" thickBot="1" x14ac:dyDescent="0.3">
      <c r="A19" s="9"/>
      <c r="B19" s="10"/>
      <c r="C19" s="21">
        <v>500</v>
      </c>
      <c r="D19" s="22" t="s">
        <v>39</v>
      </c>
      <c r="E19" s="23"/>
      <c r="F19" s="10"/>
      <c r="G19" s="18">
        <f>C19*E19</f>
        <v>0</v>
      </c>
      <c r="H19" s="10"/>
    </row>
    <row r="20" spans="1:8" ht="15.75" thickBot="1" x14ac:dyDescent="0.3">
      <c r="A20" s="14" t="s">
        <v>40</v>
      </c>
      <c r="B20" s="10"/>
      <c r="C20" s="10"/>
      <c r="D20" s="10"/>
      <c r="E20" s="10"/>
      <c r="F20" s="10"/>
      <c r="G20" s="24">
        <f>SUM(G15:G19)</f>
        <v>1018000</v>
      </c>
      <c r="H20" s="10"/>
    </row>
    <row r="21" spans="1:8" x14ac:dyDescent="0.25">
      <c r="B21" s="10"/>
      <c r="C21" s="10"/>
      <c r="D21" s="10"/>
      <c r="E21" s="10"/>
      <c r="F21" s="10"/>
      <c r="G21" s="10"/>
      <c r="H21" s="10"/>
    </row>
    <row r="22" spans="1:8" x14ac:dyDescent="0.25">
      <c r="B22" s="10"/>
      <c r="C22" s="10"/>
      <c r="D22" s="10"/>
      <c r="E22" s="10"/>
      <c r="F22" s="10"/>
      <c r="G22" s="10"/>
      <c r="H22" s="10"/>
    </row>
    <row r="23" spans="1:8" x14ac:dyDescent="0.25">
      <c r="A23" s="14" t="s">
        <v>41</v>
      </c>
      <c r="B23" s="10"/>
      <c r="C23" s="15">
        <v>500</v>
      </c>
      <c r="D23" s="16" t="s">
        <v>39</v>
      </c>
      <c r="E23" s="17">
        <v>1</v>
      </c>
      <c r="F23" s="10"/>
      <c r="G23" s="18">
        <f t="shared" ref="G23:G29" si="0">C23*E23</f>
        <v>500</v>
      </c>
      <c r="H23" s="10"/>
    </row>
    <row r="24" spans="1:8" x14ac:dyDescent="0.25">
      <c r="A24" s="14"/>
      <c r="B24" s="10"/>
      <c r="C24" s="19">
        <v>200</v>
      </c>
      <c r="D24" s="20"/>
      <c r="E24" s="17">
        <v>2</v>
      </c>
      <c r="F24" s="10"/>
      <c r="G24" s="18">
        <f t="shared" si="0"/>
        <v>400</v>
      </c>
      <c r="H24" s="10"/>
    </row>
    <row r="25" spans="1:8" x14ac:dyDescent="0.25">
      <c r="A25" s="9"/>
      <c r="B25" s="10"/>
      <c r="C25" s="19">
        <v>100</v>
      </c>
      <c r="D25" s="20" t="s">
        <v>39</v>
      </c>
      <c r="E25" s="17">
        <v>1</v>
      </c>
      <c r="F25" s="10"/>
      <c r="G25" s="18">
        <f t="shared" si="0"/>
        <v>100</v>
      </c>
      <c r="H25" s="10"/>
    </row>
    <row r="26" spans="1:8" x14ac:dyDescent="0.25">
      <c r="A26" s="9"/>
      <c r="B26" s="10"/>
      <c r="C26" s="19">
        <v>50</v>
      </c>
      <c r="D26" s="20" t="s">
        <v>39</v>
      </c>
      <c r="E26" s="17">
        <v>5</v>
      </c>
      <c r="F26" s="10"/>
      <c r="G26" s="18">
        <f t="shared" si="0"/>
        <v>250</v>
      </c>
      <c r="H26" s="10"/>
    </row>
    <row r="27" spans="1:8" x14ac:dyDescent="0.25">
      <c r="A27" s="9"/>
      <c r="B27" s="10"/>
      <c r="C27" s="19">
        <v>25</v>
      </c>
      <c r="D27" s="20" t="s">
        <v>39</v>
      </c>
      <c r="E27" s="17">
        <v>1</v>
      </c>
      <c r="F27" s="10"/>
      <c r="G27" s="18">
        <f t="shared" si="0"/>
        <v>25</v>
      </c>
      <c r="H27" s="10"/>
    </row>
    <row r="28" spans="1:8" x14ac:dyDescent="0.25">
      <c r="A28" s="9"/>
      <c r="B28" s="10"/>
      <c r="C28" s="19">
        <v>10</v>
      </c>
      <c r="D28" s="20" t="s">
        <v>39</v>
      </c>
      <c r="E28" s="23"/>
      <c r="F28" s="10"/>
      <c r="G28" s="18">
        <f t="shared" si="0"/>
        <v>0</v>
      </c>
      <c r="H28" s="10"/>
    </row>
    <row r="29" spans="1:8" ht="15.75" thickBot="1" x14ac:dyDescent="0.3">
      <c r="A29" s="9"/>
      <c r="B29" s="10"/>
      <c r="C29" s="21">
        <v>5</v>
      </c>
      <c r="D29" s="22" t="s">
        <v>39</v>
      </c>
      <c r="E29" s="25"/>
      <c r="F29" s="10"/>
      <c r="G29" s="18">
        <f t="shared" si="0"/>
        <v>0</v>
      </c>
      <c r="H29" s="10"/>
    </row>
    <row r="30" spans="1:8" ht="15.75" thickBot="1" x14ac:dyDescent="0.3">
      <c r="A30" s="14" t="s">
        <v>42</v>
      </c>
      <c r="B30" s="26"/>
      <c r="C30" s="10"/>
      <c r="D30" s="10"/>
      <c r="E30" s="10"/>
      <c r="F30" s="10"/>
      <c r="G30" s="24">
        <f>SUM(G23:G29)</f>
        <v>1275</v>
      </c>
      <c r="H30" s="10"/>
    </row>
    <row r="31" spans="1:8" ht="15.75" thickBot="1" x14ac:dyDescent="0.3">
      <c r="A31" s="14"/>
      <c r="B31" s="14"/>
      <c r="C31" s="10"/>
      <c r="D31" s="10"/>
      <c r="E31" s="10"/>
      <c r="F31" s="10"/>
      <c r="G31" s="10"/>
      <c r="H31" s="10"/>
    </row>
    <row r="32" spans="1:8" ht="15.75" thickBot="1" x14ac:dyDescent="0.3">
      <c r="A32" s="14" t="s">
        <v>43</v>
      </c>
      <c r="B32" s="26"/>
      <c r="C32" s="10"/>
      <c r="D32" s="10"/>
      <c r="E32" s="10"/>
      <c r="F32" s="10"/>
      <c r="G32" s="10"/>
      <c r="H32" s="24">
        <f>G20+G30</f>
        <v>1019275</v>
      </c>
    </row>
    <row r="33" spans="1:8" ht="15.75" thickBot="1" x14ac:dyDescent="0.3">
      <c r="A33" s="14"/>
      <c r="B33" s="26"/>
      <c r="C33" s="10"/>
      <c r="D33" s="10"/>
      <c r="E33" s="10"/>
      <c r="F33" s="10"/>
      <c r="G33" s="10"/>
      <c r="H33" s="10"/>
    </row>
    <row r="34" spans="1:8" ht="15.75" thickBot="1" x14ac:dyDescent="0.3">
      <c r="A34" s="14" t="s">
        <v>44</v>
      </c>
      <c r="B34" s="26"/>
      <c r="C34" s="10"/>
      <c r="D34" s="10"/>
      <c r="E34" s="10"/>
      <c r="F34" s="10"/>
      <c r="G34" s="10"/>
      <c r="H34" s="24" t="e">
        <f>#REF!</f>
        <v>#REF!</v>
      </c>
    </row>
    <row r="35" spans="1:8" ht="15.75" thickBot="1" x14ac:dyDescent="0.3">
      <c r="A35" s="9"/>
      <c r="B35" s="10"/>
      <c r="C35" s="10"/>
      <c r="D35" s="10"/>
      <c r="E35" s="10"/>
      <c r="F35" s="10"/>
      <c r="G35" s="10"/>
      <c r="H35" s="10"/>
    </row>
    <row r="36" spans="1:8" ht="15.75" thickBot="1" x14ac:dyDescent="0.3">
      <c r="A36" s="14" t="s">
        <v>45</v>
      </c>
      <c r="B36" s="10"/>
      <c r="C36" s="10"/>
      <c r="D36" s="10"/>
      <c r="E36" s="10"/>
      <c r="F36" s="10"/>
      <c r="G36" s="10"/>
      <c r="H36" s="24" t="e">
        <f>+H32-H34</f>
        <v>#REF!</v>
      </c>
    </row>
    <row r="37" spans="1:8" x14ac:dyDescent="0.25">
      <c r="A37" s="14"/>
      <c r="B37" s="10"/>
      <c r="C37" s="10"/>
      <c r="D37" s="10"/>
      <c r="E37" s="10"/>
      <c r="F37" s="10"/>
      <c r="G37" s="10"/>
      <c r="H37" s="10"/>
    </row>
    <row r="38" spans="1:8" x14ac:dyDescent="0.25">
      <c r="A38" s="9"/>
      <c r="B38" s="26"/>
      <c r="C38" s="26"/>
      <c r="D38" s="26"/>
      <c r="E38" s="26"/>
      <c r="F38" s="26"/>
      <c r="G38" s="26"/>
      <c r="H38" s="26"/>
    </row>
    <row r="39" spans="1:8" x14ac:dyDescent="0.25">
      <c r="A39" s="14" t="s">
        <v>49</v>
      </c>
      <c r="B39" s="26"/>
      <c r="C39" s="409" t="s">
        <v>3583</v>
      </c>
      <c r="D39" s="409"/>
      <c r="E39" s="409"/>
      <c r="F39" s="409"/>
      <c r="G39" s="409"/>
      <c r="H39" s="409"/>
    </row>
    <row r="40" spans="1:8" ht="45" customHeight="1" x14ac:dyDescent="0.25">
      <c r="A40" s="27"/>
      <c r="B40" s="26"/>
      <c r="C40" s="409"/>
      <c r="D40" s="409"/>
      <c r="E40" s="409"/>
      <c r="F40" s="409"/>
      <c r="G40" s="409"/>
      <c r="H40" s="409"/>
    </row>
    <row r="41" spans="1:8" x14ac:dyDescent="0.25">
      <c r="A41" s="14" t="s">
        <v>46</v>
      </c>
      <c r="B41" s="28"/>
      <c r="C41" s="28"/>
      <c r="D41" s="28"/>
      <c r="E41" s="28"/>
      <c r="F41" s="28"/>
      <c r="G41" s="28"/>
      <c r="H41" s="28"/>
    </row>
    <row r="42" spans="1:8" x14ac:dyDescent="0.25">
      <c r="A42" s="9"/>
      <c r="B42" s="10"/>
      <c r="C42" s="10"/>
      <c r="D42" s="10"/>
      <c r="E42" s="10"/>
      <c r="F42" s="10"/>
      <c r="G42" s="26"/>
      <c r="H42" s="10"/>
    </row>
    <row r="43" spans="1:8" s="29" customFormat="1" ht="15.75" x14ac:dyDescent="0.25">
      <c r="B43" s="30" t="s">
        <v>47</v>
      </c>
      <c r="C43" s="31"/>
      <c r="D43" s="7"/>
      <c r="E43" s="7"/>
      <c r="F43" s="30" t="s">
        <v>48</v>
      </c>
      <c r="G43" s="31"/>
      <c r="H43" s="32"/>
    </row>
    <row r="44" spans="1:8" s="29" customFormat="1" ht="15.75" x14ac:dyDescent="0.2">
      <c r="B44" s="33"/>
      <c r="C44" s="32"/>
      <c r="F44" s="33"/>
      <c r="G44" s="32"/>
      <c r="H44" s="32"/>
    </row>
    <row r="45" spans="1:8" s="34" customFormat="1" ht="12.75" x14ac:dyDescent="0.2">
      <c r="B45" s="35"/>
      <c r="C45" s="35"/>
      <c r="D45" s="36"/>
      <c r="E45" s="36"/>
      <c r="F45" s="35"/>
      <c r="G45" s="37"/>
      <c r="H45" s="38"/>
    </row>
    <row r="46" spans="1:8" s="34" customFormat="1" ht="12.75" x14ac:dyDescent="0.2">
      <c r="B46" s="39"/>
      <c r="C46" s="35"/>
      <c r="D46" s="36"/>
      <c r="E46" s="36"/>
      <c r="F46" s="35"/>
      <c r="G46" s="39"/>
      <c r="H46" s="38"/>
    </row>
    <row r="47" spans="1:8" s="34" customFormat="1" ht="12.75" x14ac:dyDescent="0.2">
      <c r="A47" s="38"/>
      <c r="B47" s="35"/>
      <c r="C47" s="35"/>
      <c r="D47" s="36"/>
      <c r="E47" s="35"/>
      <c r="F47" s="35"/>
      <c r="G47" s="35"/>
      <c r="H47" s="38"/>
    </row>
    <row r="48" spans="1:8" s="36" customFormat="1" ht="12.75" x14ac:dyDescent="0.2">
      <c r="A48" s="408"/>
      <c r="B48" s="408"/>
      <c r="C48" s="408"/>
      <c r="D48" s="408"/>
      <c r="E48" s="408"/>
      <c r="F48" s="408"/>
      <c r="G48" s="408"/>
      <c r="H48" s="408"/>
    </row>
    <row r="49" spans="1:1" x14ac:dyDescent="0.25">
      <c r="A49" s="9"/>
    </row>
  </sheetData>
  <mergeCells count="5">
    <mergeCell ref="A1:H1"/>
    <mergeCell ref="A9:G9"/>
    <mergeCell ref="A12:H12"/>
    <mergeCell ref="A48:H48"/>
    <mergeCell ref="C39:H4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Data Dec 2018</vt:lpstr>
      <vt:lpstr>Detail Dec</vt:lpstr>
      <vt:lpstr>Rapprochement bancaire Dec 18 </vt:lpstr>
      <vt:lpstr>Global Jan-Dec</vt:lpstr>
      <vt:lpstr>Arrêté de caisse Dec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2019-01-22T11:52:32Z</dcterms:modified>
</cp:coreProperties>
</file>